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Inf_Matura\Matury\CKE 2021.06 dod sf\"/>
    </mc:Choice>
  </mc:AlternateContent>
  <xr:revisionPtr revIDLastSave="0" documentId="13_ncr:1_{4889D5DE-3279-4771-8897-E0766EC83D4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zad5.4" sheetId="9" r:id="rId1"/>
    <sheet name="dane" sheetId="1" r:id="rId2"/>
    <sheet name="zad5.1" sheetId="2" r:id="rId3"/>
    <sheet name="zad5.2" sheetId="5" r:id="rId4"/>
    <sheet name="zad5.2pom" sheetId="3" r:id="rId5"/>
    <sheet name="zad5.3" sheetId="7" r:id="rId6"/>
  </sheets>
  <definedNames>
    <definedName name="_xlnm._FilterDatabase" localSheetId="2" hidden="1">'zad5.1'!$A$1:$G$732</definedName>
    <definedName name="dod">'zad5.3'!$M$3</definedName>
    <definedName name="ile" localSheetId="4">'zad5.2pom'!$V$3</definedName>
    <definedName name="ile" localSheetId="5">'zad5.3'!$V$3</definedName>
    <definedName name="ile" localSheetId="0">'zad5.4'!$V$3</definedName>
    <definedName name="ile">dane!$V$3</definedName>
    <definedName name="koniec">'zad5.3'!$G$732</definedName>
    <definedName name="kst" localSheetId="4">'zad5.2pom'!$V$4</definedName>
    <definedName name="kst" localSheetId="5">'zad5.3'!$V$4</definedName>
    <definedName name="kst" localSheetId="0">'zad5.4'!$V$4</definedName>
    <definedName name="kst">dane!$V$4</definedName>
    <definedName name="ser" localSheetId="4">'zad5.2pom'!$V$6</definedName>
    <definedName name="ser" localSheetId="5">'zad5.3'!$V$6</definedName>
    <definedName name="ser" localSheetId="0">'zad5.4'!$V$6</definedName>
    <definedName name="ser">dane!$V$6</definedName>
    <definedName name="wyp" localSheetId="4">'zad5.2pom'!$V$5</definedName>
    <definedName name="wyp" localSheetId="5">'zad5.3'!$V$5</definedName>
    <definedName name="wyp" localSheetId="0">'zad5.4'!$V$5</definedName>
    <definedName name="wyp">dane!$V$5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2" i="9" l="1"/>
  <c r="E10" i="9"/>
  <c r="E11" i="9" s="1"/>
  <c r="E12" i="9" s="1"/>
  <c r="E13" i="9" s="1"/>
  <c r="E14" i="9" s="1"/>
  <c r="E15" i="9" s="1"/>
  <c r="E4" i="9"/>
  <c r="E5" i="9"/>
  <c r="E6" i="9" s="1"/>
  <c r="E7" i="9" s="1"/>
  <c r="E8" i="9" s="1"/>
  <c r="E3" i="9"/>
  <c r="D15" i="9"/>
  <c r="D16" i="9"/>
  <c r="D22" i="9"/>
  <c r="D23" i="9"/>
  <c r="D29" i="9"/>
  <c r="D30" i="9"/>
  <c r="D36" i="9"/>
  <c r="D37" i="9"/>
  <c r="D43" i="9"/>
  <c r="D44" i="9"/>
  <c r="D50" i="9"/>
  <c r="D51" i="9"/>
  <c r="D57" i="9"/>
  <c r="D58" i="9"/>
  <c r="D64" i="9"/>
  <c r="D65" i="9"/>
  <c r="D71" i="9"/>
  <c r="D72" i="9"/>
  <c r="D78" i="9"/>
  <c r="D79" i="9"/>
  <c r="D85" i="9"/>
  <c r="D86" i="9"/>
  <c r="D92" i="9"/>
  <c r="D93" i="9"/>
  <c r="D99" i="9"/>
  <c r="D100" i="9"/>
  <c r="D106" i="9"/>
  <c r="D107" i="9"/>
  <c r="D113" i="9"/>
  <c r="D114" i="9"/>
  <c r="D120" i="9"/>
  <c r="D121" i="9"/>
  <c r="D127" i="9"/>
  <c r="D128" i="9"/>
  <c r="D134" i="9"/>
  <c r="D135" i="9"/>
  <c r="D141" i="9"/>
  <c r="D142" i="9"/>
  <c r="D148" i="9"/>
  <c r="D149" i="9"/>
  <c r="D155" i="9"/>
  <c r="D156" i="9"/>
  <c r="D162" i="9"/>
  <c r="D163" i="9"/>
  <c r="D169" i="9"/>
  <c r="D170" i="9"/>
  <c r="D176" i="9"/>
  <c r="D177" i="9"/>
  <c r="D183" i="9"/>
  <c r="D184" i="9"/>
  <c r="D190" i="9"/>
  <c r="D191" i="9"/>
  <c r="D197" i="9"/>
  <c r="D198" i="9"/>
  <c r="D204" i="9"/>
  <c r="D205" i="9"/>
  <c r="D211" i="9"/>
  <c r="D212" i="9"/>
  <c r="D218" i="9"/>
  <c r="D219" i="9"/>
  <c r="D225" i="9"/>
  <c r="D226" i="9"/>
  <c r="D232" i="9"/>
  <c r="D233" i="9"/>
  <c r="D239" i="9"/>
  <c r="D240" i="9"/>
  <c r="D246" i="9"/>
  <c r="D247" i="9"/>
  <c r="D253" i="9"/>
  <c r="D254" i="9"/>
  <c r="D260" i="9"/>
  <c r="D261" i="9"/>
  <c r="D267" i="9"/>
  <c r="D268" i="9"/>
  <c r="D274" i="9"/>
  <c r="D275" i="9"/>
  <c r="D281" i="9"/>
  <c r="D282" i="9"/>
  <c r="D288" i="9"/>
  <c r="D289" i="9"/>
  <c r="D295" i="9"/>
  <c r="D296" i="9"/>
  <c r="D302" i="9"/>
  <c r="D303" i="9"/>
  <c r="D309" i="9"/>
  <c r="D310" i="9"/>
  <c r="D316" i="9"/>
  <c r="D317" i="9"/>
  <c r="D323" i="9"/>
  <c r="D324" i="9"/>
  <c r="D330" i="9"/>
  <c r="D331" i="9"/>
  <c r="D337" i="9"/>
  <c r="D338" i="9"/>
  <c r="D344" i="9"/>
  <c r="D345" i="9"/>
  <c r="D351" i="9"/>
  <c r="D352" i="9"/>
  <c r="D358" i="9"/>
  <c r="D359" i="9"/>
  <c r="D365" i="9"/>
  <c r="D366" i="9"/>
  <c r="D372" i="9"/>
  <c r="D373" i="9"/>
  <c r="D379" i="9"/>
  <c r="D380" i="9"/>
  <c r="D386" i="9"/>
  <c r="D387" i="9"/>
  <c r="D393" i="9"/>
  <c r="D394" i="9"/>
  <c r="D400" i="9"/>
  <c r="D401" i="9"/>
  <c r="D407" i="9"/>
  <c r="D408" i="9"/>
  <c r="D414" i="9"/>
  <c r="D415" i="9"/>
  <c r="D421" i="9"/>
  <c r="D422" i="9"/>
  <c r="D428" i="9"/>
  <c r="D429" i="9"/>
  <c r="D435" i="9"/>
  <c r="D436" i="9"/>
  <c r="D442" i="9"/>
  <c r="D443" i="9"/>
  <c r="D449" i="9"/>
  <c r="D450" i="9"/>
  <c r="D456" i="9"/>
  <c r="D457" i="9"/>
  <c r="D463" i="9"/>
  <c r="D464" i="9"/>
  <c r="D470" i="9"/>
  <c r="D471" i="9"/>
  <c r="D477" i="9"/>
  <c r="D478" i="9"/>
  <c r="D484" i="9"/>
  <c r="D485" i="9"/>
  <c r="D491" i="9"/>
  <c r="D492" i="9"/>
  <c r="D498" i="9"/>
  <c r="D499" i="9"/>
  <c r="D505" i="9"/>
  <c r="D506" i="9"/>
  <c r="D512" i="9"/>
  <c r="D513" i="9"/>
  <c r="D519" i="9"/>
  <c r="D520" i="9"/>
  <c r="D526" i="9"/>
  <c r="D527" i="9"/>
  <c r="D533" i="9"/>
  <c r="D534" i="9"/>
  <c r="D540" i="9"/>
  <c r="D541" i="9"/>
  <c r="D547" i="9"/>
  <c r="D548" i="9"/>
  <c r="D554" i="9"/>
  <c r="D555" i="9"/>
  <c r="D561" i="9"/>
  <c r="D562" i="9"/>
  <c r="D568" i="9"/>
  <c r="D569" i="9"/>
  <c r="D575" i="9"/>
  <c r="D576" i="9"/>
  <c r="D582" i="9"/>
  <c r="D583" i="9"/>
  <c r="D589" i="9"/>
  <c r="D590" i="9"/>
  <c r="D596" i="9"/>
  <c r="D597" i="9"/>
  <c r="D603" i="9"/>
  <c r="D604" i="9"/>
  <c r="D610" i="9"/>
  <c r="D611" i="9"/>
  <c r="D617" i="9"/>
  <c r="D618" i="9"/>
  <c r="D624" i="9"/>
  <c r="D625" i="9"/>
  <c r="D631" i="9"/>
  <c r="D632" i="9"/>
  <c r="D638" i="9"/>
  <c r="D639" i="9"/>
  <c r="D645" i="9"/>
  <c r="D646" i="9"/>
  <c r="D652" i="9"/>
  <c r="D653" i="9"/>
  <c r="D659" i="9"/>
  <c r="D660" i="9"/>
  <c r="D666" i="9"/>
  <c r="D667" i="9"/>
  <c r="D673" i="9"/>
  <c r="D674" i="9"/>
  <c r="D680" i="9"/>
  <c r="D681" i="9"/>
  <c r="D687" i="9"/>
  <c r="D688" i="9"/>
  <c r="D694" i="9"/>
  <c r="D695" i="9"/>
  <c r="D701" i="9"/>
  <c r="D702" i="9"/>
  <c r="D708" i="9"/>
  <c r="D709" i="9"/>
  <c r="D715" i="9"/>
  <c r="D716" i="9"/>
  <c r="D722" i="9"/>
  <c r="D723" i="9"/>
  <c r="D729" i="9"/>
  <c r="D730" i="9"/>
  <c r="D8" i="9"/>
  <c r="P5" i="7"/>
  <c r="P4" i="7"/>
  <c r="P3" i="7"/>
  <c r="C4" i="9"/>
  <c r="E2" i="9"/>
  <c r="B723" i="9"/>
  <c r="B724" i="9" s="1"/>
  <c r="B722" i="9"/>
  <c r="B634" i="9"/>
  <c r="B635" i="9" s="1"/>
  <c r="B636" i="9" s="1"/>
  <c r="B633" i="9"/>
  <c r="B543" i="9"/>
  <c r="B539" i="9"/>
  <c r="B540" i="9" s="1"/>
  <c r="B541" i="9" s="1"/>
  <c r="B542" i="9" s="1"/>
  <c r="B452" i="9"/>
  <c r="B453" i="9" s="1"/>
  <c r="B451" i="9"/>
  <c r="B450" i="9"/>
  <c r="B448" i="9"/>
  <c r="B449" i="9" s="1"/>
  <c r="B447" i="9"/>
  <c r="B356" i="9"/>
  <c r="B357" i="9" s="1"/>
  <c r="B267" i="9"/>
  <c r="B268" i="9" s="1"/>
  <c r="B269" i="9" s="1"/>
  <c r="B173" i="9"/>
  <c r="B82" i="9"/>
  <c r="B81" i="9"/>
  <c r="D9" i="9"/>
  <c r="C3" i="9"/>
  <c r="B3" i="9"/>
  <c r="B4" i="9" s="1"/>
  <c r="G2" i="9"/>
  <c r="F2" i="9"/>
  <c r="D2" i="9"/>
  <c r="C2" i="9"/>
  <c r="B2" i="9"/>
  <c r="C732" i="7"/>
  <c r="C731" i="7"/>
  <c r="D730" i="7"/>
  <c r="C730" i="7"/>
  <c r="D729" i="7"/>
  <c r="C729" i="7"/>
  <c r="C728" i="7"/>
  <c r="C727" i="7"/>
  <c r="C726" i="7"/>
  <c r="C725" i="7"/>
  <c r="C724" i="7"/>
  <c r="B724" i="7"/>
  <c r="D723" i="7"/>
  <c r="C723" i="7"/>
  <c r="B723" i="7"/>
  <c r="D722" i="7"/>
  <c r="C722" i="7"/>
  <c r="B722" i="7"/>
  <c r="C721" i="7"/>
  <c r="C720" i="7"/>
  <c r="C719" i="7"/>
  <c r="C718" i="7"/>
  <c r="C717" i="7"/>
  <c r="D716" i="7"/>
  <c r="C716" i="7"/>
  <c r="D715" i="7"/>
  <c r="C715" i="7"/>
  <c r="C714" i="7"/>
  <c r="C713" i="7"/>
  <c r="C712" i="7"/>
  <c r="C711" i="7"/>
  <c r="C710" i="7"/>
  <c r="D709" i="7"/>
  <c r="C709" i="7"/>
  <c r="D708" i="7"/>
  <c r="C708" i="7"/>
  <c r="C707" i="7"/>
  <c r="C706" i="7"/>
  <c r="C705" i="7"/>
  <c r="C704" i="7"/>
  <c r="C703" i="7"/>
  <c r="D702" i="7"/>
  <c r="C702" i="7"/>
  <c r="D701" i="7"/>
  <c r="C701" i="7"/>
  <c r="C700" i="7"/>
  <c r="C699" i="7"/>
  <c r="C698" i="7"/>
  <c r="C697" i="7"/>
  <c r="C696" i="7"/>
  <c r="D695" i="7"/>
  <c r="C695" i="7"/>
  <c r="D694" i="7"/>
  <c r="C694" i="7"/>
  <c r="C693" i="7"/>
  <c r="C692" i="7"/>
  <c r="C691" i="7"/>
  <c r="C690" i="7"/>
  <c r="C689" i="7"/>
  <c r="D688" i="7"/>
  <c r="C688" i="7"/>
  <c r="D687" i="7"/>
  <c r="C687" i="7"/>
  <c r="C686" i="7"/>
  <c r="C685" i="7"/>
  <c r="C684" i="7"/>
  <c r="C683" i="7"/>
  <c r="C682" i="7"/>
  <c r="D681" i="7"/>
  <c r="C681" i="7"/>
  <c r="D680" i="7"/>
  <c r="C680" i="7"/>
  <c r="C679" i="7"/>
  <c r="C678" i="7"/>
  <c r="C677" i="7"/>
  <c r="C676" i="7"/>
  <c r="C675" i="7"/>
  <c r="D674" i="7"/>
  <c r="C674" i="7"/>
  <c r="D673" i="7"/>
  <c r="C673" i="7"/>
  <c r="C672" i="7"/>
  <c r="C671" i="7"/>
  <c r="C670" i="7"/>
  <c r="C669" i="7"/>
  <c r="C668" i="7"/>
  <c r="D667" i="7"/>
  <c r="C667" i="7"/>
  <c r="D666" i="7"/>
  <c r="C666" i="7"/>
  <c r="C665" i="7"/>
  <c r="C664" i="7"/>
  <c r="C663" i="7"/>
  <c r="C662" i="7"/>
  <c r="C661" i="7"/>
  <c r="D660" i="7"/>
  <c r="C660" i="7"/>
  <c r="D659" i="7"/>
  <c r="C659" i="7"/>
  <c r="C658" i="7"/>
  <c r="C657" i="7"/>
  <c r="C656" i="7"/>
  <c r="C655" i="7"/>
  <c r="C654" i="7"/>
  <c r="D653" i="7"/>
  <c r="C653" i="7"/>
  <c r="D652" i="7"/>
  <c r="C652" i="7"/>
  <c r="C651" i="7"/>
  <c r="C650" i="7"/>
  <c r="C649" i="7"/>
  <c r="C648" i="7"/>
  <c r="C647" i="7"/>
  <c r="D646" i="7"/>
  <c r="C646" i="7"/>
  <c r="D645" i="7"/>
  <c r="C645" i="7"/>
  <c r="C644" i="7"/>
  <c r="C643" i="7"/>
  <c r="C642" i="7"/>
  <c r="C641" i="7"/>
  <c r="C640" i="7"/>
  <c r="D639" i="7"/>
  <c r="C639" i="7"/>
  <c r="D638" i="7"/>
  <c r="C638" i="7"/>
  <c r="C637" i="7"/>
  <c r="C636" i="7"/>
  <c r="C635" i="7"/>
  <c r="C634" i="7"/>
  <c r="C633" i="7"/>
  <c r="B633" i="7"/>
  <c r="D632" i="7"/>
  <c r="C632" i="7"/>
  <c r="D631" i="7"/>
  <c r="C631" i="7"/>
  <c r="C630" i="7"/>
  <c r="C629" i="7"/>
  <c r="C628" i="7"/>
  <c r="C627" i="7"/>
  <c r="C626" i="7"/>
  <c r="D625" i="7"/>
  <c r="C625" i="7"/>
  <c r="D624" i="7"/>
  <c r="C624" i="7"/>
  <c r="C623" i="7"/>
  <c r="C622" i="7"/>
  <c r="C621" i="7"/>
  <c r="C620" i="7"/>
  <c r="C619" i="7"/>
  <c r="D618" i="7"/>
  <c r="C618" i="7"/>
  <c r="D617" i="7"/>
  <c r="C617" i="7"/>
  <c r="C616" i="7"/>
  <c r="C615" i="7"/>
  <c r="C614" i="7"/>
  <c r="C613" i="7"/>
  <c r="C612" i="7"/>
  <c r="D611" i="7"/>
  <c r="C611" i="7"/>
  <c r="D610" i="7"/>
  <c r="C610" i="7"/>
  <c r="C609" i="7"/>
  <c r="C608" i="7"/>
  <c r="C607" i="7"/>
  <c r="C606" i="7"/>
  <c r="C605" i="7"/>
  <c r="D604" i="7"/>
  <c r="C604" i="7"/>
  <c r="D603" i="7"/>
  <c r="C603" i="7"/>
  <c r="C602" i="7"/>
  <c r="C601" i="7"/>
  <c r="C600" i="7"/>
  <c r="C599" i="7"/>
  <c r="C598" i="7"/>
  <c r="D597" i="7"/>
  <c r="C597" i="7"/>
  <c r="D596" i="7"/>
  <c r="C596" i="7"/>
  <c r="C595" i="7"/>
  <c r="C594" i="7"/>
  <c r="C593" i="7"/>
  <c r="C592" i="7"/>
  <c r="C591" i="7"/>
  <c r="D590" i="7"/>
  <c r="C590" i="7"/>
  <c r="D589" i="7"/>
  <c r="C589" i="7"/>
  <c r="C588" i="7"/>
  <c r="C587" i="7"/>
  <c r="C586" i="7"/>
  <c r="C585" i="7"/>
  <c r="C584" i="7"/>
  <c r="D583" i="7"/>
  <c r="C583" i="7"/>
  <c r="D582" i="7"/>
  <c r="C582" i="7"/>
  <c r="C581" i="7"/>
  <c r="C580" i="7"/>
  <c r="C579" i="7"/>
  <c r="C578" i="7"/>
  <c r="C577" i="7"/>
  <c r="D576" i="7"/>
  <c r="C576" i="7"/>
  <c r="D575" i="7"/>
  <c r="C575" i="7"/>
  <c r="C574" i="7"/>
  <c r="C573" i="7"/>
  <c r="C572" i="7"/>
  <c r="C571" i="7"/>
  <c r="C570" i="7"/>
  <c r="D569" i="7"/>
  <c r="C569" i="7"/>
  <c r="D568" i="7"/>
  <c r="C568" i="7"/>
  <c r="C567" i="7"/>
  <c r="C566" i="7"/>
  <c r="C565" i="7"/>
  <c r="C564" i="7"/>
  <c r="C563" i="7"/>
  <c r="D562" i="7"/>
  <c r="C562" i="7"/>
  <c r="D561" i="7"/>
  <c r="C561" i="7"/>
  <c r="C560" i="7"/>
  <c r="C559" i="7"/>
  <c r="C558" i="7"/>
  <c r="C557" i="7"/>
  <c r="C556" i="7"/>
  <c r="D555" i="7"/>
  <c r="C555" i="7"/>
  <c r="D554" i="7"/>
  <c r="C554" i="7"/>
  <c r="C553" i="7"/>
  <c r="C552" i="7"/>
  <c r="C551" i="7"/>
  <c r="C550" i="7"/>
  <c r="C549" i="7"/>
  <c r="D548" i="7"/>
  <c r="C548" i="7"/>
  <c r="D547" i="7"/>
  <c r="C547" i="7"/>
  <c r="C546" i="7"/>
  <c r="C545" i="7"/>
  <c r="C544" i="7"/>
  <c r="C543" i="7"/>
  <c r="C542" i="7"/>
  <c r="D541" i="7"/>
  <c r="C541" i="7"/>
  <c r="D540" i="7"/>
  <c r="C540" i="7"/>
  <c r="C539" i="7"/>
  <c r="B539" i="7"/>
  <c r="C538" i="7"/>
  <c r="C537" i="7"/>
  <c r="C536" i="7"/>
  <c r="C535" i="7"/>
  <c r="D534" i="7"/>
  <c r="C534" i="7"/>
  <c r="D533" i="7"/>
  <c r="C533" i="7"/>
  <c r="C532" i="7"/>
  <c r="C531" i="7"/>
  <c r="C530" i="7"/>
  <c r="C529" i="7"/>
  <c r="C528" i="7"/>
  <c r="D527" i="7"/>
  <c r="C527" i="7"/>
  <c r="D526" i="7"/>
  <c r="C526" i="7"/>
  <c r="C525" i="7"/>
  <c r="C524" i="7"/>
  <c r="C523" i="7"/>
  <c r="C522" i="7"/>
  <c r="C521" i="7"/>
  <c r="D520" i="7"/>
  <c r="C520" i="7"/>
  <c r="D519" i="7"/>
  <c r="C519" i="7"/>
  <c r="C518" i="7"/>
  <c r="C517" i="7"/>
  <c r="C516" i="7"/>
  <c r="C515" i="7"/>
  <c r="C514" i="7"/>
  <c r="D513" i="7"/>
  <c r="C513" i="7"/>
  <c r="D512" i="7"/>
  <c r="C512" i="7"/>
  <c r="C511" i="7"/>
  <c r="C510" i="7"/>
  <c r="C509" i="7"/>
  <c r="C508" i="7"/>
  <c r="C507" i="7"/>
  <c r="D506" i="7"/>
  <c r="C506" i="7"/>
  <c r="D505" i="7"/>
  <c r="C505" i="7"/>
  <c r="C504" i="7"/>
  <c r="C503" i="7"/>
  <c r="C502" i="7"/>
  <c r="C501" i="7"/>
  <c r="C500" i="7"/>
  <c r="D499" i="7"/>
  <c r="C499" i="7"/>
  <c r="D498" i="7"/>
  <c r="C498" i="7"/>
  <c r="C497" i="7"/>
  <c r="C496" i="7"/>
  <c r="C495" i="7"/>
  <c r="C494" i="7"/>
  <c r="C493" i="7"/>
  <c r="D492" i="7"/>
  <c r="C492" i="7"/>
  <c r="D491" i="7"/>
  <c r="C491" i="7"/>
  <c r="C490" i="7"/>
  <c r="C489" i="7"/>
  <c r="C488" i="7"/>
  <c r="C487" i="7"/>
  <c r="C486" i="7"/>
  <c r="D485" i="7"/>
  <c r="C485" i="7"/>
  <c r="D484" i="7"/>
  <c r="C484" i="7"/>
  <c r="C483" i="7"/>
  <c r="C482" i="7"/>
  <c r="C481" i="7"/>
  <c r="C480" i="7"/>
  <c r="C479" i="7"/>
  <c r="D478" i="7"/>
  <c r="C478" i="7"/>
  <c r="D477" i="7"/>
  <c r="C477" i="7"/>
  <c r="C476" i="7"/>
  <c r="C475" i="7"/>
  <c r="C474" i="7"/>
  <c r="C473" i="7"/>
  <c r="C472" i="7"/>
  <c r="D471" i="7"/>
  <c r="C471" i="7"/>
  <c r="D470" i="7"/>
  <c r="C470" i="7"/>
  <c r="C469" i="7"/>
  <c r="C468" i="7"/>
  <c r="C467" i="7"/>
  <c r="C466" i="7"/>
  <c r="C465" i="7"/>
  <c r="D464" i="7"/>
  <c r="C464" i="7"/>
  <c r="D463" i="7"/>
  <c r="C463" i="7"/>
  <c r="C462" i="7"/>
  <c r="C461" i="7"/>
  <c r="C460" i="7"/>
  <c r="C459" i="7"/>
  <c r="C458" i="7"/>
  <c r="D457" i="7"/>
  <c r="C457" i="7"/>
  <c r="D456" i="7"/>
  <c r="C456" i="7"/>
  <c r="C455" i="7"/>
  <c r="C454" i="7"/>
  <c r="C453" i="7"/>
  <c r="C452" i="7"/>
  <c r="C451" i="7"/>
  <c r="D450" i="7"/>
  <c r="C450" i="7"/>
  <c r="D449" i="7"/>
  <c r="C449" i="7"/>
  <c r="B449" i="7"/>
  <c r="B450" i="7" s="1"/>
  <c r="B451" i="7" s="1"/>
  <c r="C448" i="7"/>
  <c r="D448" i="7" s="1"/>
  <c r="B448" i="7"/>
  <c r="C447" i="7"/>
  <c r="B447" i="7"/>
  <c r="D447" i="7" s="1"/>
  <c r="C446" i="7"/>
  <c r="C445" i="7"/>
  <c r="C444" i="7"/>
  <c r="D443" i="7"/>
  <c r="C443" i="7"/>
  <c r="D442" i="7"/>
  <c r="C442" i="7"/>
  <c r="C441" i="7"/>
  <c r="C440" i="7"/>
  <c r="C439" i="7"/>
  <c r="C438" i="7"/>
  <c r="C437" i="7"/>
  <c r="D436" i="7"/>
  <c r="C436" i="7"/>
  <c r="D435" i="7"/>
  <c r="C435" i="7"/>
  <c r="C434" i="7"/>
  <c r="C433" i="7"/>
  <c r="C432" i="7"/>
  <c r="C431" i="7"/>
  <c r="C430" i="7"/>
  <c r="D429" i="7"/>
  <c r="C429" i="7"/>
  <c r="D428" i="7"/>
  <c r="C428" i="7"/>
  <c r="C427" i="7"/>
  <c r="C426" i="7"/>
  <c r="C425" i="7"/>
  <c r="C424" i="7"/>
  <c r="C423" i="7"/>
  <c r="D422" i="7"/>
  <c r="C422" i="7"/>
  <c r="D421" i="7"/>
  <c r="C421" i="7"/>
  <c r="C420" i="7"/>
  <c r="C419" i="7"/>
  <c r="C418" i="7"/>
  <c r="C417" i="7"/>
  <c r="C416" i="7"/>
  <c r="D415" i="7"/>
  <c r="C415" i="7"/>
  <c r="D414" i="7"/>
  <c r="C414" i="7"/>
  <c r="C413" i="7"/>
  <c r="C412" i="7"/>
  <c r="C411" i="7"/>
  <c r="C410" i="7"/>
  <c r="C409" i="7"/>
  <c r="D408" i="7"/>
  <c r="C408" i="7"/>
  <c r="D407" i="7"/>
  <c r="C407" i="7"/>
  <c r="C406" i="7"/>
  <c r="C405" i="7"/>
  <c r="C404" i="7"/>
  <c r="C403" i="7"/>
  <c r="C402" i="7"/>
  <c r="D401" i="7"/>
  <c r="C401" i="7"/>
  <c r="D400" i="7"/>
  <c r="C400" i="7"/>
  <c r="C399" i="7"/>
  <c r="C398" i="7"/>
  <c r="C397" i="7"/>
  <c r="C396" i="7"/>
  <c r="C395" i="7"/>
  <c r="D394" i="7"/>
  <c r="C394" i="7"/>
  <c r="D393" i="7"/>
  <c r="C393" i="7"/>
  <c r="C392" i="7"/>
  <c r="C391" i="7"/>
  <c r="C390" i="7"/>
  <c r="C389" i="7"/>
  <c r="C388" i="7"/>
  <c r="D387" i="7"/>
  <c r="C387" i="7"/>
  <c r="D386" i="7"/>
  <c r="C386" i="7"/>
  <c r="C385" i="7"/>
  <c r="C384" i="7"/>
  <c r="C383" i="7"/>
  <c r="C382" i="7"/>
  <c r="C381" i="7"/>
  <c r="D380" i="7"/>
  <c r="C380" i="7"/>
  <c r="D379" i="7"/>
  <c r="C379" i="7"/>
  <c r="C378" i="7"/>
  <c r="C377" i="7"/>
  <c r="C376" i="7"/>
  <c r="C375" i="7"/>
  <c r="C374" i="7"/>
  <c r="D373" i="7"/>
  <c r="C373" i="7"/>
  <c r="D372" i="7"/>
  <c r="C372" i="7"/>
  <c r="C371" i="7"/>
  <c r="C370" i="7"/>
  <c r="C369" i="7"/>
  <c r="C368" i="7"/>
  <c r="C367" i="7"/>
  <c r="D366" i="7"/>
  <c r="C366" i="7"/>
  <c r="D365" i="7"/>
  <c r="C365" i="7"/>
  <c r="C364" i="7"/>
  <c r="C363" i="7"/>
  <c r="C362" i="7"/>
  <c r="C361" i="7"/>
  <c r="C360" i="7"/>
  <c r="D359" i="7"/>
  <c r="C359" i="7"/>
  <c r="D358" i="7"/>
  <c r="C358" i="7"/>
  <c r="C357" i="7"/>
  <c r="C356" i="7"/>
  <c r="B356" i="7"/>
  <c r="C355" i="7"/>
  <c r="C354" i="7"/>
  <c r="C353" i="7"/>
  <c r="D352" i="7"/>
  <c r="C352" i="7"/>
  <c r="D351" i="7"/>
  <c r="C351" i="7"/>
  <c r="C350" i="7"/>
  <c r="C349" i="7"/>
  <c r="C348" i="7"/>
  <c r="C347" i="7"/>
  <c r="C346" i="7"/>
  <c r="D345" i="7"/>
  <c r="C345" i="7"/>
  <c r="D344" i="7"/>
  <c r="C344" i="7"/>
  <c r="C343" i="7"/>
  <c r="C342" i="7"/>
  <c r="C341" i="7"/>
  <c r="C340" i="7"/>
  <c r="C339" i="7"/>
  <c r="D338" i="7"/>
  <c r="C338" i="7"/>
  <c r="D337" i="7"/>
  <c r="C337" i="7"/>
  <c r="C336" i="7"/>
  <c r="C335" i="7"/>
  <c r="C334" i="7"/>
  <c r="C333" i="7"/>
  <c r="C332" i="7"/>
  <c r="D331" i="7"/>
  <c r="C331" i="7"/>
  <c r="D330" i="7"/>
  <c r="C330" i="7"/>
  <c r="C329" i="7"/>
  <c r="C328" i="7"/>
  <c r="C327" i="7"/>
  <c r="C326" i="7"/>
  <c r="C325" i="7"/>
  <c r="D324" i="7"/>
  <c r="C324" i="7"/>
  <c r="D323" i="7"/>
  <c r="C323" i="7"/>
  <c r="C322" i="7"/>
  <c r="C321" i="7"/>
  <c r="C320" i="7"/>
  <c r="C319" i="7"/>
  <c r="C318" i="7"/>
  <c r="D317" i="7"/>
  <c r="C317" i="7"/>
  <c r="D316" i="7"/>
  <c r="C316" i="7"/>
  <c r="C315" i="7"/>
  <c r="C314" i="7"/>
  <c r="C313" i="7"/>
  <c r="C312" i="7"/>
  <c r="C311" i="7"/>
  <c r="D310" i="7"/>
  <c r="C310" i="7"/>
  <c r="D309" i="7"/>
  <c r="C309" i="7"/>
  <c r="C308" i="7"/>
  <c r="C307" i="7"/>
  <c r="C306" i="7"/>
  <c r="C305" i="7"/>
  <c r="C304" i="7"/>
  <c r="D303" i="7"/>
  <c r="C303" i="7"/>
  <c r="D302" i="7"/>
  <c r="C302" i="7"/>
  <c r="C301" i="7"/>
  <c r="C300" i="7"/>
  <c r="C299" i="7"/>
  <c r="C298" i="7"/>
  <c r="C297" i="7"/>
  <c r="D296" i="7"/>
  <c r="C296" i="7"/>
  <c r="D295" i="7"/>
  <c r="C295" i="7"/>
  <c r="C294" i="7"/>
  <c r="C293" i="7"/>
  <c r="C292" i="7"/>
  <c r="C291" i="7"/>
  <c r="C290" i="7"/>
  <c r="D289" i="7"/>
  <c r="C289" i="7"/>
  <c r="D288" i="7"/>
  <c r="C288" i="7"/>
  <c r="C287" i="7"/>
  <c r="C286" i="7"/>
  <c r="C285" i="7"/>
  <c r="C284" i="7"/>
  <c r="C283" i="7"/>
  <c r="D282" i="7"/>
  <c r="C282" i="7"/>
  <c r="D281" i="7"/>
  <c r="C281" i="7"/>
  <c r="C280" i="7"/>
  <c r="C279" i="7"/>
  <c r="C278" i="7"/>
  <c r="C277" i="7"/>
  <c r="C276" i="7"/>
  <c r="D275" i="7"/>
  <c r="C275" i="7"/>
  <c r="D274" i="7"/>
  <c r="C274" i="7"/>
  <c r="C273" i="7"/>
  <c r="C272" i="7"/>
  <c r="C271" i="7"/>
  <c r="C270" i="7"/>
  <c r="C269" i="7"/>
  <c r="D269" i="7" s="1"/>
  <c r="D268" i="7"/>
  <c r="C268" i="7"/>
  <c r="B268" i="7"/>
  <c r="B269" i="7" s="1"/>
  <c r="B270" i="7" s="1"/>
  <c r="D267" i="7"/>
  <c r="C267" i="7"/>
  <c r="B267" i="7"/>
  <c r="C266" i="7"/>
  <c r="C265" i="7"/>
  <c r="C264" i="7"/>
  <c r="C263" i="7"/>
  <c r="C262" i="7"/>
  <c r="D261" i="7"/>
  <c r="C261" i="7"/>
  <c r="D260" i="7"/>
  <c r="C260" i="7"/>
  <c r="C259" i="7"/>
  <c r="C258" i="7"/>
  <c r="C257" i="7"/>
  <c r="C256" i="7"/>
  <c r="C255" i="7"/>
  <c r="D254" i="7"/>
  <c r="C254" i="7"/>
  <c r="D253" i="7"/>
  <c r="C253" i="7"/>
  <c r="C252" i="7"/>
  <c r="C251" i="7"/>
  <c r="C250" i="7"/>
  <c r="C249" i="7"/>
  <c r="C248" i="7"/>
  <c r="D247" i="7"/>
  <c r="C247" i="7"/>
  <c r="D246" i="7"/>
  <c r="C246" i="7"/>
  <c r="C245" i="7"/>
  <c r="C244" i="7"/>
  <c r="C243" i="7"/>
  <c r="C242" i="7"/>
  <c r="C241" i="7"/>
  <c r="D240" i="7"/>
  <c r="C240" i="7"/>
  <c r="D239" i="7"/>
  <c r="C239" i="7"/>
  <c r="C238" i="7"/>
  <c r="C237" i="7"/>
  <c r="C236" i="7"/>
  <c r="C235" i="7"/>
  <c r="C234" i="7"/>
  <c r="D233" i="7"/>
  <c r="C233" i="7"/>
  <c r="D232" i="7"/>
  <c r="C232" i="7"/>
  <c r="C231" i="7"/>
  <c r="C230" i="7"/>
  <c r="C229" i="7"/>
  <c r="C228" i="7"/>
  <c r="C227" i="7"/>
  <c r="D226" i="7"/>
  <c r="C226" i="7"/>
  <c r="D225" i="7"/>
  <c r="C225" i="7"/>
  <c r="C224" i="7"/>
  <c r="C223" i="7"/>
  <c r="C222" i="7"/>
  <c r="C221" i="7"/>
  <c r="C220" i="7"/>
  <c r="D219" i="7"/>
  <c r="C219" i="7"/>
  <c r="D218" i="7"/>
  <c r="C218" i="7"/>
  <c r="C217" i="7"/>
  <c r="C216" i="7"/>
  <c r="C215" i="7"/>
  <c r="C214" i="7"/>
  <c r="C213" i="7"/>
  <c r="D212" i="7"/>
  <c r="C212" i="7"/>
  <c r="D211" i="7"/>
  <c r="C211" i="7"/>
  <c r="C210" i="7"/>
  <c r="C209" i="7"/>
  <c r="C208" i="7"/>
  <c r="C207" i="7"/>
  <c r="C206" i="7"/>
  <c r="D205" i="7"/>
  <c r="C205" i="7"/>
  <c r="D204" i="7"/>
  <c r="C204" i="7"/>
  <c r="C203" i="7"/>
  <c r="C202" i="7"/>
  <c r="C201" i="7"/>
  <c r="C200" i="7"/>
  <c r="C199" i="7"/>
  <c r="D198" i="7"/>
  <c r="C198" i="7"/>
  <c r="D197" i="7"/>
  <c r="C197" i="7"/>
  <c r="C196" i="7"/>
  <c r="C195" i="7"/>
  <c r="C194" i="7"/>
  <c r="C193" i="7"/>
  <c r="C192" i="7"/>
  <c r="D191" i="7"/>
  <c r="C191" i="7"/>
  <c r="D190" i="7"/>
  <c r="C190" i="7"/>
  <c r="C189" i="7"/>
  <c r="C188" i="7"/>
  <c r="C187" i="7"/>
  <c r="C186" i="7"/>
  <c r="C185" i="7"/>
  <c r="D184" i="7"/>
  <c r="C184" i="7"/>
  <c r="D183" i="7"/>
  <c r="C183" i="7"/>
  <c r="C182" i="7"/>
  <c r="C181" i="7"/>
  <c r="C180" i="7"/>
  <c r="C179" i="7"/>
  <c r="C178" i="7"/>
  <c r="D177" i="7"/>
  <c r="C177" i="7"/>
  <c r="D176" i="7"/>
  <c r="C176" i="7"/>
  <c r="C175" i="7"/>
  <c r="C174" i="7"/>
  <c r="C173" i="7"/>
  <c r="B173" i="7"/>
  <c r="C172" i="7"/>
  <c r="C171" i="7"/>
  <c r="D170" i="7"/>
  <c r="C170" i="7"/>
  <c r="D169" i="7"/>
  <c r="C169" i="7"/>
  <c r="C168" i="7"/>
  <c r="C167" i="7"/>
  <c r="C166" i="7"/>
  <c r="C165" i="7"/>
  <c r="C164" i="7"/>
  <c r="D163" i="7"/>
  <c r="C163" i="7"/>
  <c r="D162" i="7"/>
  <c r="C162" i="7"/>
  <c r="C161" i="7"/>
  <c r="C160" i="7"/>
  <c r="C159" i="7"/>
  <c r="C158" i="7"/>
  <c r="C157" i="7"/>
  <c r="D156" i="7"/>
  <c r="C156" i="7"/>
  <c r="D155" i="7"/>
  <c r="C155" i="7"/>
  <c r="C154" i="7"/>
  <c r="C153" i="7"/>
  <c r="C152" i="7"/>
  <c r="C151" i="7"/>
  <c r="C150" i="7"/>
  <c r="D149" i="7"/>
  <c r="C149" i="7"/>
  <c r="D148" i="7"/>
  <c r="C148" i="7"/>
  <c r="C147" i="7"/>
  <c r="C146" i="7"/>
  <c r="C145" i="7"/>
  <c r="C144" i="7"/>
  <c r="C143" i="7"/>
  <c r="D142" i="7"/>
  <c r="C142" i="7"/>
  <c r="D141" i="7"/>
  <c r="C141" i="7"/>
  <c r="C140" i="7"/>
  <c r="C139" i="7"/>
  <c r="C138" i="7"/>
  <c r="C137" i="7"/>
  <c r="C136" i="7"/>
  <c r="D135" i="7"/>
  <c r="C135" i="7"/>
  <c r="D134" i="7"/>
  <c r="C134" i="7"/>
  <c r="C133" i="7"/>
  <c r="C132" i="7"/>
  <c r="C131" i="7"/>
  <c r="C130" i="7"/>
  <c r="C129" i="7"/>
  <c r="D128" i="7"/>
  <c r="C128" i="7"/>
  <c r="D127" i="7"/>
  <c r="C127" i="7"/>
  <c r="C126" i="7"/>
  <c r="C125" i="7"/>
  <c r="C124" i="7"/>
  <c r="C123" i="7"/>
  <c r="C122" i="7"/>
  <c r="D121" i="7"/>
  <c r="C121" i="7"/>
  <c r="D120" i="7"/>
  <c r="C120" i="7"/>
  <c r="C119" i="7"/>
  <c r="C118" i="7"/>
  <c r="C117" i="7"/>
  <c r="C116" i="7"/>
  <c r="C115" i="7"/>
  <c r="D114" i="7"/>
  <c r="C114" i="7"/>
  <c r="D113" i="7"/>
  <c r="C113" i="7"/>
  <c r="C112" i="7"/>
  <c r="C111" i="7"/>
  <c r="C110" i="7"/>
  <c r="C109" i="7"/>
  <c r="C108" i="7"/>
  <c r="D107" i="7"/>
  <c r="C107" i="7"/>
  <c r="D106" i="7"/>
  <c r="C106" i="7"/>
  <c r="C105" i="7"/>
  <c r="C104" i="7"/>
  <c r="C103" i="7"/>
  <c r="C102" i="7"/>
  <c r="C101" i="7"/>
  <c r="D100" i="7"/>
  <c r="C100" i="7"/>
  <c r="D99" i="7"/>
  <c r="C99" i="7"/>
  <c r="C98" i="7"/>
  <c r="C97" i="7"/>
  <c r="C96" i="7"/>
  <c r="C95" i="7"/>
  <c r="C94" i="7"/>
  <c r="D93" i="7"/>
  <c r="C93" i="7"/>
  <c r="D92" i="7"/>
  <c r="C92" i="7"/>
  <c r="C91" i="7"/>
  <c r="C90" i="7"/>
  <c r="C89" i="7"/>
  <c r="C88" i="7"/>
  <c r="C87" i="7"/>
  <c r="D86" i="7"/>
  <c r="C86" i="7"/>
  <c r="D85" i="7"/>
  <c r="C85" i="7"/>
  <c r="C84" i="7"/>
  <c r="C83" i="7"/>
  <c r="C82" i="7"/>
  <c r="B82" i="7"/>
  <c r="D81" i="7"/>
  <c r="C81" i="7"/>
  <c r="B81" i="7"/>
  <c r="C80" i="7"/>
  <c r="D79" i="7"/>
  <c r="C79" i="7"/>
  <c r="D78" i="7"/>
  <c r="C78" i="7"/>
  <c r="C77" i="7"/>
  <c r="C76" i="7"/>
  <c r="C75" i="7"/>
  <c r="C74" i="7"/>
  <c r="C73" i="7"/>
  <c r="D72" i="7"/>
  <c r="C72" i="7"/>
  <c r="D71" i="7"/>
  <c r="C71" i="7"/>
  <c r="C70" i="7"/>
  <c r="C69" i="7"/>
  <c r="C68" i="7"/>
  <c r="C67" i="7"/>
  <c r="C66" i="7"/>
  <c r="D65" i="7"/>
  <c r="C65" i="7"/>
  <c r="D64" i="7"/>
  <c r="C64" i="7"/>
  <c r="C63" i="7"/>
  <c r="C62" i="7"/>
  <c r="C61" i="7"/>
  <c r="C60" i="7"/>
  <c r="C59" i="7"/>
  <c r="D58" i="7"/>
  <c r="C58" i="7"/>
  <c r="D57" i="7"/>
  <c r="C57" i="7"/>
  <c r="C56" i="7"/>
  <c r="C55" i="7"/>
  <c r="C54" i="7"/>
  <c r="C53" i="7"/>
  <c r="C52" i="7"/>
  <c r="D51" i="7"/>
  <c r="C51" i="7"/>
  <c r="D50" i="7"/>
  <c r="C50" i="7"/>
  <c r="C49" i="7"/>
  <c r="C48" i="7"/>
  <c r="C47" i="7"/>
  <c r="C46" i="7"/>
  <c r="C45" i="7"/>
  <c r="D44" i="7"/>
  <c r="C44" i="7"/>
  <c r="D43" i="7"/>
  <c r="C43" i="7"/>
  <c r="C42" i="7"/>
  <c r="C41" i="7"/>
  <c r="C40" i="7"/>
  <c r="C39" i="7"/>
  <c r="C38" i="7"/>
  <c r="D37" i="7"/>
  <c r="C37" i="7"/>
  <c r="D36" i="7"/>
  <c r="C36" i="7"/>
  <c r="C35" i="7"/>
  <c r="C34" i="7"/>
  <c r="C33" i="7"/>
  <c r="C32" i="7"/>
  <c r="C31" i="7"/>
  <c r="D30" i="7"/>
  <c r="C30" i="7"/>
  <c r="D29" i="7"/>
  <c r="C29" i="7"/>
  <c r="C28" i="7"/>
  <c r="C27" i="7"/>
  <c r="C26" i="7"/>
  <c r="C25" i="7"/>
  <c r="C24" i="7"/>
  <c r="D23" i="7"/>
  <c r="C23" i="7"/>
  <c r="D22" i="7"/>
  <c r="C22" i="7"/>
  <c r="C21" i="7"/>
  <c r="C20" i="7"/>
  <c r="C19" i="7"/>
  <c r="C18" i="7"/>
  <c r="C17" i="7"/>
  <c r="D16" i="7"/>
  <c r="C16" i="7"/>
  <c r="D15" i="7"/>
  <c r="C15" i="7"/>
  <c r="C14" i="7"/>
  <c r="C13" i="7"/>
  <c r="C12" i="7"/>
  <c r="C11" i="7"/>
  <c r="C10" i="7"/>
  <c r="D9" i="7"/>
  <c r="C9" i="7"/>
  <c r="D8" i="7"/>
  <c r="C8" i="7"/>
  <c r="C7" i="7"/>
  <c r="C6" i="7"/>
  <c r="C5" i="7"/>
  <c r="C4" i="7"/>
  <c r="C3" i="7"/>
  <c r="E2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D2" i="7"/>
  <c r="F2" i="7" s="1"/>
  <c r="C2" i="7"/>
  <c r="B2" i="7"/>
  <c r="B3" i="7" s="1"/>
  <c r="D366" i="3"/>
  <c r="C366" i="3"/>
  <c r="D365" i="3"/>
  <c r="C365" i="3"/>
  <c r="C364" i="3"/>
  <c r="C363" i="3"/>
  <c r="C362" i="3"/>
  <c r="C361" i="3"/>
  <c r="C360" i="3"/>
  <c r="D359" i="3"/>
  <c r="C359" i="3"/>
  <c r="D358" i="3"/>
  <c r="C358" i="3"/>
  <c r="C357" i="3"/>
  <c r="C356" i="3"/>
  <c r="B356" i="3"/>
  <c r="C355" i="3"/>
  <c r="C354" i="3"/>
  <c r="C353" i="3"/>
  <c r="D352" i="3"/>
  <c r="C352" i="3"/>
  <c r="D351" i="3"/>
  <c r="C351" i="3"/>
  <c r="C350" i="3"/>
  <c r="C349" i="3"/>
  <c r="C348" i="3"/>
  <c r="C347" i="3"/>
  <c r="C346" i="3"/>
  <c r="D345" i="3"/>
  <c r="C345" i="3"/>
  <c r="D344" i="3"/>
  <c r="C344" i="3"/>
  <c r="C343" i="3"/>
  <c r="C342" i="3"/>
  <c r="C341" i="3"/>
  <c r="C340" i="3"/>
  <c r="C339" i="3"/>
  <c r="D338" i="3"/>
  <c r="C338" i="3"/>
  <c r="D337" i="3"/>
  <c r="C337" i="3"/>
  <c r="C336" i="3"/>
  <c r="C335" i="3"/>
  <c r="C334" i="3"/>
  <c r="C333" i="3"/>
  <c r="C332" i="3"/>
  <c r="D331" i="3"/>
  <c r="C331" i="3"/>
  <c r="D330" i="3"/>
  <c r="C330" i="3"/>
  <c r="C329" i="3"/>
  <c r="C328" i="3"/>
  <c r="C327" i="3"/>
  <c r="C326" i="3"/>
  <c r="C325" i="3"/>
  <c r="D324" i="3"/>
  <c r="C324" i="3"/>
  <c r="D323" i="3"/>
  <c r="C323" i="3"/>
  <c r="C322" i="3"/>
  <c r="C321" i="3"/>
  <c r="C320" i="3"/>
  <c r="C319" i="3"/>
  <c r="C318" i="3"/>
  <c r="D317" i="3"/>
  <c r="C317" i="3"/>
  <c r="D316" i="3"/>
  <c r="C316" i="3"/>
  <c r="C315" i="3"/>
  <c r="C314" i="3"/>
  <c r="C313" i="3"/>
  <c r="C312" i="3"/>
  <c r="C311" i="3"/>
  <c r="D310" i="3"/>
  <c r="C310" i="3"/>
  <c r="D309" i="3"/>
  <c r="C309" i="3"/>
  <c r="C308" i="3"/>
  <c r="C307" i="3"/>
  <c r="C306" i="3"/>
  <c r="C305" i="3"/>
  <c r="C304" i="3"/>
  <c r="D303" i="3"/>
  <c r="C303" i="3"/>
  <c r="D302" i="3"/>
  <c r="C302" i="3"/>
  <c r="C301" i="3"/>
  <c r="C300" i="3"/>
  <c r="C299" i="3"/>
  <c r="C298" i="3"/>
  <c r="C297" i="3"/>
  <c r="D296" i="3"/>
  <c r="C296" i="3"/>
  <c r="D295" i="3"/>
  <c r="C295" i="3"/>
  <c r="C294" i="3"/>
  <c r="C293" i="3"/>
  <c r="C292" i="3"/>
  <c r="C291" i="3"/>
  <c r="C290" i="3"/>
  <c r="D289" i="3"/>
  <c r="C289" i="3"/>
  <c r="D288" i="3"/>
  <c r="C288" i="3"/>
  <c r="C287" i="3"/>
  <c r="C286" i="3"/>
  <c r="C285" i="3"/>
  <c r="C284" i="3"/>
  <c r="C283" i="3"/>
  <c r="D282" i="3"/>
  <c r="C282" i="3"/>
  <c r="D281" i="3"/>
  <c r="C281" i="3"/>
  <c r="C280" i="3"/>
  <c r="C279" i="3"/>
  <c r="C278" i="3"/>
  <c r="C277" i="3"/>
  <c r="C276" i="3"/>
  <c r="D275" i="3"/>
  <c r="C275" i="3"/>
  <c r="D274" i="3"/>
  <c r="C274" i="3"/>
  <c r="C273" i="3"/>
  <c r="C272" i="3"/>
  <c r="C271" i="3"/>
  <c r="C270" i="3"/>
  <c r="C269" i="3"/>
  <c r="D268" i="3"/>
  <c r="C268" i="3"/>
  <c r="B268" i="3"/>
  <c r="B269" i="3" s="1"/>
  <c r="D267" i="3"/>
  <c r="C267" i="3"/>
  <c r="B267" i="3"/>
  <c r="C266" i="3"/>
  <c r="C265" i="3"/>
  <c r="C264" i="3"/>
  <c r="C263" i="3"/>
  <c r="C262" i="3"/>
  <c r="D261" i="3"/>
  <c r="C261" i="3"/>
  <c r="D260" i="3"/>
  <c r="C260" i="3"/>
  <c r="C259" i="3"/>
  <c r="C258" i="3"/>
  <c r="C257" i="3"/>
  <c r="C256" i="3"/>
  <c r="C255" i="3"/>
  <c r="D254" i="3"/>
  <c r="C254" i="3"/>
  <c r="D253" i="3"/>
  <c r="C253" i="3"/>
  <c r="C252" i="3"/>
  <c r="C251" i="3"/>
  <c r="C250" i="3"/>
  <c r="C249" i="3"/>
  <c r="C248" i="3"/>
  <c r="D247" i="3"/>
  <c r="C247" i="3"/>
  <c r="D246" i="3"/>
  <c r="C246" i="3"/>
  <c r="C245" i="3"/>
  <c r="C244" i="3"/>
  <c r="C243" i="3"/>
  <c r="C242" i="3"/>
  <c r="C241" i="3"/>
  <c r="D240" i="3"/>
  <c r="C240" i="3"/>
  <c r="D239" i="3"/>
  <c r="C239" i="3"/>
  <c r="C238" i="3"/>
  <c r="C237" i="3"/>
  <c r="C236" i="3"/>
  <c r="C235" i="3"/>
  <c r="C234" i="3"/>
  <c r="D233" i="3"/>
  <c r="C233" i="3"/>
  <c r="D232" i="3"/>
  <c r="C232" i="3"/>
  <c r="C231" i="3"/>
  <c r="C230" i="3"/>
  <c r="C229" i="3"/>
  <c r="C228" i="3"/>
  <c r="C227" i="3"/>
  <c r="D226" i="3"/>
  <c r="C226" i="3"/>
  <c r="D225" i="3"/>
  <c r="C225" i="3"/>
  <c r="C224" i="3"/>
  <c r="C223" i="3"/>
  <c r="C222" i="3"/>
  <c r="C221" i="3"/>
  <c r="C220" i="3"/>
  <c r="D219" i="3"/>
  <c r="C219" i="3"/>
  <c r="D218" i="3"/>
  <c r="C218" i="3"/>
  <c r="C217" i="3"/>
  <c r="C216" i="3"/>
  <c r="C215" i="3"/>
  <c r="C214" i="3"/>
  <c r="C213" i="3"/>
  <c r="D212" i="3"/>
  <c r="C212" i="3"/>
  <c r="D211" i="3"/>
  <c r="C211" i="3"/>
  <c r="C210" i="3"/>
  <c r="C209" i="3"/>
  <c r="C208" i="3"/>
  <c r="C207" i="3"/>
  <c r="C206" i="3"/>
  <c r="D205" i="3"/>
  <c r="C205" i="3"/>
  <c r="D204" i="3"/>
  <c r="C204" i="3"/>
  <c r="C203" i="3"/>
  <c r="C202" i="3"/>
  <c r="C201" i="3"/>
  <c r="C200" i="3"/>
  <c r="C199" i="3"/>
  <c r="D198" i="3"/>
  <c r="C198" i="3"/>
  <c r="D197" i="3"/>
  <c r="C197" i="3"/>
  <c r="C196" i="3"/>
  <c r="C195" i="3"/>
  <c r="C194" i="3"/>
  <c r="C193" i="3"/>
  <c r="C192" i="3"/>
  <c r="D191" i="3"/>
  <c r="C191" i="3"/>
  <c r="D190" i="3"/>
  <c r="C190" i="3"/>
  <c r="C189" i="3"/>
  <c r="C188" i="3"/>
  <c r="C187" i="3"/>
  <c r="C186" i="3"/>
  <c r="C185" i="3"/>
  <c r="D184" i="3"/>
  <c r="C184" i="3"/>
  <c r="D183" i="3"/>
  <c r="C183" i="3"/>
  <c r="C182" i="3"/>
  <c r="C181" i="3"/>
  <c r="C180" i="3"/>
  <c r="C179" i="3"/>
  <c r="C178" i="3"/>
  <c r="D177" i="3"/>
  <c r="C177" i="3"/>
  <c r="D176" i="3"/>
  <c r="C176" i="3"/>
  <c r="C175" i="3"/>
  <c r="C174" i="3"/>
  <c r="D173" i="3"/>
  <c r="C173" i="3"/>
  <c r="B173" i="3"/>
  <c r="B174" i="3" s="1"/>
  <c r="C172" i="3"/>
  <c r="C171" i="3"/>
  <c r="D170" i="3"/>
  <c r="C170" i="3"/>
  <c r="D169" i="3"/>
  <c r="C169" i="3"/>
  <c r="C168" i="3"/>
  <c r="C167" i="3"/>
  <c r="C166" i="3"/>
  <c r="C165" i="3"/>
  <c r="C164" i="3"/>
  <c r="D163" i="3"/>
  <c r="C163" i="3"/>
  <c r="D162" i="3"/>
  <c r="C162" i="3"/>
  <c r="C161" i="3"/>
  <c r="C160" i="3"/>
  <c r="C159" i="3"/>
  <c r="C158" i="3"/>
  <c r="C157" i="3"/>
  <c r="D156" i="3"/>
  <c r="C156" i="3"/>
  <c r="D155" i="3"/>
  <c r="C155" i="3"/>
  <c r="C154" i="3"/>
  <c r="C153" i="3"/>
  <c r="C152" i="3"/>
  <c r="C151" i="3"/>
  <c r="C150" i="3"/>
  <c r="D149" i="3"/>
  <c r="C149" i="3"/>
  <c r="D148" i="3"/>
  <c r="C148" i="3"/>
  <c r="C147" i="3"/>
  <c r="C146" i="3"/>
  <c r="C145" i="3"/>
  <c r="C144" i="3"/>
  <c r="C143" i="3"/>
  <c r="D142" i="3"/>
  <c r="C142" i="3"/>
  <c r="D141" i="3"/>
  <c r="C141" i="3"/>
  <c r="C140" i="3"/>
  <c r="C139" i="3"/>
  <c r="C138" i="3"/>
  <c r="C137" i="3"/>
  <c r="C136" i="3"/>
  <c r="D135" i="3"/>
  <c r="C135" i="3"/>
  <c r="D134" i="3"/>
  <c r="C134" i="3"/>
  <c r="C133" i="3"/>
  <c r="C132" i="3"/>
  <c r="C131" i="3"/>
  <c r="C130" i="3"/>
  <c r="C129" i="3"/>
  <c r="D128" i="3"/>
  <c r="C128" i="3"/>
  <c r="D127" i="3"/>
  <c r="C127" i="3"/>
  <c r="C126" i="3"/>
  <c r="C125" i="3"/>
  <c r="C124" i="3"/>
  <c r="C123" i="3"/>
  <c r="C122" i="3"/>
  <c r="D121" i="3"/>
  <c r="C121" i="3"/>
  <c r="D120" i="3"/>
  <c r="C120" i="3"/>
  <c r="C119" i="3"/>
  <c r="C118" i="3"/>
  <c r="C117" i="3"/>
  <c r="C116" i="3"/>
  <c r="C115" i="3"/>
  <c r="D114" i="3"/>
  <c r="C114" i="3"/>
  <c r="D113" i="3"/>
  <c r="C113" i="3"/>
  <c r="C112" i="3"/>
  <c r="C111" i="3"/>
  <c r="C110" i="3"/>
  <c r="C109" i="3"/>
  <c r="C108" i="3"/>
  <c r="D107" i="3"/>
  <c r="C107" i="3"/>
  <c r="D106" i="3"/>
  <c r="C106" i="3"/>
  <c r="C105" i="3"/>
  <c r="C104" i="3"/>
  <c r="C103" i="3"/>
  <c r="C102" i="3"/>
  <c r="C101" i="3"/>
  <c r="D100" i="3"/>
  <c r="C100" i="3"/>
  <c r="D99" i="3"/>
  <c r="C99" i="3"/>
  <c r="C98" i="3"/>
  <c r="C97" i="3"/>
  <c r="C96" i="3"/>
  <c r="C95" i="3"/>
  <c r="C94" i="3"/>
  <c r="D93" i="3"/>
  <c r="C93" i="3"/>
  <c r="D92" i="3"/>
  <c r="C92" i="3"/>
  <c r="C91" i="3"/>
  <c r="C90" i="3"/>
  <c r="C89" i="3"/>
  <c r="C88" i="3"/>
  <c r="C87" i="3"/>
  <c r="D86" i="3"/>
  <c r="C86" i="3"/>
  <c r="D85" i="3"/>
  <c r="C85" i="3"/>
  <c r="C84" i="3"/>
  <c r="C83" i="3"/>
  <c r="C82" i="3"/>
  <c r="C81" i="3"/>
  <c r="B81" i="3"/>
  <c r="C80" i="3"/>
  <c r="D79" i="3"/>
  <c r="C79" i="3"/>
  <c r="D78" i="3"/>
  <c r="C78" i="3"/>
  <c r="C77" i="3"/>
  <c r="C76" i="3"/>
  <c r="C75" i="3"/>
  <c r="C74" i="3"/>
  <c r="C73" i="3"/>
  <c r="D72" i="3"/>
  <c r="C72" i="3"/>
  <c r="D71" i="3"/>
  <c r="C71" i="3"/>
  <c r="C70" i="3"/>
  <c r="C69" i="3"/>
  <c r="C68" i="3"/>
  <c r="C67" i="3"/>
  <c r="C66" i="3"/>
  <c r="D65" i="3"/>
  <c r="C65" i="3"/>
  <c r="D64" i="3"/>
  <c r="C64" i="3"/>
  <c r="C63" i="3"/>
  <c r="C62" i="3"/>
  <c r="C61" i="3"/>
  <c r="C60" i="3"/>
  <c r="C59" i="3"/>
  <c r="D58" i="3"/>
  <c r="C58" i="3"/>
  <c r="D57" i="3"/>
  <c r="C57" i="3"/>
  <c r="C56" i="3"/>
  <c r="C55" i="3"/>
  <c r="C54" i="3"/>
  <c r="C53" i="3"/>
  <c r="C52" i="3"/>
  <c r="D51" i="3"/>
  <c r="C51" i="3"/>
  <c r="D50" i="3"/>
  <c r="C50" i="3"/>
  <c r="C49" i="3"/>
  <c r="C48" i="3"/>
  <c r="C47" i="3"/>
  <c r="C46" i="3"/>
  <c r="C45" i="3"/>
  <c r="D44" i="3"/>
  <c r="C44" i="3"/>
  <c r="D43" i="3"/>
  <c r="C43" i="3"/>
  <c r="C42" i="3"/>
  <c r="C41" i="3"/>
  <c r="C40" i="3"/>
  <c r="C39" i="3"/>
  <c r="C38" i="3"/>
  <c r="D37" i="3"/>
  <c r="C37" i="3"/>
  <c r="D36" i="3"/>
  <c r="C36" i="3"/>
  <c r="C35" i="3"/>
  <c r="C34" i="3"/>
  <c r="C33" i="3"/>
  <c r="C32" i="3"/>
  <c r="C31" i="3"/>
  <c r="D30" i="3"/>
  <c r="C30" i="3"/>
  <c r="D29" i="3"/>
  <c r="C29" i="3"/>
  <c r="C28" i="3"/>
  <c r="C27" i="3"/>
  <c r="C26" i="3"/>
  <c r="C25" i="3"/>
  <c r="C24" i="3"/>
  <c r="D23" i="3"/>
  <c r="C23" i="3"/>
  <c r="D22" i="3"/>
  <c r="C22" i="3"/>
  <c r="C21" i="3"/>
  <c r="C20" i="3"/>
  <c r="C19" i="3"/>
  <c r="C18" i="3"/>
  <c r="C17" i="3"/>
  <c r="D16" i="3"/>
  <c r="C16" i="3"/>
  <c r="D15" i="3"/>
  <c r="C15" i="3"/>
  <c r="C14" i="3"/>
  <c r="C13" i="3"/>
  <c r="C12" i="3"/>
  <c r="C11" i="3"/>
  <c r="C10" i="3"/>
  <c r="D9" i="3"/>
  <c r="C9" i="3"/>
  <c r="D8" i="3"/>
  <c r="C8" i="3"/>
  <c r="C7" i="3"/>
  <c r="C6" i="3"/>
  <c r="C5" i="3"/>
  <c r="C4" i="3"/>
  <c r="D4" i="3" s="1"/>
  <c r="B4" i="3"/>
  <c r="B5" i="3" s="1"/>
  <c r="E3" i="3"/>
  <c r="C3" i="3"/>
  <c r="D3" i="3" s="1"/>
  <c r="D2" i="3"/>
  <c r="F2" i="3" s="1"/>
  <c r="C2" i="3"/>
  <c r="E2" i="3" s="1"/>
  <c r="H2" i="3" s="1"/>
  <c r="B2" i="3"/>
  <c r="B3" i="3" s="1"/>
  <c r="C732" i="2"/>
  <c r="C731" i="2"/>
  <c r="D730" i="2"/>
  <c r="C730" i="2"/>
  <c r="D729" i="2"/>
  <c r="C729" i="2"/>
  <c r="C728" i="2"/>
  <c r="C727" i="2"/>
  <c r="C726" i="2"/>
  <c r="C725" i="2"/>
  <c r="C724" i="2"/>
  <c r="D723" i="2"/>
  <c r="C723" i="2"/>
  <c r="D722" i="2"/>
  <c r="C722" i="2"/>
  <c r="B722" i="2"/>
  <c r="B723" i="2" s="1"/>
  <c r="B724" i="2" s="1"/>
  <c r="C721" i="2"/>
  <c r="C720" i="2"/>
  <c r="C719" i="2"/>
  <c r="C718" i="2"/>
  <c r="C717" i="2"/>
  <c r="D716" i="2"/>
  <c r="C716" i="2"/>
  <c r="D715" i="2"/>
  <c r="C715" i="2"/>
  <c r="C714" i="2"/>
  <c r="C713" i="2"/>
  <c r="C712" i="2"/>
  <c r="C711" i="2"/>
  <c r="C710" i="2"/>
  <c r="D709" i="2"/>
  <c r="C709" i="2"/>
  <c r="D708" i="2"/>
  <c r="C708" i="2"/>
  <c r="C707" i="2"/>
  <c r="C706" i="2"/>
  <c r="C705" i="2"/>
  <c r="C704" i="2"/>
  <c r="C703" i="2"/>
  <c r="D702" i="2"/>
  <c r="C702" i="2"/>
  <c r="D701" i="2"/>
  <c r="C701" i="2"/>
  <c r="C700" i="2"/>
  <c r="C699" i="2"/>
  <c r="C698" i="2"/>
  <c r="C697" i="2"/>
  <c r="C696" i="2"/>
  <c r="D695" i="2"/>
  <c r="C695" i="2"/>
  <c r="D694" i="2"/>
  <c r="C694" i="2"/>
  <c r="C693" i="2"/>
  <c r="C692" i="2"/>
  <c r="C691" i="2"/>
  <c r="C690" i="2"/>
  <c r="C689" i="2"/>
  <c r="D688" i="2"/>
  <c r="C688" i="2"/>
  <c r="D687" i="2"/>
  <c r="C687" i="2"/>
  <c r="C686" i="2"/>
  <c r="C685" i="2"/>
  <c r="C684" i="2"/>
  <c r="C683" i="2"/>
  <c r="C682" i="2"/>
  <c r="D681" i="2"/>
  <c r="C681" i="2"/>
  <c r="D680" i="2"/>
  <c r="C680" i="2"/>
  <c r="C679" i="2"/>
  <c r="C678" i="2"/>
  <c r="C677" i="2"/>
  <c r="C676" i="2"/>
  <c r="C675" i="2"/>
  <c r="D674" i="2"/>
  <c r="C674" i="2"/>
  <c r="D673" i="2"/>
  <c r="C673" i="2"/>
  <c r="C672" i="2"/>
  <c r="C671" i="2"/>
  <c r="C670" i="2"/>
  <c r="C669" i="2"/>
  <c r="C668" i="2"/>
  <c r="D667" i="2"/>
  <c r="C667" i="2"/>
  <c r="D666" i="2"/>
  <c r="C666" i="2"/>
  <c r="C665" i="2"/>
  <c r="C664" i="2"/>
  <c r="C663" i="2"/>
  <c r="C662" i="2"/>
  <c r="C661" i="2"/>
  <c r="D660" i="2"/>
  <c r="C660" i="2"/>
  <c r="D659" i="2"/>
  <c r="C659" i="2"/>
  <c r="C658" i="2"/>
  <c r="C657" i="2"/>
  <c r="C656" i="2"/>
  <c r="C655" i="2"/>
  <c r="C654" i="2"/>
  <c r="D653" i="2"/>
  <c r="C653" i="2"/>
  <c r="D652" i="2"/>
  <c r="C652" i="2"/>
  <c r="C651" i="2"/>
  <c r="C650" i="2"/>
  <c r="C649" i="2"/>
  <c r="C648" i="2"/>
  <c r="C647" i="2"/>
  <c r="D646" i="2"/>
  <c r="C646" i="2"/>
  <c r="D645" i="2"/>
  <c r="C645" i="2"/>
  <c r="C644" i="2"/>
  <c r="C643" i="2"/>
  <c r="C642" i="2"/>
  <c r="C641" i="2"/>
  <c r="C640" i="2"/>
  <c r="D639" i="2"/>
  <c r="C639" i="2"/>
  <c r="D638" i="2"/>
  <c r="C638" i="2"/>
  <c r="C637" i="2"/>
  <c r="C636" i="2"/>
  <c r="C635" i="2"/>
  <c r="C634" i="2"/>
  <c r="C633" i="2"/>
  <c r="B633" i="2"/>
  <c r="D632" i="2"/>
  <c r="C632" i="2"/>
  <c r="D631" i="2"/>
  <c r="C631" i="2"/>
  <c r="C630" i="2"/>
  <c r="C629" i="2"/>
  <c r="C628" i="2"/>
  <c r="C627" i="2"/>
  <c r="C626" i="2"/>
  <c r="D625" i="2"/>
  <c r="C625" i="2"/>
  <c r="D624" i="2"/>
  <c r="C624" i="2"/>
  <c r="C623" i="2"/>
  <c r="C622" i="2"/>
  <c r="C621" i="2"/>
  <c r="C620" i="2"/>
  <c r="C619" i="2"/>
  <c r="D618" i="2"/>
  <c r="C618" i="2"/>
  <c r="D617" i="2"/>
  <c r="C617" i="2"/>
  <c r="C616" i="2"/>
  <c r="C615" i="2"/>
  <c r="C614" i="2"/>
  <c r="C613" i="2"/>
  <c r="C612" i="2"/>
  <c r="D611" i="2"/>
  <c r="C611" i="2"/>
  <c r="D610" i="2"/>
  <c r="C610" i="2"/>
  <c r="C609" i="2"/>
  <c r="C608" i="2"/>
  <c r="C607" i="2"/>
  <c r="C606" i="2"/>
  <c r="C605" i="2"/>
  <c r="D604" i="2"/>
  <c r="C604" i="2"/>
  <c r="D603" i="2"/>
  <c r="C603" i="2"/>
  <c r="C602" i="2"/>
  <c r="C601" i="2"/>
  <c r="C600" i="2"/>
  <c r="C599" i="2"/>
  <c r="C598" i="2"/>
  <c r="D597" i="2"/>
  <c r="C597" i="2"/>
  <c r="D596" i="2"/>
  <c r="C596" i="2"/>
  <c r="C595" i="2"/>
  <c r="C594" i="2"/>
  <c r="C593" i="2"/>
  <c r="C592" i="2"/>
  <c r="C591" i="2"/>
  <c r="D590" i="2"/>
  <c r="C590" i="2"/>
  <c r="D589" i="2"/>
  <c r="C589" i="2"/>
  <c r="C588" i="2"/>
  <c r="C587" i="2"/>
  <c r="C586" i="2"/>
  <c r="C585" i="2"/>
  <c r="C584" i="2"/>
  <c r="D583" i="2"/>
  <c r="C583" i="2"/>
  <c r="D582" i="2"/>
  <c r="C582" i="2"/>
  <c r="C581" i="2"/>
  <c r="C580" i="2"/>
  <c r="C579" i="2"/>
  <c r="C578" i="2"/>
  <c r="C577" i="2"/>
  <c r="D576" i="2"/>
  <c r="C576" i="2"/>
  <c r="D575" i="2"/>
  <c r="C575" i="2"/>
  <c r="C574" i="2"/>
  <c r="C573" i="2"/>
  <c r="C572" i="2"/>
  <c r="C571" i="2"/>
  <c r="C570" i="2"/>
  <c r="D569" i="2"/>
  <c r="C569" i="2"/>
  <c r="D568" i="2"/>
  <c r="C568" i="2"/>
  <c r="C567" i="2"/>
  <c r="C566" i="2"/>
  <c r="C565" i="2"/>
  <c r="C564" i="2"/>
  <c r="C563" i="2"/>
  <c r="D562" i="2"/>
  <c r="C562" i="2"/>
  <c r="D561" i="2"/>
  <c r="C561" i="2"/>
  <c r="C560" i="2"/>
  <c r="C559" i="2"/>
  <c r="C558" i="2"/>
  <c r="C557" i="2"/>
  <c r="C556" i="2"/>
  <c r="D555" i="2"/>
  <c r="C555" i="2"/>
  <c r="D554" i="2"/>
  <c r="C554" i="2"/>
  <c r="C553" i="2"/>
  <c r="C552" i="2"/>
  <c r="C551" i="2"/>
  <c r="C550" i="2"/>
  <c r="C549" i="2"/>
  <c r="D548" i="2"/>
  <c r="C548" i="2"/>
  <c r="D547" i="2"/>
  <c r="C547" i="2"/>
  <c r="C546" i="2"/>
  <c r="C545" i="2"/>
  <c r="C544" i="2"/>
  <c r="C543" i="2"/>
  <c r="C542" i="2"/>
  <c r="D541" i="2"/>
  <c r="C541" i="2"/>
  <c r="D540" i="2"/>
  <c r="C540" i="2"/>
  <c r="C539" i="2"/>
  <c r="B539" i="2"/>
  <c r="B540" i="2" s="1"/>
  <c r="B541" i="2" s="1"/>
  <c r="B542" i="2" s="1"/>
  <c r="C538" i="2"/>
  <c r="C537" i="2"/>
  <c r="C536" i="2"/>
  <c r="C535" i="2"/>
  <c r="D534" i="2"/>
  <c r="C534" i="2"/>
  <c r="D533" i="2"/>
  <c r="C533" i="2"/>
  <c r="C532" i="2"/>
  <c r="C531" i="2"/>
  <c r="C530" i="2"/>
  <c r="C529" i="2"/>
  <c r="C528" i="2"/>
  <c r="D527" i="2"/>
  <c r="C527" i="2"/>
  <c r="D526" i="2"/>
  <c r="C526" i="2"/>
  <c r="C525" i="2"/>
  <c r="C524" i="2"/>
  <c r="C523" i="2"/>
  <c r="C522" i="2"/>
  <c r="C521" i="2"/>
  <c r="D520" i="2"/>
  <c r="C520" i="2"/>
  <c r="D519" i="2"/>
  <c r="C519" i="2"/>
  <c r="C518" i="2"/>
  <c r="C517" i="2"/>
  <c r="C516" i="2"/>
  <c r="C515" i="2"/>
  <c r="C514" i="2"/>
  <c r="D513" i="2"/>
  <c r="C513" i="2"/>
  <c r="D512" i="2"/>
  <c r="C512" i="2"/>
  <c r="C511" i="2"/>
  <c r="C510" i="2"/>
  <c r="C509" i="2"/>
  <c r="C508" i="2"/>
  <c r="C507" i="2"/>
  <c r="D506" i="2"/>
  <c r="C506" i="2"/>
  <c r="D505" i="2"/>
  <c r="C505" i="2"/>
  <c r="C504" i="2"/>
  <c r="C503" i="2"/>
  <c r="C502" i="2"/>
  <c r="C501" i="2"/>
  <c r="C500" i="2"/>
  <c r="D499" i="2"/>
  <c r="C499" i="2"/>
  <c r="D498" i="2"/>
  <c r="C498" i="2"/>
  <c r="C497" i="2"/>
  <c r="C496" i="2"/>
  <c r="C495" i="2"/>
  <c r="C494" i="2"/>
  <c r="C493" i="2"/>
  <c r="D492" i="2"/>
  <c r="C492" i="2"/>
  <c r="D491" i="2"/>
  <c r="C491" i="2"/>
  <c r="C490" i="2"/>
  <c r="C489" i="2"/>
  <c r="C488" i="2"/>
  <c r="C487" i="2"/>
  <c r="C486" i="2"/>
  <c r="D485" i="2"/>
  <c r="C485" i="2"/>
  <c r="D484" i="2"/>
  <c r="C484" i="2"/>
  <c r="C483" i="2"/>
  <c r="C482" i="2"/>
  <c r="C481" i="2"/>
  <c r="C480" i="2"/>
  <c r="C479" i="2"/>
  <c r="D478" i="2"/>
  <c r="C478" i="2"/>
  <c r="D477" i="2"/>
  <c r="C477" i="2"/>
  <c r="C476" i="2"/>
  <c r="C475" i="2"/>
  <c r="C474" i="2"/>
  <c r="C473" i="2"/>
  <c r="C472" i="2"/>
  <c r="D471" i="2"/>
  <c r="C471" i="2"/>
  <c r="D470" i="2"/>
  <c r="C470" i="2"/>
  <c r="C469" i="2"/>
  <c r="C468" i="2"/>
  <c r="C467" i="2"/>
  <c r="C466" i="2"/>
  <c r="C465" i="2"/>
  <c r="D464" i="2"/>
  <c r="C464" i="2"/>
  <c r="D463" i="2"/>
  <c r="C463" i="2"/>
  <c r="C462" i="2"/>
  <c r="C461" i="2"/>
  <c r="C460" i="2"/>
  <c r="C459" i="2"/>
  <c r="C458" i="2"/>
  <c r="D457" i="2"/>
  <c r="C457" i="2"/>
  <c r="D456" i="2"/>
  <c r="C456" i="2"/>
  <c r="C455" i="2"/>
  <c r="C454" i="2"/>
  <c r="C453" i="2"/>
  <c r="C452" i="2"/>
  <c r="C451" i="2"/>
  <c r="D450" i="2"/>
  <c r="C450" i="2"/>
  <c r="D449" i="2"/>
  <c r="C449" i="2"/>
  <c r="C448" i="2"/>
  <c r="C447" i="2"/>
  <c r="B447" i="2"/>
  <c r="C446" i="2"/>
  <c r="C445" i="2"/>
  <c r="C444" i="2"/>
  <c r="D443" i="2"/>
  <c r="C443" i="2"/>
  <c r="D442" i="2"/>
  <c r="C442" i="2"/>
  <c r="C441" i="2"/>
  <c r="C440" i="2"/>
  <c r="C439" i="2"/>
  <c r="C438" i="2"/>
  <c r="C437" i="2"/>
  <c r="D436" i="2"/>
  <c r="C436" i="2"/>
  <c r="D435" i="2"/>
  <c r="C435" i="2"/>
  <c r="C434" i="2"/>
  <c r="C433" i="2"/>
  <c r="C432" i="2"/>
  <c r="C431" i="2"/>
  <c r="C430" i="2"/>
  <c r="D429" i="2"/>
  <c r="C429" i="2"/>
  <c r="D428" i="2"/>
  <c r="C428" i="2"/>
  <c r="C427" i="2"/>
  <c r="C426" i="2"/>
  <c r="C425" i="2"/>
  <c r="C424" i="2"/>
  <c r="C423" i="2"/>
  <c r="D422" i="2"/>
  <c r="C422" i="2"/>
  <c r="D421" i="2"/>
  <c r="C421" i="2"/>
  <c r="C420" i="2"/>
  <c r="C419" i="2"/>
  <c r="C418" i="2"/>
  <c r="C417" i="2"/>
  <c r="C416" i="2"/>
  <c r="D415" i="2"/>
  <c r="C415" i="2"/>
  <c r="D414" i="2"/>
  <c r="C414" i="2"/>
  <c r="C413" i="2"/>
  <c r="C412" i="2"/>
  <c r="C411" i="2"/>
  <c r="C410" i="2"/>
  <c r="C409" i="2"/>
  <c r="D408" i="2"/>
  <c r="C408" i="2"/>
  <c r="D407" i="2"/>
  <c r="C407" i="2"/>
  <c r="C406" i="2"/>
  <c r="C405" i="2"/>
  <c r="C404" i="2"/>
  <c r="C403" i="2"/>
  <c r="C402" i="2"/>
  <c r="D401" i="2"/>
  <c r="C401" i="2"/>
  <c r="D400" i="2"/>
  <c r="C400" i="2"/>
  <c r="C399" i="2"/>
  <c r="C398" i="2"/>
  <c r="C397" i="2"/>
  <c r="C396" i="2"/>
  <c r="C395" i="2"/>
  <c r="D394" i="2"/>
  <c r="C394" i="2"/>
  <c r="D393" i="2"/>
  <c r="C393" i="2"/>
  <c r="C392" i="2"/>
  <c r="C391" i="2"/>
  <c r="C390" i="2"/>
  <c r="C389" i="2"/>
  <c r="C388" i="2"/>
  <c r="D387" i="2"/>
  <c r="C387" i="2"/>
  <c r="D386" i="2"/>
  <c r="C386" i="2"/>
  <c r="C385" i="2"/>
  <c r="C384" i="2"/>
  <c r="C383" i="2"/>
  <c r="C382" i="2"/>
  <c r="C381" i="2"/>
  <c r="D380" i="2"/>
  <c r="C380" i="2"/>
  <c r="D379" i="2"/>
  <c r="C379" i="2"/>
  <c r="C378" i="2"/>
  <c r="C377" i="2"/>
  <c r="C376" i="2"/>
  <c r="C375" i="2"/>
  <c r="C374" i="2"/>
  <c r="D373" i="2"/>
  <c r="C373" i="2"/>
  <c r="D372" i="2"/>
  <c r="C372" i="2"/>
  <c r="C371" i="2"/>
  <c r="C370" i="2"/>
  <c r="C369" i="2"/>
  <c r="C368" i="2"/>
  <c r="C367" i="2"/>
  <c r="D366" i="2"/>
  <c r="C366" i="2"/>
  <c r="D365" i="2"/>
  <c r="C365" i="2"/>
  <c r="C364" i="2"/>
  <c r="C363" i="2"/>
  <c r="C362" i="2"/>
  <c r="C361" i="2"/>
  <c r="C360" i="2"/>
  <c r="D359" i="2"/>
  <c r="C359" i="2"/>
  <c r="D358" i="2"/>
  <c r="C358" i="2"/>
  <c r="C357" i="2"/>
  <c r="C356" i="2"/>
  <c r="B356" i="2"/>
  <c r="C355" i="2"/>
  <c r="C354" i="2"/>
  <c r="C353" i="2"/>
  <c r="D352" i="2"/>
  <c r="C352" i="2"/>
  <c r="D351" i="2"/>
  <c r="C351" i="2"/>
  <c r="C350" i="2"/>
  <c r="C349" i="2"/>
  <c r="C348" i="2"/>
  <c r="C347" i="2"/>
  <c r="C346" i="2"/>
  <c r="D345" i="2"/>
  <c r="C345" i="2"/>
  <c r="D344" i="2"/>
  <c r="C344" i="2"/>
  <c r="C343" i="2"/>
  <c r="C342" i="2"/>
  <c r="C341" i="2"/>
  <c r="C340" i="2"/>
  <c r="C339" i="2"/>
  <c r="D338" i="2"/>
  <c r="C338" i="2"/>
  <c r="D337" i="2"/>
  <c r="C337" i="2"/>
  <c r="C336" i="2"/>
  <c r="C335" i="2"/>
  <c r="C334" i="2"/>
  <c r="C333" i="2"/>
  <c r="C332" i="2"/>
  <c r="D331" i="2"/>
  <c r="C331" i="2"/>
  <c r="D330" i="2"/>
  <c r="C330" i="2"/>
  <c r="C329" i="2"/>
  <c r="C328" i="2"/>
  <c r="C327" i="2"/>
  <c r="C326" i="2"/>
  <c r="C325" i="2"/>
  <c r="D324" i="2"/>
  <c r="C324" i="2"/>
  <c r="D323" i="2"/>
  <c r="C323" i="2"/>
  <c r="C322" i="2"/>
  <c r="C321" i="2"/>
  <c r="C320" i="2"/>
  <c r="C319" i="2"/>
  <c r="C318" i="2"/>
  <c r="D317" i="2"/>
  <c r="C317" i="2"/>
  <c r="D316" i="2"/>
  <c r="C316" i="2"/>
  <c r="C315" i="2"/>
  <c r="C314" i="2"/>
  <c r="C313" i="2"/>
  <c r="C312" i="2"/>
  <c r="C311" i="2"/>
  <c r="D310" i="2"/>
  <c r="C310" i="2"/>
  <c r="D309" i="2"/>
  <c r="C309" i="2"/>
  <c r="C308" i="2"/>
  <c r="C307" i="2"/>
  <c r="C306" i="2"/>
  <c r="C305" i="2"/>
  <c r="C304" i="2"/>
  <c r="D303" i="2"/>
  <c r="C303" i="2"/>
  <c r="D302" i="2"/>
  <c r="C302" i="2"/>
  <c r="C301" i="2"/>
  <c r="C300" i="2"/>
  <c r="C299" i="2"/>
  <c r="C298" i="2"/>
  <c r="C297" i="2"/>
  <c r="D296" i="2"/>
  <c r="C296" i="2"/>
  <c r="D295" i="2"/>
  <c r="C295" i="2"/>
  <c r="C294" i="2"/>
  <c r="C293" i="2"/>
  <c r="C292" i="2"/>
  <c r="C291" i="2"/>
  <c r="C290" i="2"/>
  <c r="D289" i="2"/>
  <c r="C289" i="2"/>
  <c r="D288" i="2"/>
  <c r="C288" i="2"/>
  <c r="C287" i="2"/>
  <c r="C286" i="2"/>
  <c r="C285" i="2"/>
  <c r="C284" i="2"/>
  <c r="C283" i="2"/>
  <c r="D282" i="2"/>
  <c r="C282" i="2"/>
  <c r="D281" i="2"/>
  <c r="C281" i="2"/>
  <c r="C280" i="2"/>
  <c r="C279" i="2"/>
  <c r="C278" i="2"/>
  <c r="C277" i="2"/>
  <c r="C276" i="2"/>
  <c r="D275" i="2"/>
  <c r="C275" i="2"/>
  <c r="D274" i="2"/>
  <c r="C274" i="2"/>
  <c r="C273" i="2"/>
  <c r="C272" i="2"/>
  <c r="C271" i="2"/>
  <c r="C270" i="2"/>
  <c r="C269" i="2"/>
  <c r="D268" i="2"/>
  <c r="C268" i="2"/>
  <c r="D267" i="2"/>
  <c r="C267" i="2"/>
  <c r="B267" i="2"/>
  <c r="B268" i="2" s="1"/>
  <c r="B269" i="2" s="1"/>
  <c r="C266" i="2"/>
  <c r="C265" i="2"/>
  <c r="C264" i="2"/>
  <c r="C263" i="2"/>
  <c r="C262" i="2"/>
  <c r="D261" i="2"/>
  <c r="C261" i="2"/>
  <c r="D260" i="2"/>
  <c r="C260" i="2"/>
  <c r="C259" i="2"/>
  <c r="C258" i="2"/>
  <c r="C257" i="2"/>
  <c r="C256" i="2"/>
  <c r="C255" i="2"/>
  <c r="D254" i="2"/>
  <c r="C254" i="2"/>
  <c r="D253" i="2"/>
  <c r="C253" i="2"/>
  <c r="C252" i="2"/>
  <c r="C251" i="2"/>
  <c r="C250" i="2"/>
  <c r="C249" i="2"/>
  <c r="C248" i="2"/>
  <c r="D247" i="2"/>
  <c r="C247" i="2"/>
  <c r="D246" i="2"/>
  <c r="C246" i="2"/>
  <c r="C245" i="2"/>
  <c r="C244" i="2"/>
  <c r="C243" i="2"/>
  <c r="C242" i="2"/>
  <c r="C241" i="2"/>
  <c r="D240" i="2"/>
  <c r="C240" i="2"/>
  <c r="D239" i="2"/>
  <c r="C239" i="2"/>
  <c r="C238" i="2"/>
  <c r="C237" i="2"/>
  <c r="C236" i="2"/>
  <c r="C235" i="2"/>
  <c r="C234" i="2"/>
  <c r="D233" i="2"/>
  <c r="C233" i="2"/>
  <c r="D232" i="2"/>
  <c r="C232" i="2"/>
  <c r="C231" i="2"/>
  <c r="C230" i="2"/>
  <c r="C229" i="2"/>
  <c r="C228" i="2"/>
  <c r="C227" i="2"/>
  <c r="D226" i="2"/>
  <c r="C226" i="2"/>
  <c r="D225" i="2"/>
  <c r="C225" i="2"/>
  <c r="C224" i="2"/>
  <c r="C223" i="2"/>
  <c r="C222" i="2"/>
  <c r="C221" i="2"/>
  <c r="C220" i="2"/>
  <c r="D219" i="2"/>
  <c r="C219" i="2"/>
  <c r="D218" i="2"/>
  <c r="C218" i="2"/>
  <c r="C217" i="2"/>
  <c r="C216" i="2"/>
  <c r="C215" i="2"/>
  <c r="C214" i="2"/>
  <c r="C213" i="2"/>
  <c r="D212" i="2"/>
  <c r="C212" i="2"/>
  <c r="D211" i="2"/>
  <c r="C211" i="2"/>
  <c r="C210" i="2"/>
  <c r="C209" i="2"/>
  <c r="C208" i="2"/>
  <c r="C207" i="2"/>
  <c r="C206" i="2"/>
  <c r="D205" i="2"/>
  <c r="C205" i="2"/>
  <c r="D204" i="2"/>
  <c r="C204" i="2"/>
  <c r="C203" i="2"/>
  <c r="C202" i="2"/>
  <c r="C201" i="2"/>
  <c r="C200" i="2"/>
  <c r="C199" i="2"/>
  <c r="D198" i="2"/>
  <c r="C198" i="2"/>
  <c r="D197" i="2"/>
  <c r="C197" i="2"/>
  <c r="C196" i="2"/>
  <c r="C195" i="2"/>
  <c r="C194" i="2"/>
  <c r="C193" i="2"/>
  <c r="C192" i="2"/>
  <c r="D191" i="2"/>
  <c r="C191" i="2"/>
  <c r="D190" i="2"/>
  <c r="C190" i="2"/>
  <c r="C189" i="2"/>
  <c r="C188" i="2"/>
  <c r="C187" i="2"/>
  <c r="C186" i="2"/>
  <c r="C185" i="2"/>
  <c r="D184" i="2"/>
  <c r="C184" i="2"/>
  <c r="D183" i="2"/>
  <c r="C183" i="2"/>
  <c r="C182" i="2"/>
  <c r="C181" i="2"/>
  <c r="C180" i="2"/>
  <c r="C179" i="2"/>
  <c r="C178" i="2"/>
  <c r="D177" i="2"/>
  <c r="C177" i="2"/>
  <c r="D176" i="2"/>
  <c r="C176" i="2"/>
  <c r="C175" i="2"/>
  <c r="C174" i="2"/>
  <c r="C173" i="2"/>
  <c r="B173" i="2"/>
  <c r="C172" i="2"/>
  <c r="C171" i="2"/>
  <c r="D170" i="2"/>
  <c r="C170" i="2"/>
  <c r="D169" i="2"/>
  <c r="C169" i="2"/>
  <c r="C168" i="2"/>
  <c r="C167" i="2"/>
  <c r="C166" i="2"/>
  <c r="C165" i="2"/>
  <c r="C164" i="2"/>
  <c r="D163" i="2"/>
  <c r="C163" i="2"/>
  <c r="D162" i="2"/>
  <c r="C162" i="2"/>
  <c r="C161" i="2"/>
  <c r="C160" i="2"/>
  <c r="C159" i="2"/>
  <c r="C158" i="2"/>
  <c r="C157" i="2"/>
  <c r="D156" i="2"/>
  <c r="C156" i="2"/>
  <c r="D155" i="2"/>
  <c r="C155" i="2"/>
  <c r="C154" i="2"/>
  <c r="C153" i="2"/>
  <c r="C152" i="2"/>
  <c r="C151" i="2"/>
  <c r="C150" i="2"/>
  <c r="D149" i="2"/>
  <c r="C149" i="2"/>
  <c r="D148" i="2"/>
  <c r="C148" i="2"/>
  <c r="C147" i="2"/>
  <c r="C146" i="2"/>
  <c r="C145" i="2"/>
  <c r="C144" i="2"/>
  <c r="C143" i="2"/>
  <c r="D142" i="2"/>
  <c r="C142" i="2"/>
  <c r="D141" i="2"/>
  <c r="C141" i="2"/>
  <c r="C140" i="2"/>
  <c r="C139" i="2"/>
  <c r="C138" i="2"/>
  <c r="C137" i="2"/>
  <c r="C136" i="2"/>
  <c r="D135" i="2"/>
  <c r="C135" i="2"/>
  <c r="D134" i="2"/>
  <c r="C134" i="2"/>
  <c r="C133" i="2"/>
  <c r="C132" i="2"/>
  <c r="C131" i="2"/>
  <c r="C130" i="2"/>
  <c r="C129" i="2"/>
  <c r="D128" i="2"/>
  <c r="C128" i="2"/>
  <c r="D127" i="2"/>
  <c r="C127" i="2"/>
  <c r="C126" i="2"/>
  <c r="C125" i="2"/>
  <c r="C124" i="2"/>
  <c r="C123" i="2"/>
  <c r="C122" i="2"/>
  <c r="D121" i="2"/>
  <c r="C121" i="2"/>
  <c r="D120" i="2"/>
  <c r="C120" i="2"/>
  <c r="C119" i="2"/>
  <c r="C118" i="2"/>
  <c r="C117" i="2"/>
  <c r="C116" i="2"/>
  <c r="C115" i="2"/>
  <c r="D114" i="2"/>
  <c r="C114" i="2"/>
  <c r="D113" i="2"/>
  <c r="C113" i="2"/>
  <c r="C112" i="2"/>
  <c r="C111" i="2"/>
  <c r="C110" i="2"/>
  <c r="C109" i="2"/>
  <c r="C108" i="2"/>
  <c r="D107" i="2"/>
  <c r="C107" i="2"/>
  <c r="D106" i="2"/>
  <c r="C106" i="2"/>
  <c r="C105" i="2"/>
  <c r="C104" i="2"/>
  <c r="C103" i="2"/>
  <c r="C102" i="2"/>
  <c r="C101" i="2"/>
  <c r="D100" i="2"/>
  <c r="C100" i="2"/>
  <c r="D99" i="2"/>
  <c r="C99" i="2"/>
  <c r="C98" i="2"/>
  <c r="C97" i="2"/>
  <c r="C96" i="2"/>
  <c r="C95" i="2"/>
  <c r="C94" i="2"/>
  <c r="D93" i="2"/>
  <c r="C93" i="2"/>
  <c r="D92" i="2"/>
  <c r="C92" i="2"/>
  <c r="C91" i="2"/>
  <c r="C90" i="2"/>
  <c r="C89" i="2"/>
  <c r="C88" i="2"/>
  <c r="C87" i="2"/>
  <c r="D86" i="2"/>
  <c r="C86" i="2"/>
  <c r="D85" i="2"/>
  <c r="C85" i="2"/>
  <c r="C84" i="2"/>
  <c r="C83" i="2"/>
  <c r="C82" i="2"/>
  <c r="C81" i="2"/>
  <c r="B81" i="2"/>
  <c r="C80" i="2"/>
  <c r="D79" i="2"/>
  <c r="C79" i="2"/>
  <c r="D78" i="2"/>
  <c r="C78" i="2"/>
  <c r="C77" i="2"/>
  <c r="C76" i="2"/>
  <c r="C75" i="2"/>
  <c r="C74" i="2"/>
  <c r="C73" i="2"/>
  <c r="D72" i="2"/>
  <c r="C72" i="2"/>
  <c r="D71" i="2"/>
  <c r="C71" i="2"/>
  <c r="C70" i="2"/>
  <c r="C69" i="2"/>
  <c r="C68" i="2"/>
  <c r="C67" i="2"/>
  <c r="C66" i="2"/>
  <c r="D65" i="2"/>
  <c r="C65" i="2"/>
  <c r="D64" i="2"/>
  <c r="C64" i="2"/>
  <c r="C63" i="2"/>
  <c r="C62" i="2"/>
  <c r="C61" i="2"/>
  <c r="C60" i="2"/>
  <c r="C59" i="2"/>
  <c r="D58" i="2"/>
  <c r="C58" i="2"/>
  <c r="D57" i="2"/>
  <c r="C57" i="2"/>
  <c r="C56" i="2"/>
  <c r="C55" i="2"/>
  <c r="C54" i="2"/>
  <c r="C53" i="2"/>
  <c r="C52" i="2"/>
  <c r="D51" i="2"/>
  <c r="C51" i="2"/>
  <c r="D50" i="2"/>
  <c r="C50" i="2"/>
  <c r="C49" i="2"/>
  <c r="C48" i="2"/>
  <c r="C47" i="2"/>
  <c r="C46" i="2"/>
  <c r="C45" i="2"/>
  <c r="D44" i="2"/>
  <c r="C44" i="2"/>
  <c r="D43" i="2"/>
  <c r="C43" i="2"/>
  <c r="C42" i="2"/>
  <c r="C41" i="2"/>
  <c r="C40" i="2"/>
  <c r="C39" i="2"/>
  <c r="C38" i="2"/>
  <c r="D37" i="2"/>
  <c r="C37" i="2"/>
  <c r="D36" i="2"/>
  <c r="C36" i="2"/>
  <c r="C35" i="2"/>
  <c r="C34" i="2"/>
  <c r="C33" i="2"/>
  <c r="C32" i="2"/>
  <c r="C31" i="2"/>
  <c r="D30" i="2"/>
  <c r="C30" i="2"/>
  <c r="D29" i="2"/>
  <c r="C29" i="2"/>
  <c r="C28" i="2"/>
  <c r="C27" i="2"/>
  <c r="C26" i="2"/>
  <c r="C25" i="2"/>
  <c r="C24" i="2"/>
  <c r="D23" i="2"/>
  <c r="C23" i="2"/>
  <c r="D22" i="2"/>
  <c r="C22" i="2"/>
  <c r="C21" i="2"/>
  <c r="C20" i="2"/>
  <c r="C19" i="2"/>
  <c r="C18" i="2"/>
  <c r="C17" i="2"/>
  <c r="D16" i="2"/>
  <c r="C16" i="2"/>
  <c r="D15" i="2"/>
  <c r="C15" i="2"/>
  <c r="C14" i="2"/>
  <c r="C13" i="2"/>
  <c r="C12" i="2"/>
  <c r="C11" i="2"/>
  <c r="C10" i="2"/>
  <c r="D9" i="2"/>
  <c r="C9" i="2"/>
  <c r="D8" i="2"/>
  <c r="C8" i="2"/>
  <c r="C7" i="2"/>
  <c r="C6" i="2"/>
  <c r="C5" i="2"/>
  <c r="C4" i="2"/>
  <c r="C3" i="2"/>
  <c r="D2" i="2"/>
  <c r="F2" i="2" s="1"/>
  <c r="C2" i="2"/>
  <c r="E2" i="2" s="1"/>
  <c r="E3" i="2" s="1"/>
  <c r="E4" i="2" s="1"/>
  <c r="E5" i="2" s="1"/>
  <c r="E6" i="2" s="1"/>
  <c r="E7" i="2" s="1"/>
  <c r="E8" i="2" s="1"/>
  <c r="B2" i="2"/>
  <c r="B3" i="2" s="1"/>
  <c r="B4" i="2" s="1"/>
  <c r="D8" i="1"/>
  <c r="D9" i="1"/>
  <c r="D15" i="1"/>
  <c r="D16" i="1"/>
  <c r="D22" i="1"/>
  <c r="D23" i="1"/>
  <c r="D28" i="1"/>
  <c r="D29" i="1"/>
  <c r="D30" i="1"/>
  <c r="D31" i="1"/>
  <c r="D36" i="1"/>
  <c r="D37" i="1"/>
  <c r="D43" i="1"/>
  <c r="D44" i="1"/>
  <c r="D50" i="1"/>
  <c r="D51" i="1"/>
  <c r="D57" i="1"/>
  <c r="D58" i="1"/>
  <c r="D64" i="1"/>
  <c r="D65" i="1"/>
  <c r="D71" i="1"/>
  <c r="D72" i="1"/>
  <c r="D78" i="1"/>
  <c r="D79" i="1"/>
  <c r="D80" i="1"/>
  <c r="D81" i="1"/>
  <c r="D82" i="1"/>
  <c r="D85" i="1"/>
  <c r="D86" i="1"/>
  <c r="D92" i="1"/>
  <c r="D93" i="1"/>
  <c r="D99" i="1"/>
  <c r="D100" i="1"/>
  <c r="D106" i="1"/>
  <c r="D107" i="1"/>
  <c r="D113" i="1"/>
  <c r="D114" i="1"/>
  <c r="D120" i="1"/>
  <c r="D121" i="1"/>
  <c r="D124" i="1"/>
  <c r="D127" i="1"/>
  <c r="D128" i="1"/>
  <c r="D129" i="1"/>
  <c r="D130" i="1"/>
  <c r="D134" i="1"/>
  <c r="D135" i="1"/>
  <c r="D141" i="1"/>
  <c r="D142" i="1"/>
  <c r="D148" i="1"/>
  <c r="D149" i="1"/>
  <c r="D155" i="1"/>
  <c r="D156" i="1"/>
  <c r="D162" i="1"/>
  <c r="D163" i="1"/>
  <c r="D169" i="1"/>
  <c r="D170" i="1"/>
  <c r="D176" i="1"/>
  <c r="D177" i="1"/>
  <c r="D183" i="1"/>
  <c r="D184" i="1"/>
  <c r="D190" i="1"/>
  <c r="D191" i="1"/>
  <c r="D197" i="1"/>
  <c r="D198" i="1"/>
  <c r="D204" i="1"/>
  <c r="D205" i="1"/>
  <c r="D206" i="1"/>
  <c r="D211" i="1"/>
  <c r="D212" i="1"/>
  <c r="D218" i="1"/>
  <c r="D219" i="1"/>
  <c r="D223" i="1"/>
  <c r="D225" i="1"/>
  <c r="D226" i="1"/>
  <c r="D232" i="1"/>
  <c r="D233" i="1"/>
  <c r="D239" i="1"/>
  <c r="D240" i="1"/>
  <c r="D246" i="1"/>
  <c r="D247" i="1"/>
  <c r="D249" i="1"/>
  <c r="D253" i="1"/>
  <c r="D254" i="1"/>
  <c r="D260" i="1"/>
  <c r="D261" i="1"/>
  <c r="D267" i="1"/>
  <c r="D268" i="1"/>
  <c r="D271" i="1"/>
  <c r="D272" i="1"/>
  <c r="D273" i="1"/>
  <c r="D274" i="1"/>
  <c r="D275" i="1"/>
  <c r="D281" i="1"/>
  <c r="D282" i="1"/>
  <c r="D288" i="1"/>
  <c r="D289" i="1"/>
  <c r="D295" i="1"/>
  <c r="D296" i="1"/>
  <c r="D302" i="1"/>
  <c r="D303" i="1"/>
  <c r="D309" i="1"/>
  <c r="D310" i="1"/>
  <c r="D316" i="1"/>
  <c r="D317" i="1"/>
  <c r="D319" i="1"/>
  <c r="D320" i="1"/>
  <c r="D323" i="1"/>
  <c r="D324" i="1"/>
  <c r="D326" i="1"/>
  <c r="D330" i="1"/>
  <c r="D331" i="1"/>
  <c r="D337" i="1"/>
  <c r="D338" i="1"/>
  <c r="D344" i="1"/>
  <c r="D345" i="1"/>
  <c r="D351" i="1"/>
  <c r="D352" i="1"/>
  <c r="D358" i="1"/>
  <c r="D359" i="1"/>
  <c r="D365" i="1"/>
  <c r="D366" i="1"/>
  <c r="D372" i="1"/>
  <c r="D373" i="1"/>
  <c r="D379" i="1"/>
  <c r="D380" i="1"/>
  <c r="D386" i="1"/>
  <c r="D387" i="1"/>
  <c r="D389" i="1"/>
  <c r="D391" i="1"/>
  <c r="D392" i="1"/>
  <c r="D393" i="1"/>
  <c r="D394" i="1"/>
  <c r="D400" i="1"/>
  <c r="D401" i="1"/>
  <c r="D407" i="1"/>
  <c r="D408" i="1"/>
  <c r="D414" i="1"/>
  <c r="D415" i="1"/>
  <c r="D417" i="1"/>
  <c r="D421" i="1"/>
  <c r="D422" i="1"/>
  <c r="D428" i="1"/>
  <c r="D429" i="1"/>
  <c r="D435" i="1"/>
  <c r="D436" i="1"/>
  <c r="D440" i="1"/>
  <c r="D441" i="1"/>
  <c r="D442" i="1"/>
  <c r="D443" i="1"/>
  <c r="D449" i="1"/>
  <c r="D450" i="1"/>
  <c r="D456" i="1"/>
  <c r="D457" i="1"/>
  <c r="D463" i="1"/>
  <c r="D464" i="1"/>
  <c r="D470" i="1"/>
  <c r="D471" i="1"/>
  <c r="D477" i="1"/>
  <c r="D478" i="1"/>
  <c r="D484" i="1"/>
  <c r="D485" i="1"/>
  <c r="D487" i="1"/>
  <c r="D489" i="1"/>
  <c r="D490" i="1"/>
  <c r="D491" i="1"/>
  <c r="D492" i="1"/>
  <c r="D498" i="1"/>
  <c r="D499" i="1"/>
  <c r="D505" i="1"/>
  <c r="D506" i="1"/>
  <c r="D511" i="1"/>
  <c r="D512" i="1"/>
  <c r="D513" i="1"/>
  <c r="D519" i="1"/>
  <c r="D520" i="1"/>
  <c r="D526" i="1"/>
  <c r="D527" i="1"/>
  <c r="D533" i="1"/>
  <c r="D534" i="1"/>
  <c r="D540" i="1"/>
  <c r="D541" i="1"/>
  <c r="D542" i="1"/>
  <c r="D547" i="1"/>
  <c r="D548" i="1"/>
  <c r="D554" i="1"/>
  <c r="D555" i="1"/>
  <c r="D559" i="1"/>
  <c r="D560" i="1"/>
  <c r="D561" i="1"/>
  <c r="D562" i="1"/>
  <c r="D563" i="1"/>
  <c r="D565" i="1"/>
  <c r="D568" i="1"/>
  <c r="D569" i="1"/>
  <c r="D575" i="1"/>
  <c r="D576" i="1"/>
  <c r="D582" i="1"/>
  <c r="D583" i="1"/>
  <c r="D589" i="1"/>
  <c r="D590" i="1"/>
  <c r="D596" i="1"/>
  <c r="D597" i="1"/>
  <c r="D599" i="1"/>
  <c r="D603" i="1"/>
  <c r="D604" i="1"/>
  <c r="D607" i="1"/>
  <c r="D609" i="1"/>
  <c r="D610" i="1"/>
  <c r="D611" i="1"/>
  <c r="D614" i="1"/>
  <c r="D617" i="1"/>
  <c r="D618" i="1"/>
  <c r="D624" i="1"/>
  <c r="D625" i="1"/>
  <c r="D631" i="1"/>
  <c r="D632" i="1"/>
  <c r="D638" i="1"/>
  <c r="D639" i="1"/>
  <c r="D645" i="1"/>
  <c r="D646" i="1"/>
  <c r="D652" i="1"/>
  <c r="D653" i="1"/>
  <c r="D655" i="1"/>
  <c r="D656" i="1"/>
  <c r="D659" i="1"/>
  <c r="D660" i="1"/>
  <c r="D666" i="1"/>
  <c r="D667" i="1"/>
  <c r="D673" i="1"/>
  <c r="D674" i="1"/>
  <c r="D679" i="1"/>
  <c r="D680" i="1"/>
  <c r="D681" i="1"/>
  <c r="D682" i="1"/>
  <c r="D687" i="1"/>
  <c r="D688" i="1"/>
  <c r="D694" i="1"/>
  <c r="D695" i="1"/>
  <c r="D700" i="1"/>
  <c r="D701" i="1"/>
  <c r="D702" i="1"/>
  <c r="D708" i="1"/>
  <c r="D709" i="1"/>
  <c r="D715" i="1"/>
  <c r="D716" i="1"/>
  <c r="D722" i="1"/>
  <c r="D723" i="1"/>
  <c r="D727" i="1"/>
  <c r="D728" i="1"/>
  <c r="D729" i="1"/>
  <c r="D730" i="1"/>
  <c r="D731" i="1"/>
  <c r="D2" i="1"/>
  <c r="F2" i="1" s="1"/>
  <c r="C3" i="1"/>
  <c r="D3" i="1" s="1"/>
  <c r="C4" i="1"/>
  <c r="D4" i="1" s="1"/>
  <c r="C5" i="1"/>
  <c r="D5" i="1" s="1"/>
  <c r="C6" i="1"/>
  <c r="D6" i="1" s="1"/>
  <c r="C7" i="1"/>
  <c r="D7" i="1" s="1"/>
  <c r="C8" i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D17" i="1" s="1"/>
  <c r="C18" i="1"/>
  <c r="D18" i="1" s="1"/>
  <c r="C19" i="1"/>
  <c r="D19" i="1" s="1"/>
  <c r="C20" i="1"/>
  <c r="D20" i="1" s="1"/>
  <c r="C21" i="1"/>
  <c r="D21" i="1" s="1"/>
  <c r="C22" i="1"/>
  <c r="C23" i="1"/>
  <c r="C24" i="1"/>
  <c r="D24" i="1" s="1"/>
  <c r="C25" i="1"/>
  <c r="D25" i="1" s="1"/>
  <c r="C26" i="1"/>
  <c r="D26" i="1" s="1"/>
  <c r="C27" i="1"/>
  <c r="D27" i="1" s="1"/>
  <c r="C28" i="1"/>
  <c r="C29" i="1"/>
  <c r="C30" i="1"/>
  <c r="C31" i="1"/>
  <c r="C32" i="1"/>
  <c r="D32" i="1" s="1"/>
  <c r="C33" i="1"/>
  <c r="D33" i="1" s="1"/>
  <c r="C34" i="1"/>
  <c r="D34" i="1" s="1"/>
  <c r="C35" i="1"/>
  <c r="D35" i="1" s="1"/>
  <c r="C36" i="1"/>
  <c r="C37" i="1"/>
  <c r="C38" i="1"/>
  <c r="D38" i="1" s="1"/>
  <c r="C39" i="1"/>
  <c r="D39" i="1" s="1"/>
  <c r="C40" i="1"/>
  <c r="D40" i="1" s="1"/>
  <c r="C41" i="1"/>
  <c r="D41" i="1" s="1"/>
  <c r="C42" i="1"/>
  <c r="D42" i="1" s="1"/>
  <c r="C43" i="1"/>
  <c r="C44" i="1"/>
  <c r="C45" i="1"/>
  <c r="D45" i="1" s="1"/>
  <c r="C46" i="1"/>
  <c r="D46" i="1" s="1"/>
  <c r="C47" i="1"/>
  <c r="D47" i="1" s="1"/>
  <c r="C48" i="1"/>
  <c r="D48" i="1" s="1"/>
  <c r="C49" i="1"/>
  <c r="D49" i="1" s="1"/>
  <c r="C50" i="1"/>
  <c r="C51" i="1"/>
  <c r="C52" i="1"/>
  <c r="D52" i="1" s="1"/>
  <c r="C53" i="1"/>
  <c r="D53" i="1" s="1"/>
  <c r="C54" i="1"/>
  <c r="D54" i="1" s="1"/>
  <c r="C55" i="1"/>
  <c r="D55" i="1" s="1"/>
  <c r="C56" i="1"/>
  <c r="D56" i="1" s="1"/>
  <c r="C57" i="1"/>
  <c r="C58" i="1"/>
  <c r="C59" i="1"/>
  <c r="D59" i="1" s="1"/>
  <c r="C60" i="1"/>
  <c r="D60" i="1" s="1"/>
  <c r="C61" i="1"/>
  <c r="D61" i="1" s="1"/>
  <c r="C62" i="1"/>
  <c r="D62" i="1" s="1"/>
  <c r="C63" i="1"/>
  <c r="D63" i="1" s="1"/>
  <c r="C64" i="1"/>
  <c r="C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C72" i="1"/>
  <c r="C73" i="1"/>
  <c r="D73" i="1" s="1"/>
  <c r="C74" i="1"/>
  <c r="D74" i="1" s="1"/>
  <c r="C75" i="1"/>
  <c r="D75" i="1" s="1"/>
  <c r="C76" i="1"/>
  <c r="D76" i="1" s="1"/>
  <c r="C77" i="1"/>
  <c r="D77" i="1" s="1"/>
  <c r="C78" i="1"/>
  <c r="C79" i="1"/>
  <c r="C80" i="1"/>
  <c r="C81" i="1"/>
  <c r="C82" i="1"/>
  <c r="C83" i="1"/>
  <c r="D83" i="1" s="1"/>
  <c r="C84" i="1"/>
  <c r="D84" i="1" s="1"/>
  <c r="C85" i="1"/>
  <c r="C86" i="1"/>
  <c r="C87" i="1"/>
  <c r="D87" i="1" s="1"/>
  <c r="C88" i="1"/>
  <c r="D88" i="1" s="1"/>
  <c r="C89" i="1"/>
  <c r="D89" i="1" s="1"/>
  <c r="C90" i="1"/>
  <c r="D90" i="1" s="1"/>
  <c r="C91" i="1"/>
  <c r="D91" i="1" s="1"/>
  <c r="C92" i="1"/>
  <c r="C93" i="1"/>
  <c r="C94" i="1"/>
  <c r="D94" i="1" s="1"/>
  <c r="C95" i="1"/>
  <c r="D95" i="1" s="1"/>
  <c r="C96" i="1"/>
  <c r="D96" i="1" s="1"/>
  <c r="C97" i="1"/>
  <c r="D97" i="1" s="1"/>
  <c r="C98" i="1"/>
  <c r="D98" i="1" s="1"/>
  <c r="C99" i="1"/>
  <c r="C100" i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C107" i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C114" i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C121" i="1"/>
  <c r="C122" i="1"/>
  <c r="D122" i="1" s="1"/>
  <c r="C123" i="1"/>
  <c r="D123" i="1" s="1"/>
  <c r="C124" i="1"/>
  <c r="C125" i="1"/>
  <c r="D125" i="1" s="1"/>
  <c r="C126" i="1"/>
  <c r="D126" i="1" s="1"/>
  <c r="C127" i="1"/>
  <c r="C128" i="1"/>
  <c r="C129" i="1"/>
  <c r="C130" i="1"/>
  <c r="C131" i="1"/>
  <c r="D131" i="1" s="1"/>
  <c r="C132" i="1"/>
  <c r="D132" i="1" s="1"/>
  <c r="C133" i="1"/>
  <c r="D133" i="1" s="1"/>
  <c r="C134" i="1"/>
  <c r="C135" i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C142" i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C149" i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C156" i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C163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C170" i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C177" i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C184" i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C191" i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C198" i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C205" i="1"/>
  <c r="C206" i="1"/>
  <c r="C207" i="1"/>
  <c r="D207" i="1" s="1"/>
  <c r="C208" i="1"/>
  <c r="D208" i="1" s="1"/>
  <c r="C209" i="1"/>
  <c r="D209" i="1" s="1"/>
  <c r="C210" i="1"/>
  <c r="D210" i="1" s="1"/>
  <c r="C211" i="1"/>
  <c r="C212" i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C219" i="1"/>
  <c r="C220" i="1"/>
  <c r="D220" i="1" s="1"/>
  <c r="C221" i="1"/>
  <c r="D221" i="1" s="1"/>
  <c r="C222" i="1"/>
  <c r="D222" i="1" s="1"/>
  <c r="C223" i="1"/>
  <c r="C224" i="1"/>
  <c r="D224" i="1" s="1"/>
  <c r="C225" i="1"/>
  <c r="C226" i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C233" i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C240" i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C247" i="1"/>
  <c r="C248" i="1"/>
  <c r="D248" i="1" s="1"/>
  <c r="C249" i="1"/>
  <c r="C250" i="1"/>
  <c r="D250" i="1" s="1"/>
  <c r="C251" i="1"/>
  <c r="D251" i="1" s="1"/>
  <c r="C252" i="1"/>
  <c r="D252" i="1" s="1"/>
  <c r="C253" i="1"/>
  <c r="C254" i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C261" i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C268" i="1"/>
  <c r="C269" i="1"/>
  <c r="D269" i="1" s="1"/>
  <c r="C270" i="1"/>
  <c r="D270" i="1" s="1"/>
  <c r="C271" i="1"/>
  <c r="C272" i="1"/>
  <c r="C273" i="1"/>
  <c r="C274" i="1"/>
  <c r="C275" i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C282" i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C289" i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C296" i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C303" i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C310" i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C317" i="1"/>
  <c r="C318" i="1"/>
  <c r="D318" i="1" s="1"/>
  <c r="C319" i="1"/>
  <c r="C320" i="1"/>
  <c r="C321" i="1"/>
  <c r="D321" i="1" s="1"/>
  <c r="C322" i="1"/>
  <c r="D322" i="1" s="1"/>
  <c r="C323" i="1"/>
  <c r="C324" i="1"/>
  <c r="C325" i="1"/>
  <c r="D325" i="1" s="1"/>
  <c r="C326" i="1"/>
  <c r="C327" i="1"/>
  <c r="D327" i="1" s="1"/>
  <c r="C328" i="1"/>
  <c r="D328" i="1" s="1"/>
  <c r="C329" i="1"/>
  <c r="D329" i="1" s="1"/>
  <c r="C330" i="1"/>
  <c r="C331" i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C338" i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C345" i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C352" i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C359" i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C366" i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C373" i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C380" i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C387" i="1"/>
  <c r="C388" i="1"/>
  <c r="D388" i="1" s="1"/>
  <c r="C389" i="1"/>
  <c r="C390" i="1"/>
  <c r="D390" i="1" s="1"/>
  <c r="C391" i="1"/>
  <c r="C392" i="1"/>
  <c r="C393" i="1"/>
  <c r="C394" i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C401" i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C408" i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C415" i="1"/>
  <c r="C416" i="1"/>
  <c r="D416" i="1" s="1"/>
  <c r="C417" i="1"/>
  <c r="C418" i="1"/>
  <c r="D418" i="1" s="1"/>
  <c r="C419" i="1"/>
  <c r="D419" i="1" s="1"/>
  <c r="C420" i="1"/>
  <c r="D420" i="1" s="1"/>
  <c r="C421" i="1"/>
  <c r="C422" i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C429" i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C436" i="1"/>
  <c r="C437" i="1"/>
  <c r="D437" i="1" s="1"/>
  <c r="C438" i="1"/>
  <c r="D438" i="1" s="1"/>
  <c r="C439" i="1"/>
  <c r="D439" i="1" s="1"/>
  <c r="C440" i="1"/>
  <c r="C441" i="1"/>
  <c r="C442" i="1"/>
  <c r="C443" i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C450" i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C457" i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C464" i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C471" i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C478" i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C485" i="1"/>
  <c r="C486" i="1"/>
  <c r="D486" i="1" s="1"/>
  <c r="C487" i="1"/>
  <c r="C488" i="1"/>
  <c r="D488" i="1" s="1"/>
  <c r="C489" i="1"/>
  <c r="C490" i="1"/>
  <c r="C491" i="1"/>
  <c r="C492" i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C499" i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C506" i="1"/>
  <c r="C507" i="1"/>
  <c r="D507" i="1" s="1"/>
  <c r="C508" i="1"/>
  <c r="D508" i="1" s="1"/>
  <c r="C509" i="1"/>
  <c r="D509" i="1" s="1"/>
  <c r="C510" i="1"/>
  <c r="D510" i="1" s="1"/>
  <c r="C511" i="1"/>
  <c r="C512" i="1"/>
  <c r="C513" i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C520" i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C527" i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C534" i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C541" i="1"/>
  <c r="C542" i="1"/>
  <c r="C543" i="1"/>
  <c r="D543" i="1" s="1"/>
  <c r="C544" i="1"/>
  <c r="D544" i="1" s="1"/>
  <c r="C545" i="1"/>
  <c r="D545" i="1" s="1"/>
  <c r="C546" i="1"/>
  <c r="D546" i="1" s="1"/>
  <c r="C547" i="1"/>
  <c r="C548" i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C555" i="1"/>
  <c r="C556" i="1"/>
  <c r="D556" i="1" s="1"/>
  <c r="C557" i="1"/>
  <c r="D557" i="1" s="1"/>
  <c r="C558" i="1"/>
  <c r="D558" i="1" s="1"/>
  <c r="C559" i="1"/>
  <c r="C560" i="1"/>
  <c r="C561" i="1"/>
  <c r="C562" i="1"/>
  <c r="C563" i="1"/>
  <c r="C564" i="1"/>
  <c r="D564" i="1" s="1"/>
  <c r="C565" i="1"/>
  <c r="C566" i="1"/>
  <c r="D566" i="1" s="1"/>
  <c r="C567" i="1"/>
  <c r="D567" i="1" s="1"/>
  <c r="C568" i="1"/>
  <c r="C569" i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C576" i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C583" i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C590" i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C597" i="1"/>
  <c r="C598" i="1"/>
  <c r="D598" i="1" s="1"/>
  <c r="C599" i="1"/>
  <c r="C600" i="1"/>
  <c r="D600" i="1" s="1"/>
  <c r="C601" i="1"/>
  <c r="D601" i="1" s="1"/>
  <c r="C602" i="1"/>
  <c r="D602" i="1" s="1"/>
  <c r="C603" i="1"/>
  <c r="C604" i="1"/>
  <c r="C605" i="1"/>
  <c r="D605" i="1" s="1"/>
  <c r="C606" i="1"/>
  <c r="D606" i="1" s="1"/>
  <c r="C607" i="1"/>
  <c r="C608" i="1"/>
  <c r="D608" i="1" s="1"/>
  <c r="C609" i="1"/>
  <c r="C610" i="1"/>
  <c r="C611" i="1"/>
  <c r="C612" i="1"/>
  <c r="D612" i="1" s="1"/>
  <c r="C613" i="1"/>
  <c r="D613" i="1" s="1"/>
  <c r="C614" i="1"/>
  <c r="C615" i="1"/>
  <c r="D615" i="1" s="1"/>
  <c r="C616" i="1"/>
  <c r="D616" i="1" s="1"/>
  <c r="C617" i="1"/>
  <c r="C618" i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C625" i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C632" i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C639" i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C646" i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C653" i="1"/>
  <c r="C654" i="1"/>
  <c r="D654" i="1" s="1"/>
  <c r="C655" i="1"/>
  <c r="C656" i="1"/>
  <c r="C657" i="1"/>
  <c r="D657" i="1" s="1"/>
  <c r="C658" i="1"/>
  <c r="D658" i="1" s="1"/>
  <c r="C659" i="1"/>
  <c r="C660" i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C667" i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C674" i="1"/>
  <c r="C675" i="1"/>
  <c r="D675" i="1" s="1"/>
  <c r="C676" i="1"/>
  <c r="D676" i="1" s="1"/>
  <c r="C677" i="1"/>
  <c r="D677" i="1" s="1"/>
  <c r="C678" i="1"/>
  <c r="D678" i="1" s="1"/>
  <c r="C679" i="1"/>
  <c r="C680" i="1"/>
  <c r="C681" i="1"/>
  <c r="C682" i="1"/>
  <c r="C683" i="1"/>
  <c r="D683" i="1" s="1"/>
  <c r="C684" i="1"/>
  <c r="D684" i="1" s="1"/>
  <c r="C685" i="1"/>
  <c r="D685" i="1" s="1"/>
  <c r="C686" i="1"/>
  <c r="D686" i="1" s="1"/>
  <c r="C687" i="1"/>
  <c r="C688" i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C695" i="1"/>
  <c r="C696" i="1"/>
  <c r="D696" i="1" s="1"/>
  <c r="C697" i="1"/>
  <c r="D697" i="1" s="1"/>
  <c r="C698" i="1"/>
  <c r="D698" i="1" s="1"/>
  <c r="C699" i="1"/>
  <c r="D699" i="1" s="1"/>
  <c r="C700" i="1"/>
  <c r="C701" i="1"/>
  <c r="C702" i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C709" i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C716" i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C723" i="1"/>
  <c r="C724" i="1"/>
  <c r="D724" i="1" s="1"/>
  <c r="C725" i="1"/>
  <c r="D725" i="1" s="1"/>
  <c r="C726" i="1"/>
  <c r="D726" i="1" s="1"/>
  <c r="C727" i="1"/>
  <c r="C728" i="1"/>
  <c r="C729" i="1"/>
  <c r="C730" i="1"/>
  <c r="C731" i="1"/>
  <c r="C732" i="1"/>
  <c r="D732" i="1" s="1"/>
  <c r="C2" i="1"/>
  <c r="E2" i="1" s="1"/>
  <c r="E3" i="1" s="1"/>
  <c r="E4" i="1" s="1"/>
  <c r="E5" i="1" s="1"/>
  <c r="E6" i="1" s="1"/>
  <c r="E7" i="1" s="1"/>
  <c r="E8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/>
  <c r="B357" i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E191" i="7" l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B270" i="9"/>
  <c r="B83" i="9"/>
  <c r="D3" i="9"/>
  <c r="F3" i="9" s="1"/>
  <c r="B5" i="9"/>
  <c r="D4" i="9"/>
  <c r="B174" i="9"/>
  <c r="B725" i="9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B358" i="9"/>
  <c r="B359" i="9" s="1"/>
  <c r="B360" i="9" s="1"/>
  <c r="D173" i="2"/>
  <c r="B454" i="9"/>
  <c r="B544" i="9"/>
  <c r="B637" i="9"/>
  <c r="B83" i="7"/>
  <c r="D82" i="7"/>
  <c r="B357" i="7"/>
  <c r="D356" i="7"/>
  <c r="G2" i="7"/>
  <c r="D724" i="7"/>
  <c r="B725" i="7"/>
  <c r="D3" i="7"/>
  <c r="F3" i="7" s="1"/>
  <c r="B4" i="7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D174" i="3"/>
  <c r="B452" i="7"/>
  <c r="D451" i="7"/>
  <c r="E4" i="3"/>
  <c r="H3" i="3"/>
  <c r="D270" i="7"/>
  <c r="B271" i="7"/>
  <c r="B634" i="7"/>
  <c r="D633" i="7"/>
  <c r="D81" i="2"/>
  <c r="B540" i="7"/>
  <c r="B541" i="7" s="1"/>
  <c r="B542" i="7" s="1"/>
  <c r="D539" i="7"/>
  <c r="G2" i="3"/>
  <c r="J2" i="3" s="1"/>
  <c r="I2" i="3"/>
  <c r="B174" i="7"/>
  <c r="D173" i="7"/>
  <c r="G2" i="1"/>
  <c r="F3" i="1"/>
  <c r="F3" i="3"/>
  <c r="I3" i="3" s="1"/>
  <c r="B6" i="3"/>
  <c r="D5" i="3"/>
  <c r="B82" i="3"/>
  <c r="D81" i="3"/>
  <c r="B175" i="3"/>
  <c r="D4" i="2"/>
  <c r="D269" i="3"/>
  <c r="B270" i="3"/>
  <c r="B357" i="3"/>
  <c r="D356" i="3"/>
  <c r="D3" i="2"/>
  <c r="F3" i="2" s="1"/>
  <c r="F4" i="2" s="1"/>
  <c r="G4" i="2" s="1"/>
  <c r="B543" i="2"/>
  <c r="D542" i="2"/>
  <c r="D539" i="2"/>
  <c r="B82" i="2"/>
  <c r="B83" i="2" s="1"/>
  <c r="B174" i="2"/>
  <c r="D174" i="2" s="1"/>
  <c r="G2" i="2"/>
  <c r="B5" i="2"/>
  <c r="D269" i="2"/>
  <c r="B270" i="2"/>
  <c r="B175" i="2"/>
  <c r="D356" i="2"/>
  <c r="B357" i="2"/>
  <c r="D724" i="2"/>
  <c r="B725" i="2"/>
  <c r="D543" i="2"/>
  <c r="B544" i="2"/>
  <c r="B634" i="2"/>
  <c r="D633" i="2"/>
  <c r="D447" i="2"/>
  <c r="B448" i="2"/>
  <c r="B455" i="9" l="1"/>
  <c r="B361" i="9"/>
  <c r="F4" i="9"/>
  <c r="G3" i="9"/>
  <c r="C5" i="9" s="1"/>
  <c r="D5" i="9" s="1"/>
  <c r="B545" i="9"/>
  <c r="B6" i="9"/>
  <c r="B84" i="9"/>
  <c r="B726" i="9"/>
  <c r="B638" i="9"/>
  <c r="B639" i="9" s="1"/>
  <c r="B640" i="9" s="1"/>
  <c r="B175" i="9"/>
  <c r="B271" i="9"/>
  <c r="G3" i="7"/>
  <c r="B726" i="7"/>
  <c r="D725" i="7"/>
  <c r="B272" i="7"/>
  <c r="D271" i="7"/>
  <c r="B635" i="7"/>
  <c r="D634" i="7"/>
  <c r="B453" i="7"/>
  <c r="D452" i="7"/>
  <c r="B358" i="7"/>
  <c r="B359" i="7" s="1"/>
  <c r="B360" i="7" s="1"/>
  <c r="D357" i="7"/>
  <c r="B5" i="7"/>
  <c r="D4" i="7"/>
  <c r="F4" i="7" s="1"/>
  <c r="D174" i="7"/>
  <c r="B175" i="7"/>
  <c r="D542" i="7"/>
  <c r="B543" i="7"/>
  <c r="H4" i="3"/>
  <c r="E5" i="3"/>
  <c r="B84" i="7"/>
  <c r="D83" i="7"/>
  <c r="D357" i="3"/>
  <c r="B358" i="3"/>
  <c r="B359" i="3" s="1"/>
  <c r="B360" i="3" s="1"/>
  <c r="B271" i="3"/>
  <c r="D270" i="3"/>
  <c r="G3" i="2"/>
  <c r="B83" i="3"/>
  <c r="D82" i="3"/>
  <c r="F4" i="3"/>
  <c r="I4" i="3" s="1"/>
  <c r="G3" i="3"/>
  <c r="J3" i="3" s="1"/>
  <c r="F4" i="1"/>
  <c r="G3" i="1"/>
  <c r="B176" i="3"/>
  <c r="B177" i="3" s="1"/>
  <c r="B178" i="3" s="1"/>
  <c r="D175" i="3"/>
  <c r="B7" i="3"/>
  <c r="D6" i="3"/>
  <c r="D82" i="2"/>
  <c r="B449" i="2"/>
  <c r="B450" i="2" s="1"/>
  <c r="B451" i="2" s="1"/>
  <c r="D448" i="2"/>
  <c r="B635" i="2"/>
  <c r="D634" i="2"/>
  <c r="D725" i="2"/>
  <c r="B726" i="2"/>
  <c r="B545" i="2"/>
  <c r="D544" i="2"/>
  <c r="B358" i="2"/>
  <c r="B359" i="2" s="1"/>
  <c r="B360" i="2" s="1"/>
  <c r="D357" i="2"/>
  <c r="B84" i="2"/>
  <c r="D83" i="2"/>
  <c r="D175" i="2"/>
  <c r="B176" i="2"/>
  <c r="B177" i="2" s="1"/>
  <c r="B178" i="2" s="1"/>
  <c r="B271" i="2"/>
  <c r="D270" i="2"/>
  <c r="B6" i="2"/>
  <c r="D5" i="2"/>
  <c r="F5" i="2" s="1"/>
  <c r="B727" i="9" l="1"/>
  <c r="G4" i="9"/>
  <c r="C6" i="9" s="1"/>
  <c r="F5" i="9"/>
  <c r="B272" i="9"/>
  <c r="B85" i="9"/>
  <c r="B86" i="9" s="1"/>
  <c r="B87" i="9" s="1"/>
  <c r="B362" i="9"/>
  <c r="B176" i="9"/>
  <c r="B177" i="9" s="1"/>
  <c r="B178" i="9" s="1"/>
  <c r="B641" i="9"/>
  <c r="B7" i="9"/>
  <c r="B546" i="9"/>
  <c r="B456" i="9"/>
  <c r="B457" i="9" s="1"/>
  <c r="B458" i="9" s="1"/>
  <c r="G4" i="7"/>
  <c r="D84" i="7"/>
  <c r="B85" i="7"/>
  <c r="B86" i="7" s="1"/>
  <c r="B87" i="7" s="1"/>
  <c r="B176" i="7"/>
  <c r="B177" i="7" s="1"/>
  <c r="B178" i="7" s="1"/>
  <c r="D175" i="7"/>
  <c r="D453" i="7"/>
  <c r="B454" i="7"/>
  <c r="E6" i="3"/>
  <c r="H5" i="3"/>
  <c r="B6" i="7"/>
  <c r="D5" i="7"/>
  <c r="F5" i="7" s="1"/>
  <c r="B636" i="7"/>
  <c r="D635" i="7"/>
  <c r="D726" i="7"/>
  <c r="B727" i="7"/>
  <c r="B361" i="7"/>
  <c r="D360" i="7"/>
  <c r="D272" i="7"/>
  <c r="B273" i="7"/>
  <c r="B544" i="7"/>
  <c r="D543" i="7"/>
  <c r="B272" i="3"/>
  <c r="D271" i="3"/>
  <c r="D7" i="3"/>
  <c r="B8" i="3"/>
  <c r="B9" i="3" s="1"/>
  <c r="B10" i="3" s="1"/>
  <c r="B361" i="3"/>
  <c r="D360" i="3"/>
  <c r="B179" i="3"/>
  <c r="D178" i="3"/>
  <c r="F5" i="1"/>
  <c r="G4" i="1"/>
  <c r="F5" i="3"/>
  <c r="I5" i="3" s="1"/>
  <c r="G4" i="3"/>
  <c r="J4" i="3" s="1"/>
  <c r="B84" i="3"/>
  <c r="D83" i="3"/>
  <c r="D271" i="2"/>
  <c r="B272" i="2"/>
  <c r="D6" i="2"/>
  <c r="B7" i="2"/>
  <c r="B85" i="2"/>
  <c r="B86" i="2" s="1"/>
  <c r="B87" i="2" s="1"/>
  <c r="D84" i="2"/>
  <c r="G5" i="2"/>
  <c r="F6" i="2"/>
  <c r="B361" i="2"/>
  <c r="D360" i="2"/>
  <c r="B727" i="2"/>
  <c r="D726" i="2"/>
  <c r="B179" i="2"/>
  <c r="D178" i="2"/>
  <c r="D545" i="2"/>
  <c r="B546" i="2"/>
  <c r="B636" i="2"/>
  <c r="D635" i="2"/>
  <c r="B452" i="2"/>
  <c r="D451" i="2"/>
  <c r="D6" i="9" l="1"/>
  <c r="F6" i="9" s="1"/>
  <c r="B273" i="9"/>
  <c r="B547" i="9"/>
  <c r="B548" i="9" s="1"/>
  <c r="B549" i="9" s="1"/>
  <c r="B642" i="9"/>
  <c r="G5" i="9"/>
  <c r="C7" i="9" s="1"/>
  <c r="D7" i="9" s="1"/>
  <c r="B179" i="9"/>
  <c r="B459" i="9"/>
  <c r="B88" i="9"/>
  <c r="B728" i="9"/>
  <c r="B8" i="9"/>
  <c r="B9" i="9" s="1"/>
  <c r="B10" i="9" s="1"/>
  <c r="B363" i="9"/>
  <c r="G5" i="7"/>
  <c r="B728" i="7"/>
  <c r="D727" i="7"/>
  <c r="D6" i="7"/>
  <c r="F6" i="7" s="1"/>
  <c r="B7" i="7"/>
  <c r="B274" i="7"/>
  <c r="B275" i="7" s="1"/>
  <c r="B276" i="7" s="1"/>
  <c r="D273" i="7"/>
  <c r="D178" i="7"/>
  <c r="B179" i="7"/>
  <c r="B88" i="7"/>
  <c r="D87" i="7"/>
  <c r="B545" i="7"/>
  <c r="D544" i="7"/>
  <c r="B455" i="7"/>
  <c r="D454" i="7"/>
  <c r="D636" i="7"/>
  <c r="B637" i="7"/>
  <c r="B362" i="7"/>
  <c r="D361" i="7"/>
  <c r="E7" i="3"/>
  <c r="H6" i="3"/>
  <c r="F6" i="1"/>
  <c r="G5" i="1"/>
  <c r="B180" i="3"/>
  <c r="D179" i="3"/>
  <c r="B11" i="3"/>
  <c r="D10" i="3"/>
  <c r="F6" i="3"/>
  <c r="I6" i="3" s="1"/>
  <c r="G5" i="3"/>
  <c r="J5" i="3" s="1"/>
  <c r="D361" i="3"/>
  <c r="B362" i="3"/>
  <c r="D84" i="3"/>
  <c r="B85" i="3"/>
  <c r="B86" i="3" s="1"/>
  <c r="B87" i="3" s="1"/>
  <c r="B273" i="3"/>
  <c r="D272" i="3"/>
  <c r="D636" i="2"/>
  <c r="B637" i="2"/>
  <c r="D87" i="2"/>
  <c r="B88" i="2"/>
  <c r="B453" i="2"/>
  <c r="D452" i="2"/>
  <c r="D727" i="2"/>
  <c r="B728" i="2"/>
  <c r="B362" i="2"/>
  <c r="D361" i="2"/>
  <c r="G6" i="2"/>
  <c r="D7" i="2"/>
  <c r="F7" i="2" s="1"/>
  <c r="B8" i="2"/>
  <c r="B9" i="2" s="1"/>
  <c r="B10" i="2" s="1"/>
  <c r="D179" i="2"/>
  <c r="B180" i="2"/>
  <c r="B273" i="2"/>
  <c r="D272" i="2"/>
  <c r="D546" i="2"/>
  <c r="B547" i="2"/>
  <c r="B548" i="2" s="1"/>
  <c r="B549" i="2" s="1"/>
  <c r="B729" i="9" l="1"/>
  <c r="B730" i="9" s="1"/>
  <c r="B731" i="9" s="1"/>
  <c r="B550" i="9"/>
  <c r="B11" i="9"/>
  <c r="B180" i="9"/>
  <c r="B89" i="9"/>
  <c r="F7" i="9"/>
  <c r="G6" i="9"/>
  <c r="B364" i="9"/>
  <c r="B460" i="9"/>
  <c r="B643" i="9"/>
  <c r="B274" i="9"/>
  <c r="B275" i="9" s="1"/>
  <c r="B276" i="9" s="1"/>
  <c r="G6" i="7"/>
  <c r="B546" i="7"/>
  <c r="D545" i="7"/>
  <c r="E8" i="3"/>
  <c r="H7" i="3"/>
  <c r="B363" i="7"/>
  <c r="D362" i="7"/>
  <c r="B8" i="7"/>
  <c r="B9" i="7" s="1"/>
  <c r="B10" i="7" s="1"/>
  <c r="D7" i="7"/>
  <c r="F7" i="7" s="1"/>
  <c r="F8" i="7" s="1"/>
  <c r="F9" i="7" s="1"/>
  <c r="D637" i="7"/>
  <c r="B638" i="7"/>
  <c r="B639" i="7" s="1"/>
  <c r="B640" i="7" s="1"/>
  <c r="D455" i="7"/>
  <c r="B456" i="7"/>
  <c r="B457" i="7" s="1"/>
  <c r="B458" i="7" s="1"/>
  <c r="B277" i="7"/>
  <c r="D276" i="7"/>
  <c r="D728" i="7"/>
  <c r="B729" i="7"/>
  <c r="B730" i="7" s="1"/>
  <c r="B731" i="7" s="1"/>
  <c r="B180" i="7"/>
  <c r="D179" i="7"/>
  <c r="D88" i="7"/>
  <c r="B89" i="7"/>
  <c r="B88" i="3"/>
  <c r="D87" i="3"/>
  <c r="D273" i="3"/>
  <c r="B274" i="3"/>
  <c r="B275" i="3" s="1"/>
  <c r="B276" i="3" s="1"/>
  <c r="B181" i="3"/>
  <c r="D180" i="3"/>
  <c r="G6" i="3"/>
  <c r="J6" i="3" s="1"/>
  <c r="F7" i="3"/>
  <c r="I7" i="3" s="1"/>
  <c r="B363" i="3"/>
  <c r="D362" i="3"/>
  <c r="D11" i="3"/>
  <c r="B12" i="3"/>
  <c r="F7" i="1"/>
  <c r="G6" i="1"/>
  <c r="F8" i="2"/>
  <c r="G7" i="2"/>
  <c r="B550" i="2"/>
  <c r="D549" i="2"/>
  <c r="D273" i="2"/>
  <c r="B274" i="2"/>
  <c r="B275" i="2" s="1"/>
  <c r="B276" i="2" s="1"/>
  <c r="D180" i="2"/>
  <c r="B181" i="2"/>
  <c r="B363" i="2"/>
  <c r="D362" i="2"/>
  <c r="B454" i="2"/>
  <c r="D453" i="2"/>
  <c r="D10" i="2"/>
  <c r="B11" i="2"/>
  <c r="D728" i="2"/>
  <c r="B729" i="2"/>
  <c r="B730" i="2" s="1"/>
  <c r="B731" i="2" s="1"/>
  <c r="D88" i="2"/>
  <c r="B89" i="2"/>
  <c r="D637" i="2"/>
  <c r="B638" i="2"/>
  <c r="B639" i="2" s="1"/>
  <c r="B640" i="2" s="1"/>
  <c r="C8" i="9" l="1"/>
  <c r="B644" i="9"/>
  <c r="B12" i="9"/>
  <c r="B461" i="9"/>
  <c r="B90" i="9"/>
  <c r="B277" i="9"/>
  <c r="B181" i="9"/>
  <c r="B551" i="9"/>
  <c r="B365" i="9"/>
  <c r="B366" i="9" s="1"/>
  <c r="B367" i="9" s="1"/>
  <c r="B732" i="9"/>
  <c r="G7" i="9"/>
  <c r="F8" i="9"/>
  <c r="G7" i="7"/>
  <c r="B90" i="7"/>
  <c r="D89" i="7"/>
  <c r="B732" i="7"/>
  <c r="D732" i="7" s="1"/>
  <c r="D731" i="7"/>
  <c r="B641" i="7"/>
  <c r="D640" i="7"/>
  <c r="D10" i="7"/>
  <c r="F10" i="7" s="1"/>
  <c r="B11" i="7"/>
  <c r="E9" i="3"/>
  <c r="H8" i="3"/>
  <c r="B181" i="7"/>
  <c r="D180" i="7"/>
  <c r="D363" i="7"/>
  <c r="B364" i="7"/>
  <c r="B547" i="7"/>
  <c r="B548" i="7" s="1"/>
  <c r="B549" i="7" s="1"/>
  <c r="D546" i="7"/>
  <c r="B278" i="7"/>
  <c r="D277" i="7"/>
  <c r="B459" i="7"/>
  <c r="D458" i="7"/>
  <c r="D363" i="3"/>
  <c r="B364" i="3"/>
  <c r="B277" i="3"/>
  <c r="D276" i="3"/>
  <c r="F8" i="1"/>
  <c r="G7" i="1"/>
  <c r="G7" i="3"/>
  <c r="J7" i="3" s="1"/>
  <c r="F8" i="3"/>
  <c r="I8" i="3" s="1"/>
  <c r="D12" i="3"/>
  <c r="B13" i="3"/>
  <c r="D181" i="3"/>
  <c r="B182" i="3"/>
  <c r="B89" i="3"/>
  <c r="D88" i="3"/>
  <c r="B641" i="2"/>
  <c r="D640" i="2"/>
  <c r="D731" i="2"/>
  <c r="B732" i="2"/>
  <c r="D732" i="2" s="1"/>
  <c r="B182" i="2"/>
  <c r="D181" i="2"/>
  <c r="B90" i="2"/>
  <c r="D89" i="2"/>
  <c r="B12" i="2"/>
  <c r="D11" i="2"/>
  <c r="D454" i="2"/>
  <c r="B455" i="2"/>
  <c r="D276" i="2"/>
  <c r="B277" i="2"/>
  <c r="B551" i="2"/>
  <c r="D550" i="2"/>
  <c r="B364" i="2"/>
  <c r="D363" i="2"/>
  <c r="G8" i="2"/>
  <c r="F9" i="2"/>
  <c r="C9" i="9" l="1"/>
  <c r="E9" i="9" s="1"/>
  <c r="B462" i="9"/>
  <c r="B182" i="9"/>
  <c r="B91" i="9"/>
  <c r="B278" i="9"/>
  <c r="B13" i="9"/>
  <c r="B368" i="9"/>
  <c r="B645" i="9"/>
  <c r="B646" i="9" s="1"/>
  <c r="B647" i="9" s="1"/>
  <c r="B552" i="9"/>
  <c r="G8" i="9"/>
  <c r="F9" i="9"/>
  <c r="B182" i="7"/>
  <c r="D181" i="7"/>
  <c r="B365" i="7"/>
  <c r="B366" i="7" s="1"/>
  <c r="B367" i="7" s="1"/>
  <c r="D364" i="7"/>
  <c r="B460" i="7"/>
  <c r="D459" i="7"/>
  <c r="E10" i="3"/>
  <c r="H9" i="3"/>
  <c r="B550" i="7"/>
  <c r="D549" i="7"/>
  <c r="D641" i="7"/>
  <c r="B642" i="7"/>
  <c r="D90" i="7"/>
  <c r="B91" i="7"/>
  <c r="B279" i="7"/>
  <c r="D278" i="7"/>
  <c r="B12" i="7"/>
  <c r="D11" i="7"/>
  <c r="F11" i="7" s="1"/>
  <c r="G8" i="7"/>
  <c r="F9" i="3"/>
  <c r="I9" i="3" s="1"/>
  <c r="G8" i="3"/>
  <c r="J8" i="3" s="1"/>
  <c r="B278" i="3"/>
  <c r="D277" i="3"/>
  <c r="B183" i="3"/>
  <c r="B184" i="3" s="1"/>
  <c r="B185" i="3" s="1"/>
  <c r="D182" i="3"/>
  <c r="B90" i="3"/>
  <c r="D89" i="3"/>
  <c r="F9" i="1"/>
  <c r="G8" i="1"/>
  <c r="B365" i="3"/>
  <c r="B366" i="3" s="1"/>
  <c r="D364" i="3"/>
  <c r="D13" i="3"/>
  <c r="B14" i="3"/>
  <c r="B365" i="2"/>
  <c r="B366" i="2" s="1"/>
  <c r="B367" i="2" s="1"/>
  <c r="D364" i="2"/>
  <c r="D277" i="2"/>
  <c r="B278" i="2"/>
  <c r="F10" i="2"/>
  <c r="G9" i="2"/>
  <c r="B456" i="2"/>
  <c r="B457" i="2" s="1"/>
  <c r="B458" i="2" s="1"/>
  <c r="D455" i="2"/>
  <c r="B13" i="2"/>
  <c r="D12" i="2"/>
  <c r="D90" i="2"/>
  <c r="B91" i="2"/>
  <c r="B183" i="2"/>
  <c r="B184" i="2" s="1"/>
  <c r="B185" i="2" s="1"/>
  <c r="D182" i="2"/>
  <c r="D551" i="2"/>
  <c r="B552" i="2"/>
  <c r="D641" i="2"/>
  <c r="B642" i="2"/>
  <c r="C10" i="9" l="1"/>
  <c r="D10" i="9" s="1"/>
  <c r="G9" i="9"/>
  <c r="B279" i="9"/>
  <c r="B553" i="9"/>
  <c r="B14" i="9"/>
  <c r="B183" i="9"/>
  <c r="B184" i="9" s="1"/>
  <c r="B185" i="9" s="1"/>
  <c r="B648" i="9"/>
  <c r="B369" i="9"/>
  <c r="B463" i="9"/>
  <c r="B464" i="9" s="1"/>
  <c r="B465" i="9" s="1"/>
  <c r="B92" i="9"/>
  <c r="B93" i="9" s="1"/>
  <c r="B94" i="9" s="1"/>
  <c r="B92" i="7"/>
  <c r="B93" i="7" s="1"/>
  <c r="B94" i="7" s="1"/>
  <c r="D91" i="7"/>
  <c r="D642" i="7"/>
  <c r="B643" i="7"/>
  <c r="D12" i="7"/>
  <c r="F12" i="7" s="1"/>
  <c r="B13" i="7"/>
  <c r="G9" i="7"/>
  <c r="D460" i="7"/>
  <c r="B461" i="7"/>
  <c r="B368" i="7"/>
  <c r="D367" i="7"/>
  <c r="E11" i="3"/>
  <c r="H10" i="3"/>
  <c r="D279" i="7"/>
  <c r="B280" i="7"/>
  <c r="B551" i="7"/>
  <c r="D550" i="7"/>
  <c r="D182" i="7"/>
  <c r="B183" i="7"/>
  <c r="B184" i="7" s="1"/>
  <c r="B185" i="7" s="1"/>
  <c r="B15" i="3"/>
  <c r="B16" i="3" s="1"/>
  <c r="B17" i="3" s="1"/>
  <c r="D14" i="3"/>
  <c r="D90" i="3"/>
  <c r="B91" i="3"/>
  <c r="F10" i="1"/>
  <c r="G9" i="1"/>
  <c r="D278" i="3"/>
  <c r="B279" i="3"/>
  <c r="F10" i="3"/>
  <c r="I10" i="3" s="1"/>
  <c r="G9" i="3"/>
  <c r="J9" i="3" s="1"/>
  <c r="B186" i="3"/>
  <c r="D185" i="3"/>
  <c r="D642" i="2"/>
  <c r="B643" i="2"/>
  <c r="B553" i="2"/>
  <c r="D552" i="2"/>
  <c r="B92" i="2"/>
  <c r="B93" i="2" s="1"/>
  <c r="B94" i="2" s="1"/>
  <c r="D91" i="2"/>
  <c r="D185" i="2"/>
  <c r="B186" i="2"/>
  <c r="B459" i="2"/>
  <c r="D458" i="2"/>
  <c r="G10" i="2"/>
  <c r="F11" i="2"/>
  <c r="D278" i="2"/>
  <c r="B279" i="2"/>
  <c r="D13" i="2"/>
  <c r="B14" i="2"/>
  <c r="B368" i="2"/>
  <c r="D367" i="2"/>
  <c r="C11" i="9" l="1"/>
  <c r="D11" i="9" s="1"/>
  <c r="F10" i="9"/>
  <c r="G10" i="9" s="1"/>
  <c r="B649" i="9"/>
  <c r="B186" i="9"/>
  <c r="B280" i="9"/>
  <c r="B15" i="9"/>
  <c r="B16" i="9" s="1"/>
  <c r="B17" i="9" s="1"/>
  <c r="B95" i="9"/>
  <c r="B370" i="9"/>
  <c r="B554" i="9"/>
  <c r="B555" i="9" s="1"/>
  <c r="B556" i="9" s="1"/>
  <c r="B466" i="9"/>
  <c r="B462" i="7"/>
  <c r="D461" i="7"/>
  <c r="B186" i="7"/>
  <c r="D185" i="7"/>
  <c r="D368" i="7"/>
  <c r="B369" i="7"/>
  <c r="G10" i="7"/>
  <c r="D643" i="7"/>
  <c r="B644" i="7"/>
  <c r="D551" i="7"/>
  <c r="B552" i="7"/>
  <c r="E12" i="3"/>
  <c r="H11" i="3"/>
  <c r="B14" i="7"/>
  <c r="D13" i="7"/>
  <c r="F13" i="7" s="1"/>
  <c r="B281" i="7"/>
  <c r="B282" i="7" s="1"/>
  <c r="B283" i="7" s="1"/>
  <c r="D280" i="7"/>
  <c r="B95" i="7"/>
  <c r="D94" i="7"/>
  <c r="F11" i="1"/>
  <c r="G10" i="1"/>
  <c r="B92" i="3"/>
  <c r="B93" i="3" s="1"/>
  <c r="B94" i="3" s="1"/>
  <c r="D91" i="3"/>
  <c r="D186" i="3"/>
  <c r="B187" i="3"/>
  <c r="G10" i="3"/>
  <c r="J10" i="3" s="1"/>
  <c r="F11" i="3"/>
  <c r="I11" i="3" s="1"/>
  <c r="B280" i="3"/>
  <c r="D279" i="3"/>
  <c r="B18" i="3"/>
  <c r="D17" i="3"/>
  <c r="B369" i="2"/>
  <c r="D368" i="2"/>
  <c r="D279" i="2"/>
  <c r="B280" i="2"/>
  <c r="B187" i="2"/>
  <c r="D186" i="2"/>
  <c r="B460" i="2"/>
  <c r="D459" i="2"/>
  <c r="B644" i="2"/>
  <c r="D643" i="2"/>
  <c r="B15" i="2"/>
  <c r="B16" i="2" s="1"/>
  <c r="B17" i="2" s="1"/>
  <c r="D14" i="2"/>
  <c r="G11" i="2"/>
  <c r="F12" i="2"/>
  <c r="B95" i="2"/>
  <c r="D94" i="2"/>
  <c r="D553" i="2"/>
  <c r="B554" i="2"/>
  <c r="B555" i="2" s="1"/>
  <c r="B556" i="2" s="1"/>
  <c r="C12" i="9" l="1"/>
  <c r="D12" i="9" s="1"/>
  <c r="F11" i="9"/>
  <c r="G11" i="9" s="1"/>
  <c r="B467" i="9"/>
  <c r="B371" i="9"/>
  <c r="B187" i="9"/>
  <c r="B18" i="9"/>
  <c r="B96" i="9"/>
  <c r="B650" i="9"/>
  <c r="B557" i="9"/>
  <c r="B281" i="9"/>
  <c r="B282" i="9" s="1"/>
  <c r="B283" i="9" s="1"/>
  <c r="B96" i="7"/>
  <c r="D95" i="7"/>
  <c r="B15" i="7"/>
  <c r="B16" i="7" s="1"/>
  <c r="B17" i="7" s="1"/>
  <c r="D14" i="7"/>
  <c r="F14" i="7" s="1"/>
  <c r="F15" i="7" s="1"/>
  <c r="F16" i="7" s="1"/>
  <c r="D552" i="7"/>
  <c r="B553" i="7"/>
  <c r="B370" i="7"/>
  <c r="D369" i="7"/>
  <c r="B645" i="7"/>
  <c r="B646" i="7" s="1"/>
  <c r="B647" i="7" s="1"/>
  <c r="D644" i="7"/>
  <c r="D186" i="7"/>
  <c r="B187" i="7"/>
  <c r="G11" i="7"/>
  <c r="D283" i="7"/>
  <c r="B284" i="7"/>
  <c r="E13" i="3"/>
  <c r="H12" i="3"/>
  <c r="B463" i="7"/>
  <c r="B464" i="7" s="1"/>
  <c r="B465" i="7" s="1"/>
  <c r="D462" i="7"/>
  <c r="B281" i="3"/>
  <c r="B282" i="3" s="1"/>
  <c r="B283" i="3" s="1"/>
  <c r="D280" i="3"/>
  <c r="B19" i="3"/>
  <c r="D18" i="3"/>
  <c r="B188" i="3"/>
  <c r="D187" i="3"/>
  <c r="F12" i="1"/>
  <c r="G11" i="1"/>
  <c r="G11" i="3"/>
  <c r="J11" i="3" s="1"/>
  <c r="F12" i="3"/>
  <c r="I12" i="3" s="1"/>
  <c r="D94" i="3"/>
  <c r="B95" i="3"/>
  <c r="D556" i="2"/>
  <c r="B557" i="2"/>
  <c r="D95" i="2"/>
  <c r="B96" i="2"/>
  <c r="F13" i="2"/>
  <c r="G12" i="2"/>
  <c r="D644" i="2"/>
  <c r="B645" i="2"/>
  <c r="B646" i="2" s="1"/>
  <c r="B647" i="2" s="1"/>
  <c r="D187" i="2"/>
  <c r="B188" i="2"/>
  <c r="D17" i="2"/>
  <c r="B18" i="2"/>
  <c r="D460" i="2"/>
  <c r="B461" i="2"/>
  <c r="D280" i="2"/>
  <c r="B281" i="2"/>
  <c r="B282" i="2" s="1"/>
  <c r="B283" i="2" s="1"/>
  <c r="D369" i="2"/>
  <c r="B370" i="2"/>
  <c r="F12" i="9" l="1"/>
  <c r="C13" i="9"/>
  <c r="D13" i="9" s="1"/>
  <c r="B558" i="9"/>
  <c r="B284" i="9"/>
  <c r="B372" i="9"/>
  <c r="B373" i="9" s="1"/>
  <c r="B374" i="9" s="1"/>
  <c r="B19" i="9"/>
  <c r="B651" i="9"/>
  <c r="B188" i="9"/>
  <c r="B468" i="9"/>
  <c r="B97" i="9"/>
  <c r="G12" i="9"/>
  <c r="D284" i="7"/>
  <c r="B285" i="7"/>
  <c r="B188" i="7"/>
  <c r="D187" i="7"/>
  <c r="D553" i="7"/>
  <c r="B554" i="7"/>
  <c r="B555" i="7" s="1"/>
  <c r="B556" i="7" s="1"/>
  <c r="D465" i="7"/>
  <c r="B466" i="7"/>
  <c r="D17" i="7"/>
  <c r="F17" i="7" s="1"/>
  <c r="B18" i="7"/>
  <c r="B648" i="7"/>
  <c r="D647" i="7"/>
  <c r="E14" i="3"/>
  <c r="H13" i="3"/>
  <c r="G12" i="7"/>
  <c r="B371" i="7"/>
  <c r="D370" i="7"/>
  <c r="D96" i="7"/>
  <c r="B97" i="7"/>
  <c r="D188" i="3"/>
  <c r="B189" i="3"/>
  <c r="F13" i="3"/>
  <c r="I13" i="3" s="1"/>
  <c r="G12" i="3"/>
  <c r="J12" i="3" s="1"/>
  <c r="F13" i="1"/>
  <c r="G12" i="1"/>
  <c r="D19" i="3"/>
  <c r="B20" i="3"/>
  <c r="B96" i="3"/>
  <c r="D95" i="3"/>
  <c r="D283" i="3"/>
  <c r="B284" i="3"/>
  <c r="B462" i="2"/>
  <c r="D461" i="2"/>
  <c r="D283" i="2"/>
  <c r="B284" i="2"/>
  <c r="B19" i="2"/>
  <c r="D18" i="2"/>
  <c r="B648" i="2"/>
  <c r="D647" i="2"/>
  <c r="F14" i="2"/>
  <c r="G13" i="2"/>
  <c r="D96" i="2"/>
  <c r="B97" i="2"/>
  <c r="D370" i="2"/>
  <c r="B371" i="2"/>
  <c r="D557" i="2"/>
  <c r="B558" i="2"/>
  <c r="D188" i="2"/>
  <c r="B189" i="2"/>
  <c r="C14" i="9" l="1"/>
  <c r="D14" i="9" s="1"/>
  <c r="F13" i="9"/>
  <c r="B189" i="9"/>
  <c r="B98" i="9"/>
  <c r="B375" i="9"/>
  <c r="B652" i="9"/>
  <c r="B653" i="9" s="1"/>
  <c r="B654" i="9" s="1"/>
  <c r="B285" i="9"/>
  <c r="B20" i="9"/>
  <c r="B559" i="9"/>
  <c r="B469" i="9"/>
  <c r="E15" i="3"/>
  <c r="H14" i="3"/>
  <c r="D556" i="7"/>
  <c r="B557" i="7"/>
  <c r="G13" i="7"/>
  <c r="B467" i="7"/>
  <c r="D466" i="7"/>
  <c r="B98" i="7"/>
  <c r="D97" i="7"/>
  <c r="B19" i="7"/>
  <c r="D18" i="7"/>
  <c r="F18" i="7" s="1"/>
  <c r="D188" i="7"/>
  <c r="B189" i="7"/>
  <c r="B649" i="7"/>
  <c r="D648" i="7"/>
  <c r="B286" i="7"/>
  <c r="D285" i="7"/>
  <c r="B372" i="7"/>
  <c r="B373" i="7" s="1"/>
  <c r="B374" i="7" s="1"/>
  <c r="D371" i="7"/>
  <c r="D20" i="3"/>
  <c r="B21" i="3"/>
  <c r="B285" i="3"/>
  <c r="D284" i="3"/>
  <c r="D96" i="3"/>
  <c r="B97" i="3"/>
  <c r="F14" i="1"/>
  <c r="G13" i="1"/>
  <c r="F14" i="3"/>
  <c r="I14" i="3" s="1"/>
  <c r="G13" i="3"/>
  <c r="J13" i="3" s="1"/>
  <c r="B190" i="3"/>
  <c r="B191" i="3" s="1"/>
  <c r="B192" i="3" s="1"/>
  <c r="D189" i="3"/>
  <c r="B190" i="2"/>
  <c r="B191" i="2" s="1"/>
  <c r="B192" i="2" s="1"/>
  <c r="D189" i="2"/>
  <c r="B559" i="2"/>
  <c r="D558" i="2"/>
  <c r="G14" i="2"/>
  <c r="F15" i="2"/>
  <c r="D648" i="2"/>
  <c r="B649" i="2"/>
  <c r="D19" i="2"/>
  <c r="B20" i="2"/>
  <c r="B285" i="2"/>
  <c r="D284" i="2"/>
  <c r="B98" i="2"/>
  <c r="D97" i="2"/>
  <c r="D371" i="2"/>
  <c r="B372" i="2"/>
  <c r="B373" i="2" s="1"/>
  <c r="B374" i="2" s="1"/>
  <c r="D462" i="2"/>
  <c r="B463" i="2"/>
  <c r="B464" i="2" s="1"/>
  <c r="B465" i="2" s="1"/>
  <c r="F14" i="9" l="1"/>
  <c r="G13" i="9"/>
  <c r="B560" i="9"/>
  <c r="B286" i="9"/>
  <c r="B99" i="9"/>
  <c r="B100" i="9" s="1"/>
  <c r="B101" i="9" s="1"/>
  <c r="B470" i="9"/>
  <c r="B471" i="9" s="1"/>
  <c r="B472" i="9" s="1"/>
  <c r="B21" i="9"/>
  <c r="B376" i="9"/>
  <c r="F15" i="9"/>
  <c r="G14" i="9"/>
  <c r="B190" i="9"/>
  <c r="B191" i="9" s="1"/>
  <c r="B192" i="9" s="1"/>
  <c r="B655" i="9"/>
  <c r="B375" i="7"/>
  <c r="D374" i="7"/>
  <c r="D19" i="7"/>
  <c r="F19" i="7" s="1"/>
  <c r="B20" i="7"/>
  <c r="D286" i="7"/>
  <c r="B287" i="7"/>
  <c r="B99" i="7"/>
  <c r="B100" i="7" s="1"/>
  <c r="B101" i="7" s="1"/>
  <c r="D98" i="7"/>
  <c r="G14" i="7"/>
  <c r="B190" i="7"/>
  <c r="B191" i="7" s="1"/>
  <c r="B192" i="7" s="1"/>
  <c r="D189" i="7"/>
  <c r="B558" i="7"/>
  <c r="D557" i="7"/>
  <c r="D467" i="7"/>
  <c r="B468" i="7"/>
  <c r="B650" i="7"/>
  <c r="D649" i="7"/>
  <c r="E16" i="3"/>
  <c r="H15" i="3"/>
  <c r="B98" i="3"/>
  <c r="D97" i="3"/>
  <c r="B286" i="3"/>
  <c r="D285" i="3"/>
  <c r="G14" i="3"/>
  <c r="J14" i="3" s="1"/>
  <c r="F15" i="3"/>
  <c r="I15" i="3" s="1"/>
  <c r="F15" i="1"/>
  <c r="G14" i="1"/>
  <c r="B22" i="3"/>
  <c r="B23" i="3" s="1"/>
  <c r="B24" i="3" s="1"/>
  <c r="D21" i="3"/>
  <c r="D192" i="3"/>
  <c r="B193" i="3"/>
  <c r="D374" i="2"/>
  <c r="B375" i="2"/>
  <c r="D98" i="2"/>
  <c r="B99" i="2"/>
  <c r="B100" i="2" s="1"/>
  <c r="B101" i="2" s="1"/>
  <c r="D285" i="2"/>
  <c r="B286" i="2"/>
  <c r="D649" i="2"/>
  <c r="B650" i="2"/>
  <c r="G15" i="2"/>
  <c r="F16" i="2"/>
  <c r="B560" i="2"/>
  <c r="D559" i="2"/>
  <c r="D465" i="2"/>
  <c r="B466" i="2"/>
  <c r="B21" i="2"/>
  <c r="D20" i="2"/>
  <c r="D192" i="2"/>
  <c r="B193" i="2"/>
  <c r="C15" i="9" l="1"/>
  <c r="C16" i="9" s="1"/>
  <c r="E16" i="9" s="1"/>
  <c r="E17" i="9" s="1"/>
  <c r="E18" i="9" s="1"/>
  <c r="E19" i="9" s="1"/>
  <c r="E20" i="9" s="1"/>
  <c r="E21" i="9" s="1"/>
  <c r="E22" i="9" s="1"/>
  <c r="B22" i="9"/>
  <c r="B23" i="9" s="1"/>
  <c r="B24" i="9" s="1"/>
  <c r="F16" i="9"/>
  <c r="G15" i="9"/>
  <c r="B287" i="9"/>
  <c r="B102" i="9"/>
  <c r="B656" i="9"/>
  <c r="B193" i="9"/>
  <c r="B377" i="9"/>
  <c r="B561" i="9"/>
  <c r="B562" i="9" s="1"/>
  <c r="B563" i="9" s="1"/>
  <c r="B473" i="9"/>
  <c r="E17" i="3"/>
  <c r="H16" i="3"/>
  <c r="B288" i="7"/>
  <c r="B289" i="7" s="1"/>
  <c r="B290" i="7" s="1"/>
  <c r="D287" i="7"/>
  <c r="D650" i="7"/>
  <c r="B651" i="7"/>
  <c r="B469" i="7"/>
  <c r="D468" i="7"/>
  <c r="D20" i="7"/>
  <c r="F20" i="7" s="1"/>
  <c r="B21" i="7"/>
  <c r="B193" i="7"/>
  <c r="D192" i="7"/>
  <c r="B102" i="7"/>
  <c r="D101" i="7"/>
  <c r="D558" i="7"/>
  <c r="B559" i="7"/>
  <c r="G15" i="7"/>
  <c r="D375" i="7"/>
  <c r="B376" i="7"/>
  <c r="D286" i="3"/>
  <c r="B287" i="3"/>
  <c r="D98" i="3"/>
  <c r="B99" i="3"/>
  <c r="B100" i="3" s="1"/>
  <c r="B101" i="3" s="1"/>
  <c r="B25" i="3"/>
  <c r="D24" i="3"/>
  <c r="F16" i="3"/>
  <c r="I16" i="3" s="1"/>
  <c r="G15" i="3"/>
  <c r="J15" i="3" s="1"/>
  <c r="B194" i="3"/>
  <c r="D193" i="3"/>
  <c r="F16" i="1"/>
  <c r="G15" i="1"/>
  <c r="B561" i="2"/>
  <c r="B562" i="2" s="1"/>
  <c r="B563" i="2" s="1"/>
  <c r="D560" i="2"/>
  <c r="F17" i="2"/>
  <c r="G16" i="2"/>
  <c r="B194" i="2"/>
  <c r="D193" i="2"/>
  <c r="B22" i="2"/>
  <c r="B23" i="2" s="1"/>
  <c r="B24" i="2" s="1"/>
  <c r="D21" i="2"/>
  <c r="B651" i="2"/>
  <c r="D650" i="2"/>
  <c r="D101" i="2"/>
  <c r="B102" i="2"/>
  <c r="D375" i="2"/>
  <c r="B376" i="2"/>
  <c r="D466" i="2"/>
  <c r="B467" i="2"/>
  <c r="B287" i="2"/>
  <c r="D286" i="2"/>
  <c r="C17" i="9" l="1"/>
  <c r="B564" i="9"/>
  <c r="B657" i="9"/>
  <c r="B194" i="9"/>
  <c r="B103" i="9"/>
  <c r="B474" i="9"/>
  <c r="B378" i="9"/>
  <c r="B25" i="9"/>
  <c r="B288" i="9"/>
  <c r="B289" i="9" s="1"/>
  <c r="B290" i="9" s="1"/>
  <c r="G16" i="7"/>
  <c r="D651" i="7"/>
  <c r="B652" i="7"/>
  <c r="B653" i="7" s="1"/>
  <c r="B654" i="7" s="1"/>
  <c r="B377" i="7"/>
  <c r="D376" i="7"/>
  <c r="B103" i="7"/>
  <c r="D102" i="7"/>
  <c r="B291" i="7"/>
  <c r="D290" i="7"/>
  <c r="D193" i="7"/>
  <c r="B194" i="7"/>
  <c r="D469" i="7"/>
  <c r="B470" i="7"/>
  <c r="B471" i="7" s="1"/>
  <c r="B472" i="7" s="1"/>
  <c r="B560" i="7"/>
  <c r="D559" i="7"/>
  <c r="D21" i="7"/>
  <c r="F21" i="7" s="1"/>
  <c r="F22" i="7" s="1"/>
  <c r="F23" i="7" s="1"/>
  <c r="B22" i="7"/>
  <c r="B23" i="7" s="1"/>
  <c r="B24" i="7" s="1"/>
  <c r="E18" i="3"/>
  <c r="H17" i="3"/>
  <c r="F17" i="1"/>
  <c r="G16" i="1"/>
  <c r="G16" i="3"/>
  <c r="J16" i="3" s="1"/>
  <c r="F17" i="3"/>
  <c r="I17" i="3" s="1"/>
  <c r="B26" i="3"/>
  <c r="D25" i="3"/>
  <c r="B195" i="3"/>
  <c r="D194" i="3"/>
  <c r="B102" i="3"/>
  <c r="D101" i="3"/>
  <c r="D287" i="3"/>
  <c r="B288" i="3"/>
  <c r="B289" i="3" s="1"/>
  <c r="B290" i="3" s="1"/>
  <c r="D467" i="2"/>
  <c r="B468" i="2"/>
  <c r="D287" i="2"/>
  <c r="B288" i="2"/>
  <c r="B289" i="2" s="1"/>
  <c r="B290" i="2" s="1"/>
  <c r="B103" i="2"/>
  <c r="D102" i="2"/>
  <c r="B652" i="2"/>
  <c r="B653" i="2" s="1"/>
  <c r="B654" i="2" s="1"/>
  <c r="D651" i="2"/>
  <c r="B25" i="2"/>
  <c r="D24" i="2"/>
  <c r="F18" i="2"/>
  <c r="G17" i="2"/>
  <c r="D376" i="2"/>
  <c r="B377" i="2"/>
  <c r="B195" i="2"/>
  <c r="D194" i="2"/>
  <c r="B564" i="2"/>
  <c r="D563" i="2"/>
  <c r="D17" i="9" l="1"/>
  <c r="F17" i="9" s="1"/>
  <c r="G17" i="9" s="1"/>
  <c r="G16" i="9"/>
  <c r="C18" i="9"/>
  <c r="D18" i="9" s="1"/>
  <c r="B475" i="9"/>
  <c r="B104" i="9"/>
  <c r="B658" i="9"/>
  <c r="B291" i="9"/>
  <c r="B195" i="9"/>
  <c r="B26" i="9"/>
  <c r="B565" i="9"/>
  <c r="B379" i="9"/>
  <c r="B380" i="9" s="1"/>
  <c r="B381" i="9" s="1"/>
  <c r="D472" i="7"/>
  <c r="B473" i="7"/>
  <c r="B561" i="7"/>
  <c r="B562" i="7" s="1"/>
  <c r="B563" i="7" s="1"/>
  <c r="D560" i="7"/>
  <c r="B292" i="7"/>
  <c r="D291" i="7"/>
  <c r="D194" i="7"/>
  <c r="B195" i="7"/>
  <c r="B378" i="7"/>
  <c r="D377" i="7"/>
  <c r="B655" i="7"/>
  <c r="D654" i="7"/>
  <c r="E19" i="3"/>
  <c r="H18" i="3"/>
  <c r="D24" i="7"/>
  <c r="F24" i="7" s="1"/>
  <c r="B25" i="7"/>
  <c r="B104" i="7"/>
  <c r="D103" i="7"/>
  <c r="G17" i="7"/>
  <c r="D290" i="3"/>
  <c r="B291" i="3"/>
  <c r="B27" i="3"/>
  <c r="D26" i="3"/>
  <c r="D195" i="3"/>
  <c r="B196" i="3"/>
  <c r="F18" i="3"/>
  <c r="I18" i="3" s="1"/>
  <c r="G17" i="3"/>
  <c r="J17" i="3" s="1"/>
  <c r="D102" i="3"/>
  <c r="B103" i="3"/>
  <c r="F18" i="1"/>
  <c r="G17" i="1"/>
  <c r="D195" i="2"/>
  <c r="B196" i="2"/>
  <c r="B378" i="2"/>
  <c r="D377" i="2"/>
  <c r="F19" i="2"/>
  <c r="G18" i="2"/>
  <c r="B565" i="2"/>
  <c r="D564" i="2"/>
  <c r="B26" i="2"/>
  <c r="D25" i="2"/>
  <c r="B291" i="2"/>
  <c r="D290" i="2"/>
  <c r="D654" i="2"/>
  <c r="B655" i="2"/>
  <c r="D103" i="2"/>
  <c r="B104" i="2"/>
  <c r="B469" i="2"/>
  <c r="D468" i="2"/>
  <c r="C19" i="9" l="1"/>
  <c r="D19" i="9" s="1"/>
  <c r="F18" i="9"/>
  <c r="B292" i="9"/>
  <c r="B105" i="9"/>
  <c r="B566" i="9"/>
  <c r="B27" i="9"/>
  <c r="B659" i="9"/>
  <c r="B660" i="9" s="1"/>
  <c r="B661" i="9" s="1"/>
  <c r="B476" i="9"/>
  <c r="B382" i="9"/>
  <c r="B196" i="9"/>
  <c r="B379" i="7"/>
  <c r="B380" i="7" s="1"/>
  <c r="B381" i="7" s="1"/>
  <c r="D378" i="7"/>
  <c r="D655" i="7"/>
  <c r="B656" i="7"/>
  <c r="D292" i="7"/>
  <c r="B293" i="7"/>
  <c r="B105" i="7"/>
  <c r="D104" i="7"/>
  <c r="G18" i="7"/>
  <c r="B564" i="7"/>
  <c r="D563" i="7"/>
  <c r="B26" i="7"/>
  <c r="D25" i="7"/>
  <c r="F25" i="7" s="1"/>
  <c r="B196" i="7"/>
  <c r="D195" i="7"/>
  <c r="B474" i="7"/>
  <c r="D473" i="7"/>
  <c r="E20" i="3"/>
  <c r="H19" i="3"/>
  <c r="D103" i="3"/>
  <c r="B104" i="3"/>
  <c r="G18" i="3"/>
  <c r="J18" i="3" s="1"/>
  <c r="F19" i="3"/>
  <c r="I19" i="3" s="1"/>
  <c r="F19" i="1"/>
  <c r="G18" i="1"/>
  <c r="D27" i="3"/>
  <c r="B28" i="3"/>
  <c r="B292" i="3"/>
  <c r="D291" i="3"/>
  <c r="D196" i="3"/>
  <c r="B197" i="3"/>
  <c r="B198" i="3" s="1"/>
  <c r="B199" i="3" s="1"/>
  <c r="B470" i="2"/>
  <c r="B471" i="2" s="1"/>
  <c r="B472" i="2" s="1"/>
  <c r="D469" i="2"/>
  <c r="D291" i="2"/>
  <c r="B292" i="2"/>
  <c r="B656" i="2"/>
  <c r="D655" i="2"/>
  <c r="F20" i="2"/>
  <c r="G19" i="2"/>
  <c r="B379" i="2"/>
  <c r="B380" i="2" s="1"/>
  <c r="B381" i="2" s="1"/>
  <c r="D378" i="2"/>
  <c r="B27" i="2"/>
  <c r="D26" i="2"/>
  <c r="D104" i="2"/>
  <c r="B105" i="2"/>
  <c r="B566" i="2"/>
  <c r="D565" i="2"/>
  <c r="B197" i="2"/>
  <c r="B198" i="2" s="1"/>
  <c r="B199" i="2" s="1"/>
  <c r="D196" i="2"/>
  <c r="F19" i="9" l="1"/>
  <c r="G18" i="9"/>
  <c r="B197" i="9"/>
  <c r="B198" i="9" s="1"/>
  <c r="B199" i="9" s="1"/>
  <c r="B28" i="9"/>
  <c r="B567" i="9"/>
  <c r="G19" i="9"/>
  <c r="B662" i="9"/>
  <c r="B293" i="9"/>
  <c r="B477" i="9"/>
  <c r="B478" i="9" s="1"/>
  <c r="B479" i="9" s="1"/>
  <c r="B106" i="9"/>
  <c r="B107" i="9" s="1"/>
  <c r="B108" i="9" s="1"/>
  <c r="B383" i="9"/>
  <c r="E21" i="3"/>
  <c r="H20" i="3"/>
  <c r="B294" i="7"/>
  <c r="D293" i="7"/>
  <c r="B27" i="7"/>
  <c r="D26" i="7"/>
  <c r="F26" i="7" s="1"/>
  <c r="G19" i="7"/>
  <c r="B565" i="7"/>
  <c r="D564" i="7"/>
  <c r="B657" i="7"/>
  <c r="D656" i="7"/>
  <c r="B475" i="7"/>
  <c r="D474" i="7"/>
  <c r="D105" i="7"/>
  <c r="B106" i="7"/>
  <c r="B107" i="7" s="1"/>
  <c r="B108" i="7" s="1"/>
  <c r="B197" i="7"/>
  <c r="B198" i="7" s="1"/>
  <c r="B199" i="7" s="1"/>
  <c r="D196" i="7"/>
  <c r="B382" i="7"/>
  <c r="D381" i="7"/>
  <c r="B29" i="3"/>
  <c r="B30" i="3" s="1"/>
  <c r="B31" i="3" s="1"/>
  <c r="D28" i="3"/>
  <c r="D199" i="3"/>
  <c r="B200" i="3"/>
  <c r="D104" i="3"/>
  <c r="B105" i="3"/>
  <c r="D292" i="3"/>
  <c r="B293" i="3"/>
  <c r="G19" i="3"/>
  <c r="J19" i="3" s="1"/>
  <c r="F20" i="3"/>
  <c r="I20" i="3" s="1"/>
  <c r="F20" i="1"/>
  <c r="G19" i="1"/>
  <c r="B382" i="2"/>
  <c r="D381" i="2"/>
  <c r="D656" i="2"/>
  <c r="B657" i="2"/>
  <c r="B567" i="2"/>
  <c r="D566" i="2"/>
  <c r="D199" i="2"/>
  <c r="B200" i="2"/>
  <c r="B28" i="2"/>
  <c r="D27" i="2"/>
  <c r="D292" i="2"/>
  <c r="B293" i="2"/>
  <c r="D105" i="2"/>
  <c r="B106" i="2"/>
  <c r="B107" i="2" s="1"/>
  <c r="B108" i="2" s="1"/>
  <c r="F21" i="2"/>
  <c r="G20" i="2"/>
  <c r="B473" i="2"/>
  <c r="D472" i="2"/>
  <c r="C20" i="9" l="1"/>
  <c r="D20" i="9" s="1"/>
  <c r="B568" i="9"/>
  <c r="B569" i="9" s="1"/>
  <c r="B570" i="9" s="1"/>
  <c r="B480" i="9"/>
  <c r="B663" i="9"/>
  <c r="B384" i="9"/>
  <c r="B294" i="9"/>
  <c r="B200" i="9"/>
  <c r="B109" i="9"/>
  <c r="B29" i="9"/>
  <c r="B30" i="9" s="1"/>
  <c r="B31" i="9" s="1"/>
  <c r="B383" i="7"/>
  <c r="D382" i="7"/>
  <c r="B28" i="7"/>
  <c r="D27" i="7"/>
  <c r="F27" i="7" s="1"/>
  <c r="B658" i="7"/>
  <c r="D657" i="7"/>
  <c r="G20" i="7"/>
  <c r="D199" i="7"/>
  <c r="B200" i="7"/>
  <c r="D565" i="7"/>
  <c r="B566" i="7"/>
  <c r="B295" i="7"/>
  <c r="B296" i="7" s="1"/>
  <c r="B297" i="7" s="1"/>
  <c r="D294" i="7"/>
  <c r="B476" i="7"/>
  <c r="D475" i="7"/>
  <c r="B109" i="7"/>
  <c r="D108" i="7"/>
  <c r="E22" i="3"/>
  <c r="H21" i="3"/>
  <c r="B294" i="3"/>
  <c r="D293" i="3"/>
  <c r="B106" i="3"/>
  <c r="B107" i="3" s="1"/>
  <c r="B108" i="3" s="1"/>
  <c r="D105" i="3"/>
  <c r="F21" i="1"/>
  <c r="G20" i="1"/>
  <c r="D200" i="3"/>
  <c r="B201" i="3"/>
  <c r="G20" i="3"/>
  <c r="J20" i="3" s="1"/>
  <c r="F21" i="3"/>
  <c r="I21" i="3" s="1"/>
  <c r="D31" i="3"/>
  <c r="B32" i="3"/>
  <c r="B109" i="2"/>
  <c r="D108" i="2"/>
  <c r="B474" i="2"/>
  <c r="D473" i="2"/>
  <c r="D293" i="2"/>
  <c r="B294" i="2"/>
  <c r="D28" i="2"/>
  <c r="B29" i="2"/>
  <c r="B30" i="2" s="1"/>
  <c r="B31" i="2" s="1"/>
  <c r="D200" i="2"/>
  <c r="B201" i="2"/>
  <c r="B568" i="2"/>
  <c r="B569" i="2" s="1"/>
  <c r="B570" i="2" s="1"/>
  <c r="D567" i="2"/>
  <c r="B658" i="2"/>
  <c r="D657" i="2"/>
  <c r="F22" i="2"/>
  <c r="G21" i="2"/>
  <c r="B383" i="2"/>
  <c r="D382" i="2"/>
  <c r="C21" i="9" l="1"/>
  <c r="D21" i="9" s="1"/>
  <c r="F20" i="9"/>
  <c r="B32" i="9"/>
  <c r="B110" i="9"/>
  <c r="B664" i="9"/>
  <c r="B201" i="9"/>
  <c r="B481" i="9"/>
  <c r="B295" i="9"/>
  <c r="B296" i="9" s="1"/>
  <c r="B297" i="9" s="1"/>
  <c r="B571" i="9"/>
  <c r="B385" i="9"/>
  <c r="B477" i="7"/>
  <c r="B478" i="7" s="1"/>
  <c r="B479" i="7" s="1"/>
  <c r="D476" i="7"/>
  <c r="B659" i="7"/>
  <c r="B660" i="7" s="1"/>
  <c r="B661" i="7" s="1"/>
  <c r="D658" i="7"/>
  <c r="B201" i="7"/>
  <c r="D200" i="7"/>
  <c r="G21" i="7"/>
  <c r="B110" i="7"/>
  <c r="D109" i="7"/>
  <c r="D28" i="7"/>
  <c r="F28" i="7" s="1"/>
  <c r="F29" i="7" s="1"/>
  <c r="F30" i="7" s="1"/>
  <c r="B29" i="7"/>
  <c r="B30" i="7" s="1"/>
  <c r="B31" i="7" s="1"/>
  <c r="E23" i="3"/>
  <c r="H22" i="3"/>
  <c r="B567" i="7"/>
  <c r="D566" i="7"/>
  <c r="D297" i="7"/>
  <c r="B298" i="7"/>
  <c r="B384" i="7"/>
  <c r="D383" i="7"/>
  <c r="F22" i="3"/>
  <c r="I22" i="3" s="1"/>
  <c r="G21" i="3"/>
  <c r="J21" i="3" s="1"/>
  <c r="B109" i="3"/>
  <c r="D108" i="3"/>
  <c r="D32" i="3"/>
  <c r="B33" i="3"/>
  <c r="B202" i="3"/>
  <c r="D201" i="3"/>
  <c r="F22" i="1"/>
  <c r="G21" i="1"/>
  <c r="D294" i="3"/>
  <c r="B295" i="3"/>
  <c r="B296" i="3" s="1"/>
  <c r="B297" i="3" s="1"/>
  <c r="D383" i="2"/>
  <c r="B384" i="2"/>
  <c r="B659" i="2"/>
  <c r="B660" i="2" s="1"/>
  <c r="B661" i="2" s="1"/>
  <c r="D658" i="2"/>
  <c r="F23" i="2"/>
  <c r="G22" i="2"/>
  <c r="D201" i="2"/>
  <c r="B202" i="2"/>
  <c r="B32" i="2"/>
  <c r="D31" i="2"/>
  <c r="B295" i="2"/>
  <c r="B296" i="2" s="1"/>
  <c r="B297" i="2" s="1"/>
  <c r="D294" i="2"/>
  <c r="D474" i="2"/>
  <c r="B475" i="2"/>
  <c r="B571" i="2"/>
  <c r="D570" i="2"/>
  <c r="D109" i="2"/>
  <c r="B110" i="2"/>
  <c r="G20" i="9" l="1"/>
  <c r="F21" i="9"/>
  <c r="G21" i="9"/>
  <c r="F22" i="9"/>
  <c r="C22" i="9"/>
  <c r="C23" i="9" s="1"/>
  <c r="E23" i="9" s="1"/>
  <c r="E24" i="9" s="1"/>
  <c r="E25" i="9" s="1"/>
  <c r="E26" i="9" s="1"/>
  <c r="E27" i="9" s="1"/>
  <c r="E28" i="9" s="1"/>
  <c r="E29" i="9" s="1"/>
  <c r="B665" i="9"/>
  <c r="B111" i="9"/>
  <c r="B572" i="9"/>
  <c r="G22" i="9"/>
  <c r="F23" i="9"/>
  <c r="B202" i="9"/>
  <c r="B298" i="9"/>
  <c r="B386" i="9"/>
  <c r="B387" i="9" s="1"/>
  <c r="B388" i="9" s="1"/>
  <c r="B33" i="9"/>
  <c r="B482" i="9"/>
  <c r="B568" i="7"/>
  <c r="B569" i="7" s="1"/>
  <c r="B570" i="7" s="1"/>
  <c r="D567" i="7"/>
  <c r="E24" i="3"/>
  <c r="H23" i="3"/>
  <c r="B32" i="7"/>
  <c r="D31" i="7"/>
  <c r="F31" i="7" s="1"/>
  <c r="D110" i="7"/>
  <c r="B111" i="7"/>
  <c r="D384" i="7"/>
  <c r="B385" i="7"/>
  <c r="B202" i="7"/>
  <c r="D201" i="7"/>
  <c r="G22" i="7"/>
  <c r="B662" i="7"/>
  <c r="D661" i="7"/>
  <c r="B299" i="7"/>
  <c r="D298" i="7"/>
  <c r="B480" i="7"/>
  <c r="D479" i="7"/>
  <c r="F23" i="1"/>
  <c r="G22" i="1"/>
  <c r="B298" i="3"/>
  <c r="D297" i="3"/>
  <c r="B110" i="3"/>
  <c r="D109" i="3"/>
  <c r="G22" i="3"/>
  <c r="J22" i="3" s="1"/>
  <c r="F23" i="3"/>
  <c r="I23" i="3" s="1"/>
  <c r="D202" i="3"/>
  <c r="B203" i="3"/>
  <c r="D33" i="3"/>
  <c r="B34" i="3"/>
  <c r="D571" i="2"/>
  <c r="B572" i="2"/>
  <c r="B111" i="2"/>
  <c r="D110" i="2"/>
  <c r="B476" i="2"/>
  <c r="D475" i="2"/>
  <c r="G23" i="2"/>
  <c r="F24" i="2"/>
  <c r="D297" i="2"/>
  <c r="B298" i="2"/>
  <c r="D32" i="2"/>
  <c r="B33" i="2"/>
  <c r="B203" i="2"/>
  <c r="D202" i="2"/>
  <c r="B662" i="2"/>
  <c r="D661" i="2"/>
  <c r="B385" i="2"/>
  <c r="D384" i="2"/>
  <c r="C24" i="9" l="1"/>
  <c r="D24" i="9" s="1"/>
  <c r="B299" i="9"/>
  <c r="B573" i="9"/>
  <c r="B389" i="9"/>
  <c r="B112" i="9"/>
  <c r="B34" i="9"/>
  <c r="B666" i="9"/>
  <c r="B667" i="9" s="1"/>
  <c r="B668" i="9" s="1"/>
  <c r="B483" i="9"/>
  <c r="B203" i="9"/>
  <c r="B300" i="7"/>
  <c r="D299" i="7"/>
  <c r="G23" i="7"/>
  <c r="B386" i="7"/>
  <c r="B387" i="7" s="1"/>
  <c r="B388" i="7" s="1"/>
  <c r="D385" i="7"/>
  <c r="D480" i="7"/>
  <c r="B481" i="7"/>
  <c r="D32" i="7"/>
  <c r="F32" i="7" s="1"/>
  <c r="B33" i="7"/>
  <c r="B203" i="7"/>
  <c r="D202" i="7"/>
  <c r="B112" i="7"/>
  <c r="D111" i="7"/>
  <c r="E25" i="3"/>
  <c r="H24" i="3"/>
  <c r="D662" i="7"/>
  <c r="B663" i="7"/>
  <c r="D570" i="7"/>
  <c r="B571" i="7"/>
  <c r="D298" i="3"/>
  <c r="B299" i="3"/>
  <c r="B35" i="3"/>
  <c r="D34" i="3"/>
  <c r="B111" i="3"/>
  <c r="D110" i="3"/>
  <c r="B204" i="3"/>
  <c r="B205" i="3" s="1"/>
  <c r="B206" i="3" s="1"/>
  <c r="D203" i="3"/>
  <c r="F24" i="3"/>
  <c r="I24" i="3" s="1"/>
  <c r="G23" i="3"/>
  <c r="J23" i="3" s="1"/>
  <c r="F24" i="1"/>
  <c r="G23" i="1"/>
  <c r="D476" i="2"/>
  <c r="B477" i="2"/>
  <c r="B478" i="2" s="1"/>
  <c r="B479" i="2" s="1"/>
  <c r="B663" i="2"/>
  <c r="D662" i="2"/>
  <c r="B386" i="2"/>
  <c r="B387" i="2" s="1"/>
  <c r="B388" i="2" s="1"/>
  <c r="D385" i="2"/>
  <c r="D203" i="2"/>
  <c r="B204" i="2"/>
  <c r="B205" i="2" s="1"/>
  <c r="B206" i="2" s="1"/>
  <c r="D33" i="2"/>
  <c r="B34" i="2"/>
  <c r="B299" i="2"/>
  <c r="D298" i="2"/>
  <c r="G24" i="2"/>
  <c r="F25" i="2"/>
  <c r="B112" i="2"/>
  <c r="D111" i="2"/>
  <c r="B573" i="2"/>
  <c r="D572" i="2"/>
  <c r="G23" i="9" l="1"/>
  <c r="F24" i="9"/>
  <c r="G24" i="9" s="1"/>
  <c r="B390" i="9"/>
  <c r="B669" i="9"/>
  <c r="B574" i="9"/>
  <c r="B484" i="9"/>
  <c r="B485" i="9" s="1"/>
  <c r="B486" i="9" s="1"/>
  <c r="B300" i="9"/>
  <c r="B204" i="9"/>
  <c r="B205" i="9" s="1"/>
  <c r="B206" i="9" s="1"/>
  <c r="B35" i="9"/>
  <c r="B113" i="9"/>
  <c r="B114" i="9" s="1"/>
  <c r="B115" i="9" s="1"/>
  <c r="B113" i="7"/>
  <c r="B114" i="7" s="1"/>
  <c r="B115" i="7" s="1"/>
  <c r="D112" i="7"/>
  <c r="B664" i="7"/>
  <c r="D663" i="7"/>
  <c r="B389" i="7"/>
  <c r="D388" i="7"/>
  <c r="D203" i="7"/>
  <c r="B204" i="7"/>
  <c r="B205" i="7" s="1"/>
  <c r="B206" i="7" s="1"/>
  <c r="G24" i="7"/>
  <c r="B572" i="7"/>
  <c r="D571" i="7"/>
  <c r="E26" i="3"/>
  <c r="H25" i="3"/>
  <c r="B482" i="7"/>
  <c r="D481" i="7"/>
  <c r="D33" i="7"/>
  <c r="F33" i="7" s="1"/>
  <c r="B34" i="7"/>
  <c r="B301" i="7"/>
  <c r="D300" i="7"/>
  <c r="B207" i="3"/>
  <c r="D206" i="3"/>
  <c r="B112" i="3"/>
  <c r="D111" i="3"/>
  <c r="B300" i="3"/>
  <c r="D299" i="3"/>
  <c r="F25" i="1"/>
  <c r="G24" i="1"/>
  <c r="B36" i="3"/>
  <c r="B37" i="3" s="1"/>
  <c r="B38" i="3" s="1"/>
  <c r="D35" i="3"/>
  <c r="G24" i="3"/>
  <c r="J24" i="3" s="1"/>
  <c r="F25" i="3"/>
  <c r="I25" i="3" s="1"/>
  <c r="B207" i="2"/>
  <c r="D206" i="2"/>
  <c r="B113" i="2"/>
  <c r="B114" i="2" s="1"/>
  <c r="B115" i="2" s="1"/>
  <c r="D112" i="2"/>
  <c r="D299" i="2"/>
  <c r="B300" i="2"/>
  <c r="D573" i="2"/>
  <c r="B574" i="2"/>
  <c r="F26" i="2"/>
  <c r="G25" i="2"/>
  <c r="B35" i="2"/>
  <c r="D34" i="2"/>
  <c r="B389" i="2"/>
  <c r="D388" i="2"/>
  <c r="B664" i="2"/>
  <c r="D663" i="2"/>
  <c r="B480" i="2"/>
  <c r="D479" i="2"/>
  <c r="C25" i="9" l="1"/>
  <c r="D25" i="9" s="1"/>
  <c r="B116" i="9"/>
  <c r="B301" i="9"/>
  <c r="B670" i="9"/>
  <c r="B207" i="9"/>
  <c r="B575" i="9"/>
  <c r="B576" i="9" s="1"/>
  <c r="B577" i="9" s="1"/>
  <c r="B391" i="9"/>
  <c r="B487" i="9"/>
  <c r="B36" i="9"/>
  <c r="B37" i="9" s="1"/>
  <c r="B38" i="9" s="1"/>
  <c r="D301" i="7"/>
  <c r="B302" i="7"/>
  <c r="B303" i="7" s="1"/>
  <c r="B304" i="7" s="1"/>
  <c r="B573" i="7"/>
  <c r="D572" i="7"/>
  <c r="B390" i="7"/>
  <c r="D389" i="7"/>
  <c r="B483" i="7"/>
  <c r="D482" i="7"/>
  <c r="E27" i="3"/>
  <c r="H26" i="3"/>
  <c r="B207" i="7"/>
  <c r="D206" i="7"/>
  <c r="B665" i="7"/>
  <c r="D664" i="7"/>
  <c r="G25" i="7"/>
  <c r="D34" i="7"/>
  <c r="F34" i="7" s="1"/>
  <c r="B35" i="7"/>
  <c r="D115" i="7"/>
  <c r="B116" i="7"/>
  <c r="F26" i="3"/>
  <c r="I26" i="3" s="1"/>
  <c r="G25" i="3"/>
  <c r="J25" i="3" s="1"/>
  <c r="B113" i="3"/>
  <c r="B114" i="3" s="1"/>
  <c r="B115" i="3" s="1"/>
  <c r="D112" i="3"/>
  <c r="B39" i="3"/>
  <c r="D38" i="3"/>
  <c r="F26" i="1"/>
  <c r="G25" i="1"/>
  <c r="B208" i="3"/>
  <c r="D207" i="3"/>
  <c r="D300" i="3"/>
  <c r="B301" i="3"/>
  <c r="D300" i="2"/>
  <c r="B301" i="2"/>
  <c r="B481" i="2"/>
  <c r="D480" i="2"/>
  <c r="B665" i="2"/>
  <c r="D664" i="2"/>
  <c r="B390" i="2"/>
  <c r="D389" i="2"/>
  <c r="B36" i="2"/>
  <c r="B37" i="2" s="1"/>
  <c r="B38" i="2" s="1"/>
  <c r="D35" i="2"/>
  <c r="F27" i="2"/>
  <c r="G26" i="2"/>
  <c r="B575" i="2"/>
  <c r="B576" i="2" s="1"/>
  <c r="B577" i="2" s="1"/>
  <c r="D574" i="2"/>
  <c r="B116" i="2"/>
  <c r="D115" i="2"/>
  <c r="D207" i="2"/>
  <c r="B208" i="2"/>
  <c r="C26" i="9" l="1"/>
  <c r="D26" i="9" s="1"/>
  <c r="F25" i="9"/>
  <c r="G25" i="9" s="1"/>
  <c r="C27" i="9" s="1"/>
  <c r="D27" i="9" s="1"/>
  <c r="B39" i="9"/>
  <c r="B208" i="9"/>
  <c r="B488" i="9"/>
  <c r="B302" i="9"/>
  <c r="B303" i="9" s="1"/>
  <c r="B304" i="9" s="1"/>
  <c r="B392" i="9"/>
  <c r="B578" i="9"/>
  <c r="B117" i="9"/>
  <c r="B671" i="9"/>
  <c r="B117" i="7"/>
  <c r="D116" i="7"/>
  <c r="D665" i="7"/>
  <c r="B666" i="7"/>
  <c r="B667" i="7" s="1"/>
  <c r="B668" i="7" s="1"/>
  <c r="B391" i="7"/>
  <c r="D390" i="7"/>
  <c r="B36" i="7"/>
  <c r="B37" i="7" s="1"/>
  <c r="B38" i="7" s="1"/>
  <c r="D35" i="7"/>
  <c r="F35" i="7" s="1"/>
  <c r="F36" i="7" s="1"/>
  <c r="F37" i="7" s="1"/>
  <c r="B484" i="7"/>
  <c r="B485" i="7" s="1"/>
  <c r="B486" i="7" s="1"/>
  <c r="D483" i="7"/>
  <c r="G26" i="7"/>
  <c r="E28" i="3"/>
  <c r="H27" i="3"/>
  <c r="B574" i="7"/>
  <c r="D573" i="7"/>
  <c r="B305" i="7"/>
  <c r="D304" i="7"/>
  <c r="D207" i="7"/>
  <c r="B208" i="7"/>
  <c r="D208" i="3"/>
  <c r="B209" i="3"/>
  <c r="B40" i="3"/>
  <c r="D39" i="3"/>
  <c r="F27" i="3"/>
  <c r="I27" i="3" s="1"/>
  <c r="G26" i="3"/>
  <c r="J26" i="3" s="1"/>
  <c r="F27" i="1"/>
  <c r="G26" i="1"/>
  <c r="B302" i="3"/>
  <c r="B303" i="3" s="1"/>
  <c r="B304" i="3" s="1"/>
  <c r="D301" i="3"/>
  <c r="D115" i="3"/>
  <c r="B116" i="3"/>
  <c r="B666" i="2"/>
  <c r="B667" i="2" s="1"/>
  <c r="B668" i="2" s="1"/>
  <c r="D665" i="2"/>
  <c r="D208" i="2"/>
  <c r="B209" i="2"/>
  <c r="D116" i="2"/>
  <c r="B117" i="2"/>
  <c r="B39" i="2"/>
  <c r="D38" i="2"/>
  <c r="D577" i="2"/>
  <c r="B578" i="2"/>
  <c r="G27" i="2"/>
  <c r="F28" i="2"/>
  <c r="B391" i="2"/>
  <c r="D390" i="2"/>
  <c r="D481" i="2"/>
  <c r="B482" i="2"/>
  <c r="D301" i="2"/>
  <c r="B302" i="2"/>
  <c r="B303" i="2" s="1"/>
  <c r="B304" i="2" s="1"/>
  <c r="F26" i="9" l="1"/>
  <c r="G26" i="9"/>
  <c r="F27" i="9"/>
  <c r="B672" i="9"/>
  <c r="B579" i="9"/>
  <c r="B305" i="9"/>
  <c r="B209" i="9"/>
  <c r="B489" i="9"/>
  <c r="B40" i="9"/>
  <c r="B118" i="9"/>
  <c r="B393" i="9"/>
  <c r="B394" i="9" s="1"/>
  <c r="B395" i="9" s="1"/>
  <c r="D208" i="7"/>
  <c r="B209" i="7"/>
  <c r="B487" i="7"/>
  <c r="D486" i="7"/>
  <c r="D305" i="7"/>
  <c r="B306" i="7"/>
  <c r="G27" i="7"/>
  <c r="D391" i="7"/>
  <c r="B392" i="7"/>
  <c r="B669" i="7"/>
  <c r="D668" i="7"/>
  <c r="E29" i="3"/>
  <c r="H28" i="3"/>
  <c r="D38" i="7"/>
  <c r="F38" i="7" s="1"/>
  <c r="B39" i="7"/>
  <c r="D574" i="7"/>
  <c r="B575" i="7"/>
  <c r="B576" i="7" s="1"/>
  <c r="B577" i="7" s="1"/>
  <c r="D117" i="7"/>
  <c r="B118" i="7"/>
  <c r="B117" i="3"/>
  <c r="D116" i="3"/>
  <c r="D40" i="3"/>
  <c r="B41" i="3"/>
  <c r="F28" i="1"/>
  <c r="G27" i="1"/>
  <c r="B210" i="3"/>
  <c r="D209" i="3"/>
  <c r="B305" i="3"/>
  <c r="D304" i="3"/>
  <c r="F28" i="3"/>
  <c r="I28" i="3" s="1"/>
  <c r="G27" i="3"/>
  <c r="J27" i="3" s="1"/>
  <c r="B305" i="2"/>
  <c r="D304" i="2"/>
  <c r="D482" i="2"/>
  <c r="B483" i="2"/>
  <c r="B118" i="2"/>
  <c r="D117" i="2"/>
  <c r="B392" i="2"/>
  <c r="D391" i="2"/>
  <c r="G28" i="2"/>
  <c r="F29" i="2"/>
  <c r="D578" i="2"/>
  <c r="B579" i="2"/>
  <c r="D39" i="2"/>
  <c r="B40" i="2"/>
  <c r="D209" i="2"/>
  <c r="B210" i="2"/>
  <c r="B669" i="2"/>
  <c r="D668" i="2"/>
  <c r="G27" i="9" l="1"/>
  <c r="C28" i="9"/>
  <c r="D28" i="9" s="1"/>
  <c r="B490" i="9"/>
  <c r="B396" i="9"/>
  <c r="B210" i="9"/>
  <c r="B41" i="9"/>
  <c r="B306" i="9"/>
  <c r="B119" i="9"/>
  <c r="B580" i="9"/>
  <c r="B673" i="9"/>
  <c r="B674" i="9" s="1"/>
  <c r="B675" i="9" s="1"/>
  <c r="B119" i="7"/>
  <c r="D118" i="7"/>
  <c r="D306" i="7"/>
  <c r="B307" i="7"/>
  <c r="E30" i="3"/>
  <c r="H29" i="3"/>
  <c r="B578" i="7"/>
  <c r="D577" i="7"/>
  <c r="D392" i="7"/>
  <c r="B393" i="7"/>
  <c r="B394" i="7" s="1"/>
  <c r="B395" i="7" s="1"/>
  <c r="D487" i="7"/>
  <c r="B488" i="7"/>
  <c r="B670" i="7"/>
  <c r="D669" i="7"/>
  <c r="G28" i="7"/>
  <c r="B210" i="7"/>
  <c r="D209" i="7"/>
  <c r="B40" i="7"/>
  <c r="D39" i="7"/>
  <c r="F39" i="7" s="1"/>
  <c r="F29" i="1"/>
  <c r="G28" i="1"/>
  <c r="B42" i="3"/>
  <c r="D41" i="3"/>
  <c r="D305" i="3"/>
  <c r="B306" i="3"/>
  <c r="G28" i="3"/>
  <c r="J28" i="3" s="1"/>
  <c r="F29" i="3"/>
  <c r="I29" i="3" s="1"/>
  <c r="B211" i="3"/>
  <c r="B212" i="3" s="1"/>
  <c r="B213" i="3" s="1"/>
  <c r="D210" i="3"/>
  <c r="D117" i="3"/>
  <c r="B118" i="3"/>
  <c r="B670" i="2"/>
  <c r="D669" i="2"/>
  <c r="D579" i="2"/>
  <c r="B580" i="2"/>
  <c r="F30" i="2"/>
  <c r="G29" i="2"/>
  <c r="B119" i="2"/>
  <c r="D118" i="2"/>
  <c r="B211" i="2"/>
  <c r="B212" i="2" s="1"/>
  <c r="B213" i="2" s="1"/>
  <c r="D210" i="2"/>
  <c r="B393" i="2"/>
  <c r="B394" i="2" s="1"/>
  <c r="B395" i="2" s="1"/>
  <c r="D392" i="2"/>
  <c r="D483" i="2"/>
  <c r="B484" i="2"/>
  <c r="B485" i="2" s="1"/>
  <c r="B486" i="2" s="1"/>
  <c r="B41" i="2"/>
  <c r="D40" i="2"/>
  <c r="D305" i="2"/>
  <c r="B306" i="2"/>
  <c r="C29" i="9" l="1"/>
  <c r="F28" i="9"/>
  <c r="B211" i="9"/>
  <c r="B212" i="9" s="1"/>
  <c r="B213" i="9" s="1"/>
  <c r="B397" i="9"/>
  <c r="B581" i="9"/>
  <c r="B307" i="9"/>
  <c r="B491" i="9"/>
  <c r="B492" i="9" s="1"/>
  <c r="B493" i="9" s="1"/>
  <c r="B676" i="9"/>
  <c r="B120" i="9"/>
  <c r="B121" i="9" s="1"/>
  <c r="B122" i="9" s="1"/>
  <c r="B42" i="9"/>
  <c r="B211" i="7"/>
  <c r="B212" i="7" s="1"/>
  <c r="B213" i="7" s="1"/>
  <c r="D210" i="7"/>
  <c r="B489" i="7"/>
  <c r="D488" i="7"/>
  <c r="E31" i="3"/>
  <c r="H30" i="3"/>
  <c r="D670" i="7"/>
  <c r="B671" i="7"/>
  <c r="B308" i="7"/>
  <c r="D307" i="7"/>
  <c r="D40" i="7"/>
  <c r="F40" i="7" s="1"/>
  <c r="B41" i="7"/>
  <c r="G29" i="7"/>
  <c r="B579" i="7"/>
  <c r="D578" i="7"/>
  <c r="D395" i="7"/>
  <c r="B396" i="7"/>
  <c r="B120" i="7"/>
  <c r="B121" i="7" s="1"/>
  <c r="B122" i="7" s="1"/>
  <c r="D119" i="7"/>
  <c r="B307" i="3"/>
  <c r="D306" i="3"/>
  <c r="B119" i="3"/>
  <c r="D118" i="3"/>
  <c r="D42" i="3"/>
  <c r="B43" i="3"/>
  <c r="B44" i="3" s="1"/>
  <c r="B45" i="3" s="1"/>
  <c r="F30" i="1"/>
  <c r="G29" i="1"/>
  <c r="B214" i="3"/>
  <c r="D213" i="3"/>
  <c r="G29" i="3"/>
  <c r="J29" i="3" s="1"/>
  <c r="F30" i="3"/>
  <c r="I30" i="3" s="1"/>
  <c r="F31" i="2"/>
  <c r="G30" i="2"/>
  <c r="B307" i="2"/>
  <c r="D306" i="2"/>
  <c r="D41" i="2"/>
  <c r="B42" i="2"/>
  <c r="D395" i="2"/>
  <c r="B396" i="2"/>
  <c r="D486" i="2"/>
  <c r="B487" i="2"/>
  <c r="B214" i="2"/>
  <c r="D213" i="2"/>
  <c r="D119" i="2"/>
  <c r="B120" i="2"/>
  <c r="B121" i="2" s="1"/>
  <c r="B122" i="2" s="1"/>
  <c r="B581" i="2"/>
  <c r="D580" i="2"/>
  <c r="B671" i="2"/>
  <c r="D670" i="2"/>
  <c r="F29" i="9" l="1"/>
  <c r="G28" i="9"/>
  <c r="C30" i="9" s="1"/>
  <c r="E30" i="9" s="1"/>
  <c r="E31" i="9" s="1"/>
  <c r="B43" i="9"/>
  <c r="B44" i="9" s="1"/>
  <c r="B45" i="9" s="1"/>
  <c r="B308" i="9"/>
  <c r="B214" i="9"/>
  <c r="B494" i="9"/>
  <c r="B398" i="9"/>
  <c r="B677" i="9"/>
  <c r="B582" i="9"/>
  <c r="B583" i="9" s="1"/>
  <c r="B584" i="9" s="1"/>
  <c r="B123" i="9"/>
  <c r="G30" i="7"/>
  <c r="B672" i="7"/>
  <c r="D671" i="7"/>
  <c r="B397" i="7"/>
  <c r="D396" i="7"/>
  <c r="E32" i="3"/>
  <c r="H31" i="3"/>
  <c r="D122" i="7"/>
  <c r="B123" i="7"/>
  <c r="B42" i="7"/>
  <c r="D41" i="7"/>
  <c r="F41" i="7" s="1"/>
  <c r="D579" i="7"/>
  <c r="B580" i="7"/>
  <c r="B490" i="7"/>
  <c r="D489" i="7"/>
  <c r="B309" i="7"/>
  <c r="B310" i="7" s="1"/>
  <c r="B311" i="7" s="1"/>
  <c r="D308" i="7"/>
  <c r="D213" i="7"/>
  <c r="B214" i="7"/>
  <c r="F31" i="3"/>
  <c r="I31" i="3" s="1"/>
  <c r="G30" i="3"/>
  <c r="J30" i="3" s="1"/>
  <c r="B215" i="3"/>
  <c r="D214" i="3"/>
  <c r="F31" i="1"/>
  <c r="G30" i="1"/>
  <c r="D119" i="3"/>
  <c r="B120" i="3"/>
  <c r="B121" i="3" s="1"/>
  <c r="B122" i="3" s="1"/>
  <c r="B46" i="3"/>
  <c r="D45" i="3"/>
  <c r="B308" i="3"/>
  <c r="D307" i="3"/>
  <c r="D122" i="2"/>
  <c r="B123" i="2"/>
  <c r="B215" i="2"/>
  <c r="D214" i="2"/>
  <c r="B672" i="2"/>
  <c r="D671" i="2"/>
  <c r="D581" i="2"/>
  <c r="B582" i="2"/>
  <c r="B583" i="2" s="1"/>
  <c r="B584" i="2" s="1"/>
  <c r="B488" i="2"/>
  <c r="D487" i="2"/>
  <c r="D396" i="2"/>
  <c r="B397" i="2"/>
  <c r="B43" i="2"/>
  <c r="B44" i="2" s="1"/>
  <c r="B45" i="2" s="1"/>
  <c r="D42" i="2"/>
  <c r="B308" i="2"/>
  <c r="D307" i="2"/>
  <c r="F32" i="2"/>
  <c r="G31" i="2"/>
  <c r="G29" i="9" l="1"/>
  <c r="F30" i="9"/>
  <c r="B678" i="9"/>
  <c r="B309" i="9"/>
  <c r="B310" i="9" s="1"/>
  <c r="B311" i="9" s="1"/>
  <c r="B46" i="9"/>
  <c r="B124" i="9"/>
  <c r="B495" i="9"/>
  <c r="B585" i="9"/>
  <c r="B399" i="9"/>
  <c r="B215" i="9"/>
  <c r="B215" i="7"/>
  <c r="D214" i="7"/>
  <c r="B124" i="7"/>
  <c r="D123" i="7"/>
  <c r="E33" i="3"/>
  <c r="H32" i="3"/>
  <c r="B581" i="7"/>
  <c r="D580" i="7"/>
  <c r="D490" i="7"/>
  <c r="B491" i="7"/>
  <c r="B492" i="7" s="1"/>
  <c r="B493" i="7" s="1"/>
  <c r="D672" i="7"/>
  <c r="B673" i="7"/>
  <c r="B674" i="7" s="1"/>
  <c r="B675" i="7" s="1"/>
  <c r="B312" i="7"/>
  <c r="D311" i="7"/>
  <c r="B43" i="7"/>
  <c r="B44" i="7" s="1"/>
  <c r="B45" i="7" s="1"/>
  <c r="D42" i="7"/>
  <c r="F42" i="7" s="1"/>
  <c r="F43" i="7" s="1"/>
  <c r="F44" i="7" s="1"/>
  <c r="D397" i="7"/>
  <c r="B398" i="7"/>
  <c r="G31" i="7"/>
  <c r="B123" i="3"/>
  <c r="D122" i="3"/>
  <c r="F32" i="1"/>
  <c r="G31" i="1"/>
  <c r="G31" i="3"/>
  <c r="J31" i="3" s="1"/>
  <c r="F32" i="3"/>
  <c r="I32" i="3" s="1"/>
  <c r="B309" i="3"/>
  <c r="B310" i="3" s="1"/>
  <c r="B311" i="3" s="1"/>
  <c r="D308" i="3"/>
  <c r="B47" i="3"/>
  <c r="D46" i="3"/>
  <c r="B216" i="3"/>
  <c r="D215" i="3"/>
  <c r="D672" i="2"/>
  <c r="B673" i="2"/>
  <c r="B674" i="2" s="1"/>
  <c r="B675" i="2" s="1"/>
  <c r="B309" i="2"/>
  <c r="B310" i="2" s="1"/>
  <c r="B311" i="2" s="1"/>
  <c r="D308" i="2"/>
  <c r="D45" i="2"/>
  <c r="B46" i="2"/>
  <c r="F33" i="2"/>
  <c r="G32" i="2"/>
  <c r="D397" i="2"/>
  <c r="B398" i="2"/>
  <c r="B489" i="2"/>
  <c r="D488" i="2"/>
  <c r="D584" i="2"/>
  <c r="B585" i="2"/>
  <c r="D215" i="2"/>
  <c r="B216" i="2"/>
  <c r="B124" i="2"/>
  <c r="D123" i="2"/>
  <c r="G30" i="9" l="1"/>
  <c r="C31" i="9"/>
  <c r="D31" i="9" s="1"/>
  <c r="B586" i="9"/>
  <c r="B312" i="9"/>
  <c r="B47" i="9"/>
  <c r="B496" i="9"/>
  <c r="B679" i="9"/>
  <c r="B400" i="9"/>
  <c r="B401" i="9" s="1"/>
  <c r="B402" i="9" s="1"/>
  <c r="B216" i="9"/>
  <c r="B125" i="9"/>
  <c r="B399" i="7"/>
  <c r="D398" i="7"/>
  <c r="D312" i="7"/>
  <c r="B313" i="7"/>
  <c r="B494" i="7"/>
  <c r="D493" i="7"/>
  <c r="E34" i="3"/>
  <c r="H33" i="3"/>
  <c r="B676" i="7"/>
  <c r="D675" i="7"/>
  <c r="B46" i="7"/>
  <c r="D45" i="7"/>
  <c r="F45" i="7" s="1"/>
  <c r="B125" i="7"/>
  <c r="D124" i="7"/>
  <c r="G32" i="7"/>
  <c r="B582" i="7"/>
  <c r="B583" i="7" s="1"/>
  <c r="B584" i="7" s="1"/>
  <c r="D581" i="7"/>
  <c r="D215" i="7"/>
  <c r="B216" i="7"/>
  <c r="D216" i="3"/>
  <c r="B217" i="3"/>
  <c r="B48" i="3"/>
  <c r="D47" i="3"/>
  <c r="F33" i="1"/>
  <c r="G32" i="1"/>
  <c r="D311" i="3"/>
  <c r="B312" i="3"/>
  <c r="G32" i="3"/>
  <c r="J32" i="3" s="1"/>
  <c r="F33" i="3"/>
  <c r="I33" i="3" s="1"/>
  <c r="D123" i="3"/>
  <c r="B124" i="3"/>
  <c r="B217" i="2"/>
  <c r="D216" i="2"/>
  <c r="B125" i="2"/>
  <c r="D124" i="2"/>
  <c r="B586" i="2"/>
  <c r="D585" i="2"/>
  <c r="D489" i="2"/>
  <c r="B490" i="2"/>
  <c r="D398" i="2"/>
  <c r="B399" i="2"/>
  <c r="G33" i="2"/>
  <c r="F34" i="2"/>
  <c r="B47" i="2"/>
  <c r="D46" i="2"/>
  <c r="B676" i="2"/>
  <c r="D675" i="2"/>
  <c r="B312" i="2"/>
  <c r="D311" i="2"/>
  <c r="C32" i="9" l="1"/>
  <c r="D32" i="9" s="1"/>
  <c r="F31" i="9"/>
  <c r="B497" i="9"/>
  <c r="B48" i="9"/>
  <c r="B217" i="9"/>
  <c r="B680" i="9"/>
  <c r="B681" i="9" s="1"/>
  <c r="B682" i="9" s="1"/>
  <c r="B126" i="9"/>
  <c r="B587" i="9"/>
  <c r="B403" i="9"/>
  <c r="B313" i="9"/>
  <c r="B217" i="7"/>
  <c r="D216" i="7"/>
  <c r="G33" i="7"/>
  <c r="B47" i="7"/>
  <c r="D46" i="7"/>
  <c r="F46" i="7" s="1"/>
  <c r="D494" i="7"/>
  <c r="B495" i="7"/>
  <c r="B585" i="7"/>
  <c r="D584" i="7"/>
  <c r="B314" i="7"/>
  <c r="D313" i="7"/>
  <c r="E35" i="3"/>
  <c r="H34" i="3"/>
  <c r="B677" i="7"/>
  <c r="D676" i="7"/>
  <c r="D125" i="7"/>
  <c r="B126" i="7"/>
  <c r="B400" i="7"/>
  <c r="B401" i="7" s="1"/>
  <c r="B402" i="7" s="1"/>
  <c r="D399" i="7"/>
  <c r="D48" i="3"/>
  <c r="B49" i="3"/>
  <c r="B125" i="3"/>
  <c r="D124" i="3"/>
  <c r="F34" i="3"/>
  <c r="I34" i="3" s="1"/>
  <c r="G33" i="3"/>
  <c r="J33" i="3" s="1"/>
  <c r="F34" i="1"/>
  <c r="G33" i="1"/>
  <c r="B313" i="3"/>
  <c r="D312" i="3"/>
  <c r="B218" i="3"/>
  <c r="B219" i="3" s="1"/>
  <c r="B220" i="3" s="1"/>
  <c r="D217" i="3"/>
  <c r="B400" i="2"/>
  <c r="B401" i="2" s="1"/>
  <c r="B402" i="2" s="1"/>
  <c r="D399" i="2"/>
  <c r="B677" i="2"/>
  <c r="D676" i="2"/>
  <c r="B313" i="2"/>
  <c r="D312" i="2"/>
  <c r="B48" i="2"/>
  <c r="D47" i="2"/>
  <c r="G34" i="2"/>
  <c r="F35" i="2"/>
  <c r="D490" i="2"/>
  <c r="B491" i="2"/>
  <c r="B492" i="2" s="1"/>
  <c r="B493" i="2" s="1"/>
  <c r="B126" i="2"/>
  <c r="D125" i="2"/>
  <c r="D586" i="2"/>
  <c r="B587" i="2"/>
  <c r="D217" i="2"/>
  <c r="B218" i="2"/>
  <c r="B219" i="2" s="1"/>
  <c r="B220" i="2" s="1"/>
  <c r="F32" i="9" l="1"/>
  <c r="G31" i="9"/>
  <c r="E32" i="9" s="1"/>
  <c r="E33" i="9" s="1"/>
  <c r="E34" i="9" s="1"/>
  <c r="E35" i="9" s="1"/>
  <c r="E36" i="9" s="1"/>
  <c r="B404" i="9"/>
  <c r="B314" i="9"/>
  <c r="B588" i="9"/>
  <c r="B218" i="9"/>
  <c r="B219" i="9" s="1"/>
  <c r="B220" i="9" s="1"/>
  <c r="B127" i="9"/>
  <c r="B128" i="9" s="1"/>
  <c r="B129" i="9" s="1"/>
  <c r="B683" i="9"/>
  <c r="B498" i="9"/>
  <c r="B499" i="9" s="1"/>
  <c r="B500" i="9" s="1"/>
  <c r="B49" i="9"/>
  <c r="D314" i="7"/>
  <c r="B315" i="7"/>
  <c r="B678" i="7"/>
  <c r="D677" i="7"/>
  <c r="D47" i="7"/>
  <c r="F47" i="7" s="1"/>
  <c r="B48" i="7"/>
  <c r="G34" i="7"/>
  <c r="D126" i="7"/>
  <c r="B127" i="7"/>
  <c r="B128" i="7" s="1"/>
  <c r="B129" i="7" s="1"/>
  <c r="D585" i="7"/>
  <c r="B586" i="7"/>
  <c r="B403" i="7"/>
  <c r="D402" i="7"/>
  <c r="E36" i="3"/>
  <c r="H35" i="3"/>
  <c r="B496" i="7"/>
  <c r="D495" i="7"/>
  <c r="B218" i="7"/>
  <c r="B219" i="7" s="1"/>
  <c r="B220" i="7" s="1"/>
  <c r="D217" i="7"/>
  <c r="D125" i="3"/>
  <c r="B126" i="3"/>
  <c r="D49" i="3"/>
  <c r="B50" i="3"/>
  <c r="B51" i="3" s="1"/>
  <c r="B52" i="3" s="1"/>
  <c r="F35" i="3"/>
  <c r="I35" i="3" s="1"/>
  <c r="G34" i="3"/>
  <c r="J34" i="3" s="1"/>
  <c r="D220" i="3"/>
  <c r="B221" i="3"/>
  <c r="B314" i="3"/>
  <c r="D313" i="3"/>
  <c r="F35" i="1"/>
  <c r="G34" i="1"/>
  <c r="B314" i="2"/>
  <c r="D313" i="2"/>
  <c r="B127" i="2"/>
  <c r="B128" i="2" s="1"/>
  <c r="B129" i="2" s="1"/>
  <c r="D126" i="2"/>
  <c r="B221" i="2"/>
  <c r="D220" i="2"/>
  <c r="D677" i="2"/>
  <c r="B678" i="2"/>
  <c r="B588" i="2"/>
  <c r="D587" i="2"/>
  <c r="D493" i="2"/>
  <c r="B494" i="2"/>
  <c r="F36" i="2"/>
  <c r="G35" i="2"/>
  <c r="D48" i="2"/>
  <c r="B49" i="2"/>
  <c r="B403" i="2"/>
  <c r="D402" i="2"/>
  <c r="C33" i="9" l="1"/>
  <c r="D33" i="9" s="1"/>
  <c r="B501" i="9"/>
  <c r="B684" i="9"/>
  <c r="B50" i="9"/>
  <c r="B51" i="9" s="1"/>
  <c r="B52" i="9" s="1"/>
  <c r="B315" i="9"/>
  <c r="B221" i="9"/>
  <c r="B130" i="9"/>
  <c r="B589" i="9"/>
  <c r="B590" i="9" s="1"/>
  <c r="B591" i="9" s="1"/>
  <c r="B405" i="9"/>
  <c r="E37" i="3"/>
  <c r="H36" i="3"/>
  <c r="B587" i="7"/>
  <c r="D586" i="7"/>
  <c r="B497" i="7"/>
  <c r="D496" i="7"/>
  <c r="G35" i="7"/>
  <c r="D48" i="7"/>
  <c r="F48" i="7" s="1"/>
  <c r="B49" i="7"/>
  <c r="B130" i="7"/>
  <c r="D129" i="7"/>
  <c r="B679" i="7"/>
  <c r="D678" i="7"/>
  <c r="B316" i="7"/>
  <c r="B317" i="7" s="1"/>
  <c r="B318" i="7" s="1"/>
  <c r="D315" i="7"/>
  <c r="B221" i="7"/>
  <c r="D220" i="7"/>
  <c r="D403" i="7"/>
  <c r="B404" i="7"/>
  <c r="F36" i="1"/>
  <c r="G35" i="1"/>
  <c r="B315" i="3"/>
  <c r="D314" i="3"/>
  <c r="B127" i="3"/>
  <c r="B128" i="3" s="1"/>
  <c r="B129" i="3" s="1"/>
  <c r="D126" i="3"/>
  <c r="D52" i="3"/>
  <c r="B53" i="3"/>
  <c r="D221" i="3"/>
  <c r="B222" i="3"/>
  <c r="G35" i="3"/>
  <c r="J35" i="3" s="1"/>
  <c r="F36" i="3"/>
  <c r="I36" i="3" s="1"/>
  <c r="B50" i="2"/>
  <c r="B51" i="2" s="1"/>
  <c r="B52" i="2" s="1"/>
  <c r="D49" i="2"/>
  <c r="D403" i="2"/>
  <c r="B404" i="2"/>
  <c r="G36" i="2"/>
  <c r="F37" i="2"/>
  <c r="D494" i="2"/>
  <c r="B495" i="2"/>
  <c r="D588" i="2"/>
  <c r="B589" i="2"/>
  <c r="B590" i="2" s="1"/>
  <c r="B591" i="2" s="1"/>
  <c r="B679" i="2"/>
  <c r="D678" i="2"/>
  <c r="D129" i="2"/>
  <c r="B130" i="2"/>
  <c r="B222" i="2"/>
  <c r="D221" i="2"/>
  <c r="B315" i="2"/>
  <c r="D314" i="2"/>
  <c r="G32" i="9" l="1"/>
  <c r="C34" i="9"/>
  <c r="D34" i="9" s="1"/>
  <c r="F33" i="9"/>
  <c r="B53" i="9"/>
  <c r="B131" i="9"/>
  <c r="B685" i="9"/>
  <c r="B406" i="9"/>
  <c r="B222" i="9"/>
  <c r="B502" i="9"/>
  <c r="B592" i="9"/>
  <c r="B316" i="9"/>
  <c r="B317" i="9" s="1"/>
  <c r="B318" i="9" s="1"/>
  <c r="B222" i="7"/>
  <c r="D221" i="7"/>
  <c r="D318" i="7"/>
  <c r="B319" i="7"/>
  <c r="B131" i="7"/>
  <c r="D130" i="7"/>
  <c r="D49" i="7"/>
  <c r="F49" i="7" s="1"/>
  <c r="F50" i="7" s="1"/>
  <c r="F51" i="7" s="1"/>
  <c r="B50" i="7"/>
  <c r="B51" i="7" s="1"/>
  <c r="B52" i="7" s="1"/>
  <c r="G36" i="7"/>
  <c r="B588" i="7"/>
  <c r="D587" i="7"/>
  <c r="B405" i="7"/>
  <c r="D404" i="7"/>
  <c r="D679" i="7"/>
  <c r="B680" i="7"/>
  <c r="B681" i="7" s="1"/>
  <c r="B682" i="7" s="1"/>
  <c r="B498" i="7"/>
  <c r="B499" i="7" s="1"/>
  <c r="B500" i="7" s="1"/>
  <c r="D497" i="7"/>
  <c r="E38" i="3"/>
  <c r="H37" i="3"/>
  <c r="D53" i="3"/>
  <c r="B54" i="3"/>
  <c r="B223" i="3"/>
  <c r="D222" i="3"/>
  <c r="G36" i="3"/>
  <c r="J36" i="3" s="1"/>
  <c r="F37" i="3"/>
  <c r="I37" i="3" s="1"/>
  <c r="D315" i="3"/>
  <c r="B316" i="3"/>
  <c r="B317" i="3" s="1"/>
  <c r="B318" i="3" s="1"/>
  <c r="F37" i="1"/>
  <c r="G36" i="1"/>
  <c r="D129" i="3"/>
  <c r="B130" i="3"/>
  <c r="B223" i="2"/>
  <c r="D222" i="2"/>
  <c r="D679" i="2"/>
  <c r="B680" i="2"/>
  <c r="B681" i="2" s="1"/>
  <c r="B682" i="2" s="1"/>
  <c r="D130" i="2"/>
  <c r="B131" i="2"/>
  <c r="D495" i="2"/>
  <c r="B496" i="2"/>
  <c r="G37" i="2"/>
  <c r="F38" i="2"/>
  <c r="B316" i="2"/>
  <c r="B317" i="2" s="1"/>
  <c r="B318" i="2" s="1"/>
  <c r="D315" i="2"/>
  <c r="D591" i="2"/>
  <c r="B592" i="2"/>
  <c r="D404" i="2"/>
  <c r="B405" i="2"/>
  <c r="B53" i="2"/>
  <c r="D52" i="2"/>
  <c r="F34" i="9" l="1"/>
  <c r="G33" i="9"/>
  <c r="B223" i="9"/>
  <c r="B503" i="9"/>
  <c r="B54" i="9"/>
  <c r="B593" i="9"/>
  <c r="B407" i="9"/>
  <c r="B408" i="9" s="1"/>
  <c r="B409" i="9" s="1"/>
  <c r="B319" i="9"/>
  <c r="B686" i="9"/>
  <c r="B132" i="9"/>
  <c r="B683" i="7"/>
  <c r="D682" i="7"/>
  <c r="D131" i="7"/>
  <c r="B132" i="7"/>
  <c r="D52" i="7"/>
  <c r="F52" i="7" s="1"/>
  <c r="B53" i="7"/>
  <c r="D319" i="7"/>
  <c r="B320" i="7"/>
  <c r="B501" i="7"/>
  <c r="D500" i="7"/>
  <c r="G37" i="7"/>
  <c r="E39" i="3"/>
  <c r="H38" i="3"/>
  <c r="D588" i="7"/>
  <c r="B589" i="7"/>
  <c r="B590" i="7" s="1"/>
  <c r="B591" i="7" s="1"/>
  <c r="B406" i="7"/>
  <c r="D405" i="7"/>
  <c r="B223" i="7"/>
  <c r="D222" i="7"/>
  <c r="G37" i="3"/>
  <c r="J37" i="3" s="1"/>
  <c r="F38" i="3"/>
  <c r="I38" i="3" s="1"/>
  <c r="F38" i="1"/>
  <c r="G37" i="1"/>
  <c r="B224" i="3"/>
  <c r="D223" i="3"/>
  <c r="D130" i="3"/>
  <c r="B131" i="3"/>
  <c r="B55" i="3"/>
  <c r="D54" i="3"/>
  <c r="B319" i="3"/>
  <c r="D318" i="3"/>
  <c r="B406" i="2"/>
  <c r="D405" i="2"/>
  <c r="B593" i="2"/>
  <c r="D592" i="2"/>
  <c r="B54" i="2"/>
  <c r="D53" i="2"/>
  <c r="D318" i="2"/>
  <c r="B319" i="2"/>
  <c r="F39" i="2"/>
  <c r="G38" i="2"/>
  <c r="B497" i="2"/>
  <c r="D496" i="2"/>
  <c r="B132" i="2"/>
  <c r="D131" i="2"/>
  <c r="B683" i="2"/>
  <c r="D682" i="2"/>
  <c r="D223" i="2"/>
  <c r="B224" i="2"/>
  <c r="C35" i="9" l="1"/>
  <c r="D35" i="9" s="1"/>
  <c r="G34" i="9"/>
  <c r="B320" i="9"/>
  <c r="B594" i="9"/>
  <c r="B504" i="9"/>
  <c r="B410" i="9"/>
  <c r="B55" i="9"/>
  <c r="B687" i="9"/>
  <c r="B688" i="9" s="1"/>
  <c r="B689" i="9" s="1"/>
  <c r="B224" i="9"/>
  <c r="B133" i="9"/>
  <c r="B592" i="7"/>
  <c r="D591" i="7"/>
  <c r="G38" i="7"/>
  <c r="E40" i="3"/>
  <c r="H39" i="3"/>
  <c r="B321" i="7"/>
  <c r="D320" i="7"/>
  <c r="D501" i="7"/>
  <c r="B502" i="7"/>
  <c r="D132" i="7"/>
  <c r="B133" i="7"/>
  <c r="B224" i="7"/>
  <c r="D223" i="7"/>
  <c r="B407" i="7"/>
  <c r="B408" i="7" s="1"/>
  <c r="B409" i="7" s="1"/>
  <c r="D406" i="7"/>
  <c r="B54" i="7"/>
  <c r="D53" i="7"/>
  <c r="F53" i="7" s="1"/>
  <c r="B684" i="7"/>
  <c r="D683" i="7"/>
  <c r="B132" i="3"/>
  <c r="D131" i="3"/>
  <c r="B56" i="3"/>
  <c r="D55" i="3"/>
  <c r="D319" i="3"/>
  <c r="B320" i="3"/>
  <c r="F39" i="1"/>
  <c r="G38" i="1"/>
  <c r="D224" i="3"/>
  <c r="B225" i="3"/>
  <c r="B226" i="3" s="1"/>
  <c r="B227" i="3" s="1"/>
  <c r="F39" i="3"/>
  <c r="I39" i="3" s="1"/>
  <c r="G38" i="3"/>
  <c r="J38" i="3" s="1"/>
  <c r="D224" i="2"/>
  <c r="B225" i="2"/>
  <c r="B226" i="2" s="1"/>
  <c r="B227" i="2" s="1"/>
  <c r="B684" i="2"/>
  <c r="D683" i="2"/>
  <c r="D54" i="2"/>
  <c r="B55" i="2"/>
  <c r="B133" i="2"/>
  <c r="D132" i="2"/>
  <c r="B498" i="2"/>
  <c r="B499" i="2" s="1"/>
  <c r="B500" i="2" s="1"/>
  <c r="D497" i="2"/>
  <c r="F40" i="2"/>
  <c r="G39" i="2"/>
  <c r="B320" i="2"/>
  <c r="D319" i="2"/>
  <c r="B594" i="2"/>
  <c r="D593" i="2"/>
  <c r="D406" i="2"/>
  <c r="B407" i="2"/>
  <c r="B408" i="2" s="1"/>
  <c r="B409" i="2" s="1"/>
  <c r="C36" i="9" l="1"/>
  <c r="F35" i="9"/>
  <c r="B134" i="9"/>
  <c r="B135" i="9" s="1"/>
  <c r="B136" i="9" s="1"/>
  <c r="B411" i="9"/>
  <c r="B595" i="9"/>
  <c r="B225" i="9"/>
  <c r="B226" i="9" s="1"/>
  <c r="B227" i="9" s="1"/>
  <c r="B56" i="9"/>
  <c r="B321" i="9"/>
  <c r="B690" i="9"/>
  <c r="B505" i="9"/>
  <c r="B506" i="9" s="1"/>
  <c r="B507" i="9" s="1"/>
  <c r="D54" i="7"/>
  <c r="F54" i="7" s="1"/>
  <c r="B55" i="7"/>
  <c r="B225" i="7"/>
  <c r="B226" i="7" s="1"/>
  <c r="B227" i="7" s="1"/>
  <c r="D224" i="7"/>
  <c r="E41" i="3"/>
  <c r="H40" i="3"/>
  <c r="D684" i="7"/>
  <c r="B685" i="7"/>
  <c r="B410" i="7"/>
  <c r="D409" i="7"/>
  <c r="B322" i="7"/>
  <c r="D321" i="7"/>
  <c r="G39" i="7"/>
  <c r="B134" i="7"/>
  <c r="B135" i="7" s="1"/>
  <c r="B136" i="7" s="1"/>
  <c r="D133" i="7"/>
  <c r="B503" i="7"/>
  <c r="D502" i="7"/>
  <c r="B593" i="7"/>
  <c r="D592" i="7"/>
  <c r="F40" i="1"/>
  <c r="G39" i="1"/>
  <c r="B321" i="3"/>
  <c r="D320" i="3"/>
  <c r="G39" i="3"/>
  <c r="J39" i="3" s="1"/>
  <c r="F40" i="3"/>
  <c r="I40" i="3" s="1"/>
  <c r="D227" i="3"/>
  <c r="B228" i="3"/>
  <c r="B57" i="3"/>
  <c r="B58" i="3" s="1"/>
  <c r="B59" i="3" s="1"/>
  <c r="D56" i="3"/>
  <c r="B133" i="3"/>
  <c r="D132" i="3"/>
  <c r="D409" i="2"/>
  <c r="B410" i="2"/>
  <c r="B321" i="2"/>
  <c r="D320" i="2"/>
  <c r="G40" i="2"/>
  <c r="F41" i="2"/>
  <c r="B595" i="2"/>
  <c r="D594" i="2"/>
  <c r="D500" i="2"/>
  <c r="B501" i="2"/>
  <c r="D133" i="2"/>
  <c r="B134" i="2"/>
  <c r="B135" i="2" s="1"/>
  <c r="B136" i="2" s="1"/>
  <c r="D55" i="2"/>
  <c r="B56" i="2"/>
  <c r="D227" i="2"/>
  <c r="B228" i="2"/>
  <c r="B685" i="2"/>
  <c r="D684" i="2"/>
  <c r="F36" i="9" l="1"/>
  <c r="G35" i="9"/>
  <c r="C37" i="9" s="1"/>
  <c r="E37" i="9" s="1"/>
  <c r="E38" i="9" s="1"/>
  <c r="E39" i="9" s="1"/>
  <c r="E40" i="9" s="1"/>
  <c r="E41" i="9" s="1"/>
  <c r="E42" i="9" s="1"/>
  <c r="E43" i="9" s="1"/>
  <c r="B322" i="9"/>
  <c r="B596" i="9"/>
  <c r="B597" i="9" s="1"/>
  <c r="B598" i="9" s="1"/>
  <c r="B137" i="9"/>
  <c r="B228" i="9"/>
  <c r="B691" i="9"/>
  <c r="B412" i="9"/>
  <c r="B508" i="9"/>
  <c r="B57" i="9"/>
  <c r="B58" i="9" s="1"/>
  <c r="B59" i="9" s="1"/>
  <c r="B504" i="7"/>
  <c r="D503" i="7"/>
  <c r="D593" i="7"/>
  <c r="B594" i="7"/>
  <c r="B323" i="7"/>
  <c r="B324" i="7" s="1"/>
  <c r="B325" i="7" s="1"/>
  <c r="D322" i="7"/>
  <c r="E42" i="3"/>
  <c r="H41" i="3"/>
  <c r="B228" i="7"/>
  <c r="D227" i="7"/>
  <c r="B411" i="7"/>
  <c r="D410" i="7"/>
  <c r="B56" i="7"/>
  <c r="D55" i="7"/>
  <c r="F55" i="7" s="1"/>
  <c r="D136" i="7"/>
  <c r="B137" i="7"/>
  <c r="G40" i="7"/>
  <c r="D685" i="7"/>
  <c r="B686" i="7"/>
  <c r="G40" i="3"/>
  <c r="J40" i="3" s="1"/>
  <c r="F41" i="3"/>
  <c r="I41" i="3" s="1"/>
  <c r="D321" i="3"/>
  <c r="B322" i="3"/>
  <c r="B134" i="3"/>
  <c r="B135" i="3" s="1"/>
  <c r="B136" i="3" s="1"/>
  <c r="D133" i="3"/>
  <c r="D228" i="3"/>
  <c r="B229" i="3"/>
  <c r="B60" i="3"/>
  <c r="D59" i="3"/>
  <c r="F41" i="1"/>
  <c r="G40" i="1"/>
  <c r="B502" i="2"/>
  <c r="D501" i="2"/>
  <c r="D685" i="2"/>
  <c r="B686" i="2"/>
  <c r="D228" i="2"/>
  <c r="B229" i="2"/>
  <c r="B57" i="2"/>
  <c r="B58" i="2" s="1"/>
  <c r="B59" i="2" s="1"/>
  <c r="D56" i="2"/>
  <c r="B596" i="2"/>
  <c r="B597" i="2" s="1"/>
  <c r="B598" i="2" s="1"/>
  <c r="D595" i="2"/>
  <c r="G41" i="2"/>
  <c r="F42" i="2"/>
  <c r="D410" i="2"/>
  <c r="B411" i="2"/>
  <c r="B137" i="2"/>
  <c r="D136" i="2"/>
  <c r="D321" i="2"/>
  <c r="B322" i="2"/>
  <c r="G36" i="9" l="1"/>
  <c r="F37" i="9"/>
  <c r="B509" i="9"/>
  <c r="B138" i="9"/>
  <c r="B413" i="9"/>
  <c r="B599" i="9"/>
  <c r="B60" i="9"/>
  <c r="B692" i="9"/>
  <c r="B323" i="9"/>
  <c r="B324" i="9" s="1"/>
  <c r="B325" i="9" s="1"/>
  <c r="B229" i="9"/>
  <c r="G41" i="7"/>
  <c r="D686" i="7"/>
  <c r="B687" i="7"/>
  <c r="B688" i="7" s="1"/>
  <c r="B689" i="7" s="1"/>
  <c r="B412" i="7"/>
  <c r="D411" i="7"/>
  <c r="B326" i="7"/>
  <c r="D325" i="7"/>
  <c r="D137" i="7"/>
  <c r="B138" i="7"/>
  <c r="D228" i="7"/>
  <c r="B229" i="7"/>
  <c r="B595" i="7"/>
  <c r="D594" i="7"/>
  <c r="E43" i="3"/>
  <c r="H42" i="3"/>
  <c r="D56" i="7"/>
  <c r="F56" i="7" s="1"/>
  <c r="F57" i="7" s="1"/>
  <c r="F58" i="7" s="1"/>
  <c r="B57" i="7"/>
  <c r="B58" i="7" s="1"/>
  <c r="B59" i="7" s="1"/>
  <c r="D504" i="7"/>
  <c r="B505" i="7"/>
  <c r="B506" i="7" s="1"/>
  <c r="B507" i="7" s="1"/>
  <c r="F42" i="1"/>
  <c r="G41" i="1"/>
  <c r="D136" i="3"/>
  <c r="B137" i="3"/>
  <c r="B230" i="3"/>
  <c r="D229" i="3"/>
  <c r="B323" i="3"/>
  <c r="B324" i="3" s="1"/>
  <c r="B325" i="3" s="1"/>
  <c r="D322" i="3"/>
  <c r="B61" i="3"/>
  <c r="D60" i="3"/>
  <c r="F42" i="3"/>
  <c r="I42" i="3" s="1"/>
  <c r="G41" i="3"/>
  <c r="J41" i="3" s="1"/>
  <c r="B138" i="2"/>
  <c r="D137" i="2"/>
  <c r="D411" i="2"/>
  <c r="B412" i="2"/>
  <c r="F43" i="2"/>
  <c r="G42" i="2"/>
  <c r="B60" i="2"/>
  <c r="D59" i="2"/>
  <c r="B323" i="2"/>
  <c r="B324" i="2" s="1"/>
  <c r="B325" i="2" s="1"/>
  <c r="D322" i="2"/>
  <c r="B599" i="2"/>
  <c r="D598" i="2"/>
  <c r="B230" i="2"/>
  <c r="D229" i="2"/>
  <c r="D686" i="2"/>
  <c r="B687" i="2"/>
  <c r="B688" i="2" s="1"/>
  <c r="B689" i="2" s="1"/>
  <c r="B503" i="2"/>
  <c r="D502" i="2"/>
  <c r="G37" i="9" l="1"/>
  <c r="C38" i="9"/>
  <c r="D38" i="9" s="1"/>
  <c r="B61" i="9"/>
  <c r="B326" i="9"/>
  <c r="B139" i="9"/>
  <c r="B414" i="9"/>
  <c r="B415" i="9" s="1"/>
  <c r="B416" i="9" s="1"/>
  <c r="B510" i="9"/>
  <c r="B230" i="9"/>
  <c r="B693" i="9"/>
  <c r="B600" i="9"/>
  <c r="D507" i="7"/>
  <c r="B508" i="7"/>
  <c r="D59" i="7"/>
  <c r="F59" i="7" s="1"/>
  <c r="B60" i="7"/>
  <c r="D229" i="7"/>
  <c r="B230" i="7"/>
  <c r="E44" i="3"/>
  <c r="H43" i="3"/>
  <c r="D412" i="7"/>
  <c r="B413" i="7"/>
  <c r="B690" i="7"/>
  <c r="D689" i="7"/>
  <c r="B327" i="7"/>
  <c r="D326" i="7"/>
  <c r="D595" i="7"/>
  <c r="B596" i="7"/>
  <c r="B597" i="7" s="1"/>
  <c r="B598" i="7" s="1"/>
  <c r="B139" i="7"/>
  <c r="D138" i="7"/>
  <c r="G42" i="7"/>
  <c r="B62" i="3"/>
  <c r="D61" i="3"/>
  <c r="D230" i="3"/>
  <c r="B231" i="3"/>
  <c r="F43" i="3"/>
  <c r="I43" i="3" s="1"/>
  <c r="G42" i="3"/>
  <c r="J42" i="3" s="1"/>
  <c r="D137" i="3"/>
  <c r="B138" i="3"/>
  <c r="F43" i="1"/>
  <c r="G42" i="1"/>
  <c r="D325" i="3"/>
  <c r="B326" i="3"/>
  <c r="G43" i="2"/>
  <c r="F44" i="2"/>
  <c r="B231" i="2"/>
  <c r="D230" i="2"/>
  <c r="D503" i="2"/>
  <c r="B504" i="2"/>
  <c r="B690" i="2"/>
  <c r="D689" i="2"/>
  <c r="B600" i="2"/>
  <c r="D599" i="2"/>
  <c r="B326" i="2"/>
  <c r="D325" i="2"/>
  <c r="B61" i="2"/>
  <c r="D60" i="2"/>
  <c r="B413" i="2"/>
  <c r="D412" i="2"/>
  <c r="B139" i="2"/>
  <c r="D138" i="2"/>
  <c r="C39" i="9" l="1"/>
  <c r="D39" i="9" s="1"/>
  <c r="F38" i="9"/>
  <c r="B417" i="9"/>
  <c r="B694" i="9"/>
  <c r="B695" i="9" s="1"/>
  <c r="B696" i="9" s="1"/>
  <c r="B511" i="9"/>
  <c r="B327" i="9"/>
  <c r="B601" i="9"/>
  <c r="B231" i="9"/>
  <c r="B140" i="9"/>
  <c r="B62" i="9"/>
  <c r="G43" i="7"/>
  <c r="B231" i="7"/>
  <c r="D230" i="7"/>
  <c r="B140" i="7"/>
  <c r="D139" i="7"/>
  <c r="B414" i="7"/>
  <c r="B415" i="7" s="1"/>
  <c r="B416" i="7" s="1"/>
  <c r="D413" i="7"/>
  <c r="D690" i="7"/>
  <c r="B691" i="7"/>
  <c r="D60" i="7"/>
  <c r="F60" i="7" s="1"/>
  <c r="B61" i="7"/>
  <c r="B599" i="7"/>
  <c r="D598" i="7"/>
  <c r="E45" i="3"/>
  <c r="H44" i="3"/>
  <c r="B509" i="7"/>
  <c r="D508" i="7"/>
  <c r="D327" i="7"/>
  <c r="B328" i="7"/>
  <c r="B139" i="3"/>
  <c r="D138" i="3"/>
  <c r="G43" i="3"/>
  <c r="J43" i="3" s="1"/>
  <c r="F44" i="3"/>
  <c r="I44" i="3" s="1"/>
  <c r="B232" i="3"/>
  <c r="B233" i="3" s="1"/>
  <c r="B234" i="3" s="1"/>
  <c r="D231" i="3"/>
  <c r="D326" i="3"/>
  <c r="B327" i="3"/>
  <c r="F44" i="1"/>
  <c r="G43" i="1"/>
  <c r="B63" i="3"/>
  <c r="D62" i="3"/>
  <c r="B140" i="2"/>
  <c r="D139" i="2"/>
  <c r="D326" i="2"/>
  <c r="B327" i="2"/>
  <c r="B601" i="2"/>
  <c r="D600" i="2"/>
  <c r="B414" i="2"/>
  <c r="B415" i="2" s="1"/>
  <c r="B416" i="2" s="1"/>
  <c r="D413" i="2"/>
  <c r="B62" i="2"/>
  <c r="D61" i="2"/>
  <c r="B691" i="2"/>
  <c r="D690" i="2"/>
  <c r="D504" i="2"/>
  <c r="B505" i="2"/>
  <c r="B506" i="2" s="1"/>
  <c r="B507" i="2" s="1"/>
  <c r="D231" i="2"/>
  <c r="B232" i="2"/>
  <c r="B233" i="2" s="1"/>
  <c r="B234" i="2" s="1"/>
  <c r="F45" i="2"/>
  <c r="G44" i="2"/>
  <c r="G38" i="9" l="1"/>
  <c r="F39" i="9"/>
  <c r="B328" i="9"/>
  <c r="B232" i="9"/>
  <c r="B233" i="9" s="1"/>
  <c r="B234" i="9" s="1"/>
  <c r="B63" i="9"/>
  <c r="B512" i="9"/>
  <c r="B513" i="9" s="1"/>
  <c r="B514" i="9" s="1"/>
  <c r="B418" i="9"/>
  <c r="B697" i="9"/>
  <c r="B602" i="9"/>
  <c r="B141" i="9"/>
  <c r="B142" i="9" s="1"/>
  <c r="B143" i="9" s="1"/>
  <c r="E46" i="3"/>
  <c r="H45" i="3"/>
  <c r="B329" i="7"/>
  <c r="D328" i="7"/>
  <c r="B510" i="7"/>
  <c r="D509" i="7"/>
  <c r="D599" i="7"/>
  <c r="B600" i="7"/>
  <c r="B141" i="7"/>
  <c r="B142" i="7" s="1"/>
  <c r="B143" i="7" s="1"/>
  <c r="D140" i="7"/>
  <c r="B62" i="7"/>
  <c r="D61" i="7"/>
  <c r="F61" i="7" s="1"/>
  <c r="B232" i="7"/>
  <c r="B233" i="7" s="1"/>
  <c r="B234" i="7" s="1"/>
  <c r="D231" i="7"/>
  <c r="B692" i="7"/>
  <c r="D691" i="7"/>
  <c r="D416" i="7"/>
  <c r="B417" i="7"/>
  <c r="G44" i="7"/>
  <c r="F45" i="1"/>
  <c r="G44" i="1"/>
  <c r="B235" i="3"/>
  <c r="D234" i="3"/>
  <c r="D63" i="3"/>
  <c r="B64" i="3"/>
  <c r="B65" i="3" s="1"/>
  <c r="B66" i="3" s="1"/>
  <c r="G44" i="3"/>
  <c r="J44" i="3" s="1"/>
  <c r="F45" i="3"/>
  <c r="I45" i="3" s="1"/>
  <c r="B328" i="3"/>
  <c r="D327" i="3"/>
  <c r="B140" i="3"/>
  <c r="D139" i="3"/>
  <c r="B63" i="2"/>
  <c r="D62" i="2"/>
  <c r="B235" i="2"/>
  <c r="D234" i="2"/>
  <c r="B328" i="2"/>
  <c r="D327" i="2"/>
  <c r="B417" i="2"/>
  <c r="D416" i="2"/>
  <c r="D507" i="2"/>
  <c r="B508" i="2"/>
  <c r="F46" i="2"/>
  <c r="G45" i="2"/>
  <c r="B692" i="2"/>
  <c r="D691" i="2"/>
  <c r="B602" i="2"/>
  <c r="D601" i="2"/>
  <c r="D140" i="2"/>
  <c r="B141" i="2"/>
  <c r="B142" i="2" s="1"/>
  <c r="B143" i="2" s="1"/>
  <c r="G39" i="9" l="1"/>
  <c r="C40" i="9"/>
  <c r="D40" i="9" s="1"/>
  <c r="B64" i="9"/>
  <c r="B65" i="9" s="1"/>
  <c r="B66" i="9" s="1"/>
  <c r="B235" i="9"/>
  <c r="B144" i="9"/>
  <c r="B698" i="9"/>
  <c r="B419" i="9"/>
  <c r="B515" i="9"/>
  <c r="B603" i="9"/>
  <c r="B604" i="9" s="1"/>
  <c r="B605" i="9" s="1"/>
  <c r="B329" i="9"/>
  <c r="D417" i="7"/>
  <c r="B418" i="7"/>
  <c r="G45" i="7"/>
  <c r="D62" i="7"/>
  <c r="F62" i="7" s="1"/>
  <c r="B63" i="7"/>
  <c r="D510" i="7"/>
  <c r="B511" i="7"/>
  <c r="D692" i="7"/>
  <c r="B693" i="7"/>
  <c r="B144" i="7"/>
  <c r="D143" i="7"/>
  <c r="B330" i="7"/>
  <c r="B331" i="7" s="1"/>
  <c r="B332" i="7" s="1"/>
  <c r="D329" i="7"/>
  <c r="B235" i="7"/>
  <c r="D234" i="7"/>
  <c r="B601" i="7"/>
  <c r="D600" i="7"/>
  <c r="E47" i="3"/>
  <c r="H46" i="3"/>
  <c r="D328" i="3"/>
  <c r="B329" i="3"/>
  <c r="D235" i="3"/>
  <c r="B236" i="3"/>
  <c r="D140" i="3"/>
  <c r="B141" i="3"/>
  <c r="B142" i="3" s="1"/>
  <c r="B143" i="3" s="1"/>
  <c r="F46" i="1"/>
  <c r="G45" i="1"/>
  <c r="G45" i="3"/>
  <c r="J45" i="3" s="1"/>
  <c r="F46" i="3"/>
  <c r="I46" i="3" s="1"/>
  <c r="D66" i="3"/>
  <c r="B67" i="3"/>
  <c r="B144" i="2"/>
  <c r="D143" i="2"/>
  <c r="D417" i="2"/>
  <c r="B418" i="2"/>
  <c r="B509" i="2"/>
  <c r="D508" i="2"/>
  <c r="D235" i="2"/>
  <c r="B236" i="2"/>
  <c r="B693" i="2"/>
  <c r="D692" i="2"/>
  <c r="D328" i="2"/>
  <c r="B329" i="2"/>
  <c r="D602" i="2"/>
  <c r="B603" i="2"/>
  <c r="B604" i="2" s="1"/>
  <c r="B605" i="2" s="1"/>
  <c r="F47" i="2"/>
  <c r="G46" i="2"/>
  <c r="D63" i="2"/>
  <c r="B64" i="2"/>
  <c r="B65" i="2" s="1"/>
  <c r="B66" i="2" s="1"/>
  <c r="C41" i="9" l="1"/>
  <c r="D41" i="9" s="1"/>
  <c r="F40" i="9"/>
  <c r="B330" i="9"/>
  <c r="B331" i="9" s="1"/>
  <c r="B332" i="9" s="1"/>
  <c r="B420" i="9"/>
  <c r="B145" i="9"/>
  <c r="B606" i="9"/>
  <c r="B236" i="9"/>
  <c r="B67" i="9"/>
  <c r="B516" i="9"/>
  <c r="B699" i="9"/>
  <c r="B236" i="7"/>
  <c r="D235" i="7"/>
  <c r="B64" i="7"/>
  <c r="B65" i="7" s="1"/>
  <c r="B66" i="7" s="1"/>
  <c r="D63" i="7"/>
  <c r="F63" i="7" s="1"/>
  <c r="F64" i="7" s="1"/>
  <c r="F65" i="7" s="1"/>
  <c r="B333" i="7"/>
  <c r="D332" i="7"/>
  <c r="D144" i="7"/>
  <c r="B145" i="7"/>
  <c r="G46" i="7"/>
  <c r="B602" i="7"/>
  <c r="D601" i="7"/>
  <c r="B694" i="7"/>
  <c r="B695" i="7" s="1"/>
  <c r="B696" i="7" s="1"/>
  <c r="D693" i="7"/>
  <c r="B419" i="7"/>
  <c r="D418" i="7"/>
  <c r="E48" i="3"/>
  <c r="H47" i="3"/>
  <c r="D511" i="7"/>
  <c r="B512" i="7"/>
  <c r="B513" i="7" s="1"/>
  <c r="B514" i="7" s="1"/>
  <c r="F47" i="3"/>
  <c r="I47" i="3" s="1"/>
  <c r="G46" i="3"/>
  <c r="J46" i="3" s="1"/>
  <c r="B144" i="3"/>
  <c r="D143" i="3"/>
  <c r="B330" i="3"/>
  <c r="B331" i="3" s="1"/>
  <c r="B332" i="3" s="1"/>
  <c r="D329" i="3"/>
  <c r="B68" i="3"/>
  <c r="D67" i="3"/>
  <c r="F47" i="1"/>
  <c r="G46" i="1"/>
  <c r="D236" i="3"/>
  <c r="B237" i="3"/>
  <c r="B330" i="2"/>
  <c r="B331" i="2" s="1"/>
  <c r="B332" i="2" s="1"/>
  <c r="D329" i="2"/>
  <c r="B419" i="2"/>
  <c r="D418" i="2"/>
  <c r="B237" i="2"/>
  <c r="D236" i="2"/>
  <c r="B606" i="2"/>
  <c r="D605" i="2"/>
  <c r="B510" i="2"/>
  <c r="D509" i="2"/>
  <c r="D66" i="2"/>
  <c r="B67" i="2"/>
  <c r="G47" i="2"/>
  <c r="F48" i="2"/>
  <c r="B694" i="2"/>
  <c r="B695" i="2" s="1"/>
  <c r="B696" i="2" s="1"/>
  <c r="D693" i="2"/>
  <c r="D144" i="2"/>
  <c r="B145" i="2"/>
  <c r="F41" i="9" l="1"/>
  <c r="G40" i="9"/>
  <c r="B517" i="9"/>
  <c r="B237" i="9"/>
  <c r="B607" i="9"/>
  <c r="B421" i="9"/>
  <c r="B422" i="9" s="1"/>
  <c r="B423" i="9" s="1"/>
  <c r="B700" i="9"/>
  <c r="B68" i="9"/>
  <c r="B333" i="9"/>
  <c r="B146" i="9"/>
  <c r="E49" i="3"/>
  <c r="H48" i="3"/>
  <c r="D602" i="7"/>
  <c r="B603" i="7"/>
  <c r="B604" i="7" s="1"/>
  <c r="B605" i="7" s="1"/>
  <c r="B334" i="7"/>
  <c r="D333" i="7"/>
  <c r="B420" i="7"/>
  <c r="D419" i="7"/>
  <c r="B146" i="7"/>
  <c r="D145" i="7"/>
  <c r="D66" i="7"/>
  <c r="F66" i="7" s="1"/>
  <c r="B67" i="7"/>
  <c r="B515" i="7"/>
  <c r="D514" i="7"/>
  <c r="G47" i="7"/>
  <c r="D696" i="7"/>
  <c r="B697" i="7"/>
  <c r="D236" i="7"/>
  <c r="B237" i="7"/>
  <c r="B69" i="3"/>
  <c r="D68" i="3"/>
  <c r="D237" i="3"/>
  <c r="B238" i="3"/>
  <c r="B333" i="3"/>
  <c r="D332" i="3"/>
  <c r="F48" i="1"/>
  <c r="G47" i="1"/>
  <c r="G47" i="3"/>
  <c r="J47" i="3" s="1"/>
  <c r="F48" i="3"/>
  <c r="I48" i="3" s="1"/>
  <c r="D144" i="3"/>
  <c r="B145" i="3"/>
  <c r="D606" i="2"/>
  <c r="B607" i="2"/>
  <c r="B697" i="2"/>
  <c r="D696" i="2"/>
  <c r="B511" i="2"/>
  <c r="D510" i="2"/>
  <c r="B68" i="2"/>
  <c r="D67" i="2"/>
  <c r="D419" i="2"/>
  <c r="B420" i="2"/>
  <c r="F49" i="2"/>
  <c r="G48" i="2"/>
  <c r="B238" i="2"/>
  <c r="D237" i="2"/>
  <c r="D145" i="2"/>
  <c r="B146" i="2"/>
  <c r="B333" i="2"/>
  <c r="D332" i="2"/>
  <c r="C42" i="9" l="1"/>
  <c r="D42" i="9" s="1"/>
  <c r="G41" i="9"/>
  <c r="B147" i="9"/>
  <c r="B608" i="9"/>
  <c r="B334" i="9"/>
  <c r="B238" i="9"/>
  <c r="B424" i="9"/>
  <c r="B701" i="9"/>
  <c r="B702" i="9" s="1"/>
  <c r="B703" i="9" s="1"/>
  <c r="B518" i="9"/>
  <c r="B69" i="9"/>
  <c r="D515" i="7"/>
  <c r="B516" i="7"/>
  <c r="B238" i="7"/>
  <c r="D237" i="7"/>
  <c r="B335" i="7"/>
  <c r="D334" i="7"/>
  <c r="B606" i="7"/>
  <c r="D605" i="7"/>
  <c r="B698" i="7"/>
  <c r="D697" i="7"/>
  <c r="G48" i="7"/>
  <c r="B147" i="7"/>
  <c r="D146" i="7"/>
  <c r="B68" i="7"/>
  <c r="D67" i="7"/>
  <c r="F67" i="7" s="1"/>
  <c r="D420" i="7"/>
  <c r="B421" i="7"/>
  <c r="B422" i="7" s="1"/>
  <c r="B423" i="7" s="1"/>
  <c r="E50" i="3"/>
  <c r="H49" i="3"/>
  <c r="B146" i="3"/>
  <c r="D145" i="3"/>
  <c r="G48" i="3"/>
  <c r="J48" i="3" s="1"/>
  <c r="F49" i="3"/>
  <c r="I49" i="3" s="1"/>
  <c r="B334" i="3"/>
  <c r="D333" i="3"/>
  <c r="B239" i="3"/>
  <c r="B240" i="3" s="1"/>
  <c r="B241" i="3" s="1"/>
  <c r="D238" i="3"/>
  <c r="F49" i="1"/>
  <c r="G48" i="1"/>
  <c r="D69" i="3"/>
  <c r="B70" i="3"/>
  <c r="D420" i="2"/>
  <c r="B421" i="2"/>
  <c r="B422" i="2" s="1"/>
  <c r="B423" i="2" s="1"/>
  <c r="B334" i="2"/>
  <c r="D333" i="2"/>
  <c r="B239" i="2"/>
  <c r="B240" i="2" s="1"/>
  <c r="B241" i="2" s="1"/>
  <c r="D238" i="2"/>
  <c r="B698" i="2"/>
  <c r="D697" i="2"/>
  <c r="D146" i="2"/>
  <c r="B147" i="2"/>
  <c r="D68" i="2"/>
  <c r="B69" i="2"/>
  <c r="B608" i="2"/>
  <c r="D607" i="2"/>
  <c r="G49" i="2"/>
  <c r="F50" i="2"/>
  <c r="B512" i="2"/>
  <c r="B513" i="2" s="1"/>
  <c r="B514" i="2" s="1"/>
  <c r="D511" i="2"/>
  <c r="C43" i="9" l="1"/>
  <c r="F42" i="9"/>
  <c r="B70" i="9"/>
  <c r="B335" i="9"/>
  <c r="B704" i="9"/>
  <c r="B609" i="9"/>
  <c r="B425" i="9"/>
  <c r="B148" i="9"/>
  <c r="B149" i="9" s="1"/>
  <c r="B150" i="9" s="1"/>
  <c r="B519" i="9"/>
  <c r="B520" i="9" s="1"/>
  <c r="B521" i="9" s="1"/>
  <c r="B239" i="9"/>
  <c r="B240" i="9" s="1"/>
  <c r="B241" i="9" s="1"/>
  <c r="E51" i="3"/>
  <c r="H50" i="3"/>
  <c r="B148" i="7"/>
  <c r="B149" i="7" s="1"/>
  <c r="B150" i="7" s="1"/>
  <c r="D147" i="7"/>
  <c r="B336" i="7"/>
  <c r="D335" i="7"/>
  <c r="D423" i="7"/>
  <c r="B424" i="7"/>
  <c r="G49" i="7"/>
  <c r="B239" i="7"/>
  <c r="B240" i="7" s="1"/>
  <c r="B241" i="7" s="1"/>
  <c r="D238" i="7"/>
  <c r="B699" i="7"/>
  <c r="D698" i="7"/>
  <c r="B517" i="7"/>
  <c r="D516" i="7"/>
  <c r="D68" i="7"/>
  <c r="F68" i="7" s="1"/>
  <c r="B69" i="7"/>
  <c r="B607" i="7"/>
  <c r="D606" i="7"/>
  <c r="B242" i="3"/>
  <c r="D241" i="3"/>
  <c r="B71" i="3"/>
  <c r="B72" i="3" s="1"/>
  <c r="B73" i="3" s="1"/>
  <c r="D70" i="3"/>
  <c r="F50" i="1"/>
  <c r="G49" i="1"/>
  <c r="B147" i="3"/>
  <c r="D146" i="3"/>
  <c r="B335" i="3"/>
  <c r="D334" i="3"/>
  <c r="F50" i="3"/>
  <c r="I50" i="3" s="1"/>
  <c r="G49" i="3"/>
  <c r="J49" i="3" s="1"/>
  <c r="D698" i="2"/>
  <c r="B699" i="2"/>
  <c r="D514" i="2"/>
  <c r="B515" i="2"/>
  <c r="B148" i="2"/>
  <c r="B149" i="2" s="1"/>
  <c r="B150" i="2" s="1"/>
  <c r="D147" i="2"/>
  <c r="F51" i="2"/>
  <c r="G50" i="2"/>
  <c r="D69" i="2"/>
  <c r="B70" i="2"/>
  <c r="B335" i="2"/>
  <c r="D334" i="2"/>
  <c r="B609" i="2"/>
  <c r="D608" i="2"/>
  <c r="B424" i="2"/>
  <c r="D423" i="2"/>
  <c r="D241" i="2"/>
  <c r="B242" i="2"/>
  <c r="F43" i="9" l="1"/>
  <c r="G42" i="9"/>
  <c r="C44" i="9" s="1"/>
  <c r="E44" i="9" s="1"/>
  <c r="E45" i="9" s="1"/>
  <c r="E46" i="9" s="1"/>
  <c r="E47" i="9" s="1"/>
  <c r="E48" i="9" s="1"/>
  <c r="E49" i="9" s="1"/>
  <c r="E50" i="9" s="1"/>
  <c r="B151" i="9"/>
  <c r="B426" i="9"/>
  <c r="B242" i="9"/>
  <c r="B336" i="9"/>
  <c r="B705" i="9"/>
  <c r="B71" i="9"/>
  <c r="B72" i="9" s="1"/>
  <c r="B73" i="9" s="1"/>
  <c r="B522" i="9"/>
  <c r="B610" i="9"/>
  <c r="B611" i="9" s="1"/>
  <c r="B612" i="9" s="1"/>
  <c r="D241" i="7"/>
  <c r="B242" i="7"/>
  <c r="B70" i="7"/>
  <c r="D69" i="7"/>
  <c r="F69" i="7" s="1"/>
  <c r="B700" i="7"/>
  <c r="D699" i="7"/>
  <c r="D336" i="7"/>
  <c r="B337" i="7"/>
  <c r="B338" i="7" s="1"/>
  <c r="B339" i="7" s="1"/>
  <c r="D607" i="7"/>
  <c r="B608" i="7"/>
  <c r="B151" i="7"/>
  <c r="D150" i="7"/>
  <c r="G50" i="7"/>
  <c r="D517" i="7"/>
  <c r="B518" i="7"/>
  <c r="B425" i="7"/>
  <c r="D424" i="7"/>
  <c r="E52" i="3"/>
  <c r="H51" i="3"/>
  <c r="B336" i="3"/>
  <c r="D335" i="3"/>
  <c r="B148" i="3"/>
  <c r="B149" i="3" s="1"/>
  <c r="B150" i="3" s="1"/>
  <c r="D147" i="3"/>
  <c r="B243" i="3"/>
  <c r="D242" i="3"/>
  <c r="D73" i="3"/>
  <c r="B74" i="3"/>
  <c r="F51" i="1"/>
  <c r="G50" i="1"/>
  <c r="F51" i="3"/>
  <c r="I51" i="3" s="1"/>
  <c r="G50" i="3"/>
  <c r="J50" i="3" s="1"/>
  <c r="D150" i="2"/>
  <c r="B151" i="2"/>
  <c r="B243" i="2"/>
  <c r="D242" i="2"/>
  <c r="D609" i="2"/>
  <c r="B610" i="2"/>
  <c r="B611" i="2" s="1"/>
  <c r="B612" i="2" s="1"/>
  <c r="B425" i="2"/>
  <c r="D424" i="2"/>
  <c r="B71" i="2"/>
  <c r="B72" i="2" s="1"/>
  <c r="B73" i="2" s="1"/>
  <c r="D70" i="2"/>
  <c r="G51" i="2"/>
  <c r="F52" i="2"/>
  <c r="D699" i="2"/>
  <c r="B700" i="2"/>
  <c r="B336" i="2"/>
  <c r="D335" i="2"/>
  <c r="D515" i="2"/>
  <c r="B516" i="2"/>
  <c r="F44" i="9" l="1"/>
  <c r="G43" i="9"/>
  <c r="B706" i="9"/>
  <c r="B427" i="9"/>
  <c r="B74" i="9"/>
  <c r="B523" i="9"/>
  <c r="B337" i="9"/>
  <c r="B338" i="9" s="1"/>
  <c r="B339" i="9" s="1"/>
  <c r="B243" i="9"/>
  <c r="B152" i="9"/>
  <c r="B613" i="9"/>
  <c r="B519" i="7"/>
  <c r="B520" i="7" s="1"/>
  <c r="B521" i="7" s="1"/>
  <c r="D518" i="7"/>
  <c r="B426" i="7"/>
  <c r="D425" i="7"/>
  <c r="D700" i="7"/>
  <c r="B701" i="7"/>
  <c r="B702" i="7" s="1"/>
  <c r="B703" i="7" s="1"/>
  <c r="G51" i="7"/>
  <c r="E53" i="3"/>
  <c r="H52" i="3"/>
  <c r="B609" i="7"/>
  <c r="D608" i="7"/>
  <c r="B71" i="7"/>
  <c r="B72" i="7" s="1"/>
  <c r="B73" i="7" s="1"/>
  <c r="D70" i="7"/>
  <c r="F70" i="7" s="1"/>
  <c r="F71" i="7" s="1"/>
  <c r="F72" i="7" s="1"/>
  <c r="B152" i="7"/>
  <c r="D151" i="7"/>
  <c r="B243" i="7"/>
  <c r="D242" i="7"/>
  <c r="B340" i="7"/>
  <c r="D339" i="7"/>
  <c r="F52" i="1"/>
  <c r="G51" i="1"/>
  <c r="D74" i="3"/>
  <c r="B75" i="3"/>
  <c r="B244" i="3"/>
  <c r="D243" i="3"/>
  <c r="F52" i="3"/>
  <c r="I52" i="3" s="1"/>
  <c r="G51" i="3"/>
  <c r="J51" i="3" s="1"/>
  <c r="D150" i="3"/>
  <c r="B151" i="3"/>
  <c r="D336" i="3"/>
  <c r="B337" i="3"/>
  <c r="B338" i="3" s="1"/>
  <c r="B339" i="3" s="1"/>
  <c r="D73" i="2"/>
  <c r="B74" i="2"/>
  <c r="B613" i="2"/>
  <c r="D612" i="2"/>
  <c r="B337" i="2"/>
  <c r="B338" i="2" s="1"/>
  <c r="B339" i="2" s="1"/>
  <c r="D336" i="2"/>
  <c r="D243" i="2"/>
  <c r="B244" i="2"/>
  <c r="B701" i="2"/>
  <c r="B702" i="2" s="1"/>
  <c r="B703" i="2" s="1"/>
  <c r="D700" i="2"/>
  <c r="F53" i="2"/>
  <c r="G52" i="2"/>
  <c r="D151" i="2"/>
  <c r="B152" i="2"/>
  <c r="D516" i="2"/>
  <c r="B517" i="2"/>
  <c r="D425" i="2"/>
  <c r="B426" i="2"/>
  <c r="G44" i="9" l="1"/>
  <c r="C45" i="9"/>
  <c r="D45" i="9" s="1"/>
  <c r="B244" i="9"/>
  <c r="B340" i="9"/>
  <c r="B428" i="9"/>
  <c r="B429" i="9" s="1"/>
  <c r="B430" i="9" s="1"/>
  <c r="B153" i="9"/>
  <c r="B707" i="9"/>
  <c r="B614" i="9"/>
  <c r="B75" i="9"/>
  <c r="B524" i="9"/>
  <c r="B704" i="7"/>
  <c r="D703" i="7"/>
  <c r="B74" i="7"/>
  <c r="D73" i="7"/>
  <c r="F73" i="7" s="1"/>
  <c r="B153" i="7"/>
  <c r="D152" i="7"/>
  <c r="B610" i="7"/>
  <c r="B611" i="7" s="1"/>
  <c r="B612" i="7" s="1"/>
  <c r="D609" i="7"/>
  <c r="B427" i="7"/>
  <c r="D426" i="7"/>
  <c r="D340" i="7"/>
  <c r="B341" i="7"/>
  <c r="E54" i="3"/>
  <c r="H53" i="3"/>
  <c r="G52" i="7"/>
  <c r="D243" i="7"/>
  <c r="B244" i="7"/>
  <c r="B522" i="7"/>
  <c r="D521" i="7"/>
  <c r="B245" i="3"/>
  <c r="D244" i="3"/>
  <c r="B152" i="3"/>
  <c r="D151" i="3"/>
  <c r="D75" i="3"/>
  <c r="B76" i="3"/>
  <c r="B340" i="3"/>
  <c r="D339" i="3"/>
  <c r="G52" i="3"/>
  <c r="J52" i="3" s="1"/>
  <c r="F53" i="3"/>
  <c r="I53" i="3" s="1"/>
  <c r="F53" i="1"/>
  <c r="G52" i="1"/>
  <c r="B518" i="2"/>
  <c r="D517" i="2"/>
  <c r="G53" i="2"/>
  <c r="F54" i="2"/>
  <c r="B704" i="2"/>
  <c r="D703" i="2"/>
  <c r="B614" i="2"/>
  <c r="D613" i="2"/>
  <c r="B427" i="2"/>
  <c r="D426" i="2"/>
  <c r="D152" i="2"/>
  <c r="B153" i="2"/>
  <c r="D244" i="2"/>
  <c r="B245" i="2"/>
  <c r="B75" i="2"/>
  <c r="D74" i="2"/>
  <c r="B340" i="2"/>
  <c r="D339" i="2"/>
  <c r="C46" i="9" l="1"/>
  <c r="D46" i="9" s="1"/>
  <c r="F45" i="9"/>
  <c r="G45" i="9" s="1"/>
  <c r="C47" i="9" s="1"/>
  <c r="D47" i="9" s="1"/>
  <c r="B431" i="9"/>
  <c r="B341" i="9"/>
  <c r="B154" i="9"/>
  <c r="B245" i="9"/>
  <c r="B525" i="9"/>
  <c r="B615" i="9"/>
  <c r="B76" i="9"/>
  <c r="B708" i="9"/>
  <c r="B709" i="9" s="1"/>
  <c r="B710" i="9" s="1"/>
  <c r="D522" i="7"/>
  <c r="B523" i="7"/>
  <c r="G53" i="7"/>
  <c r="E55" i="3"/>
  <c r="H54" i="3"/>
  <c r="D153" i="7"/>
  <c r="B154" i="7"/>
  <c r="B245" i="7"/>
  <c r="D244" i="7"/>
  <c r="B428" i="7"/>
  <c r="B429" i="7" s="1"/>
  <c r="B430" i="7" s="1"/>
  <c r="D427" i="7"/>
  <c r="B75" i="7"/>
  <c r="D74" i="7"/>
  <c r="F74" i="7" s="1"/>
  <c r="D341" i="7"/>
  <c r="B342" i="7"/>
  <c r="D612" i="7"/>
  <c r="B613" i="7"/>
  <c r="D704" i="7"/>
  <c r="B705" i="7"/>
  <c r="D340" i="3"/>
  <c r="B341" i="3"/>
  <c r="B153" i="3"/>
  <c r="D152" i="3"/>
  <c r="B77" i="3"/>
  <c r="D76" i="3"/>
  <c r="F54" i="3"/>
  <c r="I54" i="3" s="1"/>
  <c r="G53" i="3"/>
  <c r="J53" i="3" s="1"/>
  <c r="D245" i="3"/>
  <c r="B246" i="3"/>
  <c r="B247" i="3" s="1"/>
  <c r="B248" i="3" s="1"/>
  <c r="F54" i="1"/>
  <c r="G53" i="1"/>
  <c r="B154" i="2"/>
  <c r="D153" i="2"/>
  <c r="G54" i="2"/>
  <c r="F55" i="2"/>
  <c r="B341" i="2"/>
  <c r="D340" i="2"/>
  <c r="B428" i="2"/>
  <c r="B429" i="2" s="1"/>
  <c r="B430" i="2" s="1"/>
  <c r="D427" i="2"/>
  <c r="D75" i="2"/>
  <c r="B76" i="2"/>
  <c r="B705" i="2"/>
  <c r="D704" i="2"/>
  <c r="D245" i="2"/>
  <c r="B246" i="2"/>
  <c r="B247" i="2" s="1"/>
  <c r="B248" i="2" s="1"/>
  <c r="D614" i="2"/>
  <c r="B615" i="2"/>
  <c r="D518" i="2"/>
  <c r="B519" i="2"/>
  <c r="B520" i="2" s="1"/>
  <c r="B521" i="2" s="1"/>
  <c r="F46" i="9" l="1"/>
  <c r="G46" i="9"/>
  <c r="C48" i="9" s="1"/>
  <c r="D48" i="9" s="1"/>
  <c r="F47" i="9"/>
  <c r="B711" i="9"/>
  <c r="B77" i="9"/>
  <c r="B246" i="9"/>
  <c r="B247" i="9" s="1"/>
  <c r="B248" i="9" s="1"/>
  <c r="B342" i="9"/>
  <c r="B616" i="9"/>
  <c r="B155" i="9"/>
  <c r="B156" i="9" s="1"/>
  <c r="B157" i="9" s="1"/>
  <c r="B432" i="9"/>
  <c r="B526" i="9"/>
  <c r="B527" i="9" s="1"/>
  <c r="B528" i="9" s="1"/>
  <c r="B343" i="7"/>
  <c r="D342" i="7"/>
  <c r="B614" i="7"/>
  <c r="D613" i="7"/>
  <c r="E56" i="3"/>
  <c r="H55" i="3"/>
  <c r="B706" i="7"/>
  <c r="D705" i="7"/>
  <c r="B155" i="7"/>
  <c r="B156" i="7" s="1"/>
  <c r="B157" i="7" s="1"/>
  <c r="D154" i="7"/>
  <c r="G54" i="7"/>
  <c r="D245" i="7"/>
  <c r="B246" i="7"/>
  <c r="B247" i="7" s="1"/>
  <c r="B248" i="7" s="1"/>
  <c r="B76" i="7"/>
  <c r="D75" i="7"/>
  <c r="F75" i="7" s="1"/>
  <c r="B524" i="7"/>
  <c r="D523" i="7"/>
  <c r="B431" i="7"/>
  <c r="D430" i="7"/>
  <c r="F55" i="3"/>
  <c r="I55" i="3" s="1"/>
  <c r="G54" i="3"/>
  <c r="J54" i="3" s="1"/>
  <c r="D153" i="3"/>
  <c r="B154" i="3"/>
  <c r="B249" i="3"/>
  <c r="D248" i="3"/>
  <c r="D341" i="3"/>
  <c r="B342" i="3"/>
  <c r="D77" i="3"/>
  <c r="B78" i="3"/>
  <c r="B79" i="3" s="1"/>
  <c r="B80" i="3" s="1"/>
  <c r="D80" i="3" s="1"/>
  <c r="F55" i="1"/>
  <c r="G54" i="1"/>
  <c r="D705" i="2"/>
  <c r="B706" i="2"/>
  <c r="B616" i="2"/>
  <c r="D615" i="2"/>
  <c r="B77" i="2"/>
  <c r="D76" i="2"/>
  <c r="F56" i="2"/>
  <c r="G55" i="2"/>
  <c r="B522" i="2"/>
  <c r="D521" i="2"/>
  <c r="D341" i="2"/>
  <c r="B342" i="2"/>
  <c r="B249" i="2"/>
  <c r="D248" i="2"/>
  <c r="B431" i="2"/>
  <c r="D430" i="2"/>
  <c r="D154" i="2"/>
  <c r="B155" i="2"/>
  <c r="B156" i="2" s="1"/>
  <c r="B157" i="2" s="1"/>
  <c r="G47" i="9" l="1"/>
  <c r="C49" i="9"/>
  <c r="D49" i="9" s="1"/>
  <c r="F48" i="9"/>
  <c r="B249" i="9"/>
  <c r="B529" i="9"/>
  <c r="B78" i="9"/>
  <c r="B79" i="9" s="1"/>
  <c r="B80" i="9" s="1"/>
  <c r="B433" i="9"/>
  <c r="B158" i="9"/>
  <c r="B343" i="9"/>
  <c r="B712" i="9"/>
  <c r="B617" i="9"/>
  <c r="B618" i="9" s="1"/>
  <c r="B619" i="9" s="1"/>
  <c r="B432" i="7"/>
  <c r="D431" i="7"/>
  <c r="D524" i="7"/>
  <c r="B525" i="7"/>
  <c r="E57" i="3"/>
  <c r="H56" i="3"/>
  <c r="B249" i="7"/>
  <c r="D248" i="7"/>
  <c r="D706" i="7"/>
  <c r="B707" i="7"/>
  <c r="G55" i="7"/>
  <c r="D614" i="7"/>
  <c r="B615" i="7"/>
  <c r="D76" i="7"/>
  <c r="F76" i="7" s="1"/>
  <c r="B77" i="7"/>
  <c r="D157" i="7"/>
  <c r="B158" i="7"/>
  <c r="B344" i="7"/>
  <c r="B345" i="7" s="1"/>
  <c r="B346" i="7" s="1"/>
  <c r="D343" i="7"/>
  <c r="B155" i="3"/>
  <c r="B156" i="3" s="1"/>
  <c r="B157" i="3" s="1"/>
  <c r="D154" i="3"/>
  <c r="B343" i="3"/>
  <c r="D342" i="3"/>
  <c r="F56" i="1"/>
  <c r="G55" i="1"/>
  <c r="B250" i="3"/>
  <c r="D249" i="3"/>
  <c r="F56" i="3"/>
  <c r="I56" i="3" s="1"/>
  <c r="G55" i="3"/>
  <c r="J55" i="3" s="1"/>
  <c r="B523" i="2"/>
  <c r="D522" i="2"/>
  <c r="D249" i="2"/>
  <c r="B250" i="2"/>
  <c r="B617" i="2"/>
  <c r="B618" i="2" s="1"/>
  <c r="B619" i="2" s="1"/>
  <c r="D616" i="2"/>
  <c r="D431" i="2"/>
  <c r="B432" i="2"/>
  <c r="G56" i="2"/>
  <c r="F57" i="2"/>
  <c r="B707" i="2"/>
  <c r="D706" i="2"/>
  <c r="B158" i="2"/>
  <c r="D157" i="2"/>
  <c r="B343" i="2"/>
  <c r="D342" i="2"/>
  <c r="B78" i="2"/>
  <c r="B79" i="2" s="1"/>
  <c r="B80" i="2" s="1"/>
  <c r="D80" i="2" s="1"/>
  <c r="D77" i="2"/>
  <c r="G48" i="9" l="1"/>
  <c r="F49" i="9"/>
  <c r="C50" i="9"/>
  <c r="B344" i="9"/>
  <c r="B345" i="9" s="1"/>
  <c r="B346" i="9" s="1"/>
  <c r="B713" i="9"/>
  <c r="B620" i="9"/>
  <c r="B159" i="9"/>
  <c r="B530" i="9"/>
  <c r="B250" i="9"/>
  <c r="B434" i="9"/>
  <c r="B616" i="7"/>
  <c r="D615" i="7"/>
  <c r="B78" i="7"/>
  <c r="B79" i="7" s="1"/>
  <c r="B80" i="7" s="1"/>
  <c r="D80" i="7" s="1"/>
  <c r="D77" i="7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D158" i="7"/>
  <c r="B159" i="7"/>
  <c r="E58" i="3"/>
  <c r="H57" i="3"/>
  <c r="B347" i="7"/>
  <c r="D346" i="7"/>
  <c r="G56" i="7"/>
  <c r="B526" i="7"/>
  <c r="B527" i="7" s="1"/>
  <c r="B528" i="7" s="1"/>
  <c r="D525" i="7"/>
  <c r="D707" i="7"/>
  <c r="B708" i="7"/>
  <c r="B709" i="7" s="1"/>
  <c r="B710" i="7" s="1"/>
  <c r="B250" i="7"/>
  <c r="D249" i="7"/>
  <c r="B433" i="7"/>
  <c r="D432" i="7"/>
  <c r="G56" i="3"/>
  <c r="J56" i="3" s="1"/>
  <c r="F57" i="3"/>
  <c r="I57" i="3" s="1"/>
  <c r="B344" i="3"/>
  <c r="B345" i="3" s="1"/>
  <c r="B346" i="3" s="1"/>
  <c r="D343" i="3"/>
  <c r="F57" i="1"/>
  <c r="G56" i="1"/>
  <c r="D157" i="3"/>
  <c r="B158" i="3"/>
  <c r="D250" i="3"/>
  <c r="B251" i="3"/>
  <c r="G57" i="2"/>
  <c r="F58" i="2"/>
  <c r="B251" i="2"/>
  <c r="D250" i="2"/>
  <c r="B159" i="2"/>
  <c r="D158" i="2"/>
  <c r="B433" i="2"/>
  <c r="D432" i="2"/>
  <c r="B620" i="2"/>
  <c r="D619" i="2"/>
  <c r="B344" i="2"/>
  <c r="B345" i="2" s="1"/>
  <c r="B346" i="2" s="1"/>
  <c r="D343" i="2"/>
  <c r="D707" i="2"/>
  <c r="B708" i="2"/>
  <c r="B709" i="2" s="1"/>
  <c r="B710" i="2" s="1"/>
  <c r="B524" i="2"/>
  <c r="D523" i="2"/>
  <c r="G49" i="9" l="1"/>
  <c r="F50" i="9"/>
  <c r="C51" i="9"/>
  <c r="E51" i="9" s="1"/>
  <c r="E52" i="9" s="1"/>
  <c r="E53" i="9" s="1"/>
  <c r="E54" i="9" s="1"/>
  <c r="E55" i="9" s="1"/>
  <c r="E56" i="9" s="1"/>
  <c r="E57" i="9" s="1"/>
  <c r="B621" i="9"/>
  <c r="B531" i="9"/>
  <c r="B714" i="9"/>
  <c r="B160" i="9"/>
  <c r="B251" i="9"/>
  <c r="B347" i="9"/>
  <c r="B435" i="9"/>
  <c r="B436" i="9" s="1"/>
  <c r="B437" i="9" s="1"/>
  <c r="B434" i="7"/>
  <c r="D433" i="7"/>
  <c r="B711" i="7"/>
  <c r="D710" i="7"/>
  <c r="B160" i="7"/>
  <c r="D159" i="7"/>
  <c r="F159" i="7" s="1"/>
  <c r="D250" i="7"/>
  <c r="B251" i="7"/>
  <c r="G57" i="7"/>
  <c r="B529" i="7"/>
  <c r="D528" i="7"/>
  <c r="E59" i="3"/>
  <c r="H58" i="3"/>
  <c r="D347" i="7"/>
  <c r="B348" i="7"/>
  <c r="B617" i="7"/>
  <c r="B618" i="7" s="1"/>
  <c r="B619" i="7" s="1"/>
  <c r="D616" i="7"/>
  <c r="B252" i="3"/>
  <c r="D251" i="3"/>
  <c r="F58" i="1"/>
  <c r="G57" i="1"/>
  <c r="B159" i="3"/>
  <c r="D158" i="3"/>
  <c r="F58" i="3"/>
  <c r="I58" i="3" s="1"/>
  <c r="G57" i="3"/>
  <c r="J57" i="3" s="1"/>
  <c r="D346" i="3"/>
  <c r="B347" i="3"/>
  <c r="D710" i="2"/>
  <c r="B711" i="2"/>
  <c r="B621" i="2"/>
  <c r="D620" i="2"/>
  <c r="D251" i="2"/>
  <c r="B252" i="2"/>
  <c r="B347" i="2"/>
  <c r="D346" i="2"/>
  <c r="D159" i="2"/>
  <c r="B160" i="2"/>
  <c r="D524" i="2"/>
  <c r="B525" i="2"/>
  <c r="B434" i="2"/>
  <c r="D433" i="2"/>
  <c r="G58" i="2"/>
  <c r="F59" i="2"/>
  <c r="G50" i="9" l="1"/>
  <c r="F51" i="9"/>
  <c r="C52" i="9"/>
  <c r="D52" i="9" s="1"/>
  <c r="B348" i="9"/>
  <c r="B715" i="9"/>
  <c r="B716" i="9" s="1"/>
  <c r="B717" i="9" s="1"/>
  <c r="B532" i="9"/>
  <c r="B438" i="9"/>
  <c r="B161" i="9"/>
  <c r="B252" i="9"/>
  <c r="B622" i="9"/>
  <c r="E60" i="3"/>
  <c r="H59" i="3"/>
  <c r="B349" i="7"/>
  <c r="D348" i="7"/>
  <c r="B161" i="7"/>
  <c r="D160" i="7"/>
  <c r="F160" i="7" s="1"/>
  <c r="B620" i="7"/>
  <c r="D619" i="7"/>
  <c r="D529" i="7"/>
  <c r="B530" i="7"/>
  <c r="G58" i="7"/>
  <c r="D711" i="7"/>
  <c r="B712" i="7"/>
  <c r="B252" i="7"/>
  <c r="D251" i="7"/>
  <c r="B435" i="7"/>
  <c r="B436" i="7" s="1"/>
  <c r="B437" i="7" s="1"/>
  <c r="D434" i="7"/>
  <c r="B348" i="3"/>
  <c r="D347" i="3"/>
  <c r="B160" i="3"/>
  <c r="D159" i="3"/>
  <c r="G58" i="3"/>
  <c r="J58" i="3" s="1"/>
  <c r="F59" i="3"/>
  <c r="I59" i="3" s="1"/>
  <c r="F59" i="1"/>
  <c r="G58" i="1"/>
  <c r="B253" i="3"/>
  <c r="B254" i="3" s="1"/>
  <c r="B255" i="3" s="1"/>
  <c r="D252" i="3"/>
  <c r="D160" i="2"/>
  <c r="B161" i="2"/>
  <c r="D347" i="2"/>
  <c r="B348" i="2"/>
  <c r="F60" i="2"/>
  <c r="G59" i="2"/>
  <c r="B253" i="2"/>
  <c r="B254" i="2" s="1"/>
  <c r="B255" i="2" s="1"/>
  <c r="D252" i="2"/>
  <c r="D525" i="2"/>
  <c r="B526" i="2"/>
  <c r="B527" i="2" s="1"/>
  <c r="B528" i="2" s="1"/>
  <c r="B712" i="2"/>
  <c r="D711" i="2"/>
  <c r="D434" i="2"/>
  <c r="B435" i="2"/>
  <c r="B436" i="2" s="1"/>
  <c r="B437" i="2" s="1"/>
  <c r="B622" i="2"/>
  <c r="D621" i="2"/>
  <c r="G51" i="9" l="1"/>
  <c r="F52" i="9"/>
  <c r="B162" i="9"/>
  <c r="B163" i="9" s="1"/>
  <c r="B164" i="9" s="1"/>
  <c r="B253" i="9"/>
  <c r="B254" i="9" s="1"/>
  <c r="B255" i="9" s="1"/>
  <c r="B718" i="9"/>
  <c r="B623" i="9"/>
  <c r="B533" i="9"/>
  <c r="B534" i="9" s="1"/>
  <c r="B535" i="9" s="1"/>
  <c r="B349" i="9"/>
  <c r="B439" i="9"/>
  <c r="B438" i="7"/>
  <c r="D437" i="7"/>
  <c r="B531" i="7"/>
  <c r="D530" i="7"/>
  <c r="B621" i="7"/>
  <c r="D620" i="7"/>
  <c r="B253" i="7"/>
  <c r="B254" i="7" s="1"/>
  <c r="B255" i="7" s="1"/>
  <c r="D252" i="7"/>
  <c r="G59" i="7"/>
  <c r="D349" i="7"/>
  <c r="B350" i="7"/>
  <c r="D161" i="7"/>
  <c r="F161" i="7" s="1"/>
  <c r="F162" i="7" s="1"/>
  <c r="F163" i="7" s="1"/>
  <c r="B162" i="7"/>
  <c r="B163" i="7" s="1"/>
  <c r="B164" i="7" s="1"/>
  <c r="D712" i="7"/>
  <c r="B713" i="7"/>
  <c r="E61" i="3"/>
  <c r="H60" i="3"/>
  <c r="D255" i="3"/>
  <c r="B256" i="3"/>
  <c r="B161" i="3"/>
  <c r="D160" i="3"/>
  <c r="F60" i="1"/>
  <c r="G59" i="1"/>
  <c r="F60" i="3"/>
  <c r="I60" i="3" s="1"/>
  <c r="G59" i="3"/>
  <c r="J59" i="3" s="1"/>
  <c r="B349" i="3"/>
  <c r="D348" i="3"/>
  <c r="B623" i="2"/>
  <c r="D622" i="2"/>
  <c r="D255" i="2"/>
  <c r="B256" i="2"/>
  <c r="G60" i="2"/>
  <c r="F61" i="2"/>
  <c r="D528" i="2"/>
  <c r="B529" i="2"/>
  <c r="D161" i="2"/>
  <c r="B162" i="2"/>
  <c r="B163" i="2" s="1"/>
  <c r="B164" i="2" s="1"/>
  <c r="B438" i="2"/>
  <c r="D437" i="2"/>
  <c r="B713" i="2"/>
  <c r="D712" i="2"/>
  <c r="D348" i="2"/>
  <c r="B349" i="2"/>
  <c r="G52" i="9" l="1"/>
  <c r="C53" i="9"/>
  <c r="D53" i="9" s="1"/>
  <c r="B440" i="9"/>
  <c r="B256" i="9"/>
  <c r="B350" i="9"/>
  <c r="B719" i="9"/>
  <c r="B536" i="9"/>
  <c r="B165" i="9"/>
  <c r="B624" i="9"/>
  <c r="B625" i="9" s="1"/>
  <c r="B626" i="9" s="1"/>
  <c r="B165" i="7"/>
  <c r="D164" i="7"/>
  <c r="F164" i="7" s="1"/>
  <c r="E62" i="3"/>
  <c r="H61" i="3"/>
  <c r="B622" i="7"/>
  <c r="D621" i="7"/>
  <c r="B714" i="7"/>
  <c r="D713" i="7"/>
  <c r="G60" i="7"/>
  <c r="D531" i="7"/>
  <c r="B532" i="7"/>
  <c r="B256" i="7"/>
  <c r="D255" i="7"/>
  <c r="B351" i="7"/>
  <c r="B352" i="7" s="1"/>
  <c r="B353" i="7" s="1"/>
  <c r="D350" i="7"/>
  <c r="B439" i="7"/>
  <c r="D438" i="7"/>
  <c r="D349" i="3"/>
  <c r="B350" i="3"/>
  <c r="B257" i="3"/>
  <c r="D256" i="3"/>
  <c r="G60" i="3"/>
  <c r="J60" i="3" s="1"/>
  <c r="F61" i="3"/>
  <c r="I61" i="3" s="1"/>
  <c r="F61" i="1"/>
  <c r="G60" i="1"/>
  <c r="D161" i="3"/>
  <c r="B162" i="3"/>
  <c r="B163" i="3" s="1"/>
  <c r="B164" i="3" s="1"/>
  <c r="D164" i="2"/>
  <c r="B165" i="2"/>
  <c r="D349" i="2"/>
  <c r="B350" i="2"/>
  <c r="B439" i="2"/>
  <c r="D438" i="2"/>
  <c r="D256" i="2"/>
  <c r="B257" i="2"/>
  <c r="D713" i="2"/>
  <c r="B714" i="2"/>
  <c r="B530" i="2"/>
  <c r="D529" i="2"/>
  <c r="F62" i="2"/>
  <c r="G61" i="2"/>
  <c r="D623" i="2"/>
  <c r="B624" i="2"/>
  <c r="B625" i="2" s="1"/>
  <c r="B626" i="2" s="1"/>
  <c r="C54" i="9" l="1"/>
  <c r="D54" i="9" s="1"/>
  <c r="F53" i="9"/>
  <c r="B720" i="9"/>
  <c r="B166" i="9"/>
  <c r="B537" i="9"/>
  <c r="B441" i="9"/>
  <c r="B257" i="9"/>
  <c r="B627" i="9"/>
  <c r="B351" i="9"/>
  <c r="B352" i="9" s="1"/>
  <c r="B353" i="9" s="1"/>
  <c r="B354" i="7"/>
  <c r="D353" i="7"/>
  <c r="D622" i="7"/>
  <c r="B623" i="7"/>
  <c r="B533" i="7"/>
  <c r="B534" i="7" s="1"/>
  <c r="B535" i="7" s="1"/>
  <c r="D532" i="7"/>
  <c r="E63" i="3"/>
  <c r="H62" i="3"/>
  <c r="B440" i="7"/>
  <c r="D439" i="7"/>
  <c r="G61" i="7"/>
  <c r="B257" i="7"/>
  <c r="D256" i="7"/>
  <c r="B715" i="7"/>
  <c r="B716" i="7" s="1"/>
  <c r="B717" i="7" s="1"/>
  <c r="D714" i="7"/>
  <c r="D165" i="7"/>
  <c r="F165" i="7" s="1"/>
  <c r="B166" i="7"/>
  <c r="B351" i="3"/>
  <c r="B352" i="3" s="1"/>
  <c r="B353" i="3" s="1"/>
  <c r="D350" i="3"/>
  <c r="F62" i="1"/>
  <c r="G61" i="1"/>
  <c r="B165" i="3"/>
  <c r="D164" i="3"/>
  <c r="F62" i="3"/>
  <c r="I62" i="3" s="1"/>
  <c r="G61" i="3"/>
  <c r="J61" i="3" s="1"/>
  <c r="B258" i="3"/>
  <c r="D257" i="3"/>
  <c r="B627" i="2"/>
  <c r="D626" i="2"/>
  <c r="G62" i="2"/>
  <c r="F63" i="2"/>
  <c r="B715" i="2"/>
  <c r="B716" i="2" s="1"/>
  <c r="B717" i="2" s="1"/>
  <c r="D714" i="2"/>
  <c r="B440" i="2"/>
  <c r="D439" i="2"/>
  <c r="D257" i="2"/>
  <c r="B258" i="2"/>
  <c r="B166" i="2"/>
  <c r="D165" i="2"/>
  <c r="B531" i="2"/>
  <c r="D530" i="2"/>
  <c r="B351" i="2"/>
  <c r="B352" i="2" s="1"/>
  <c r="B353" i="2" s="1"/>
  <c r="D350" i="2"/>
  <c r="F54" i="9" l="1"/>
  <c r="G53" i="9"/>
  <c r="B167" i="9"/>
  <c r="B258" i="9"/>
  <c r="B538" i="9"/>
  <c r="B442" i="9"/>
  <c r="B443" i="9" s="1"/>
  <c r="B444" i="9" s="1"/>
  <c r="B721" i="9"/>
  <c r="B628" i="9"/>
  <c r="B354" i="9"/>
  <c r="B718" i="7"/>
  <c r="D717" i="7"/>
  <c r="B536" i="7"/>
  <c r="D535" i="7"/>
  <c r="D257" i="7"/>
  <c r="B258" i="7"/>
  <c r="B624" i="7"/>
  <c r="B625" i="7" s="1"/>
  <c r="B626" i="7" s="1"/>
  <c r="D623" i="7"/>
  <c r="D440" i="7"/>
  <c r="B441" i="7"/>
  <c r="B167" i="7"/>
  <c r="D166" i="7"/>
  <c r="F166" i="7" s="1"/>
  <c r="G62" i="7"/>
  <c r="E64" i="3"/>
  <c r="H63" i="3"/>
  <c r="B355" i="7"/>
  <c r="D355" i="7" s="1"/>
  <c r="D354" i="7"/>
  <c r="G62" i="3"/>
  <c r="J62" i="3" s="1"/>
  <c r="F63" i="3"/>
  <c r="I63" i="3" s="1"/>
  <c r="D165" i="3"/>
  <c r="B166" i="3"/>
  <c r="F63" i="1"/>
  <c r="G62" i="1"/>
  <c r="B259" i="3"/>
  <c r="D258" i="3"/>
  <c r="B354" i="3"/>
  <c r="D353" i="3"/>
  <c r="D531" i="2"/>
  <c r="B532" i="2"/>
  <c r="D166" i="2"/>
  <c r="B167" i="2"/>
  <c r="D440" i="2"/>
  <c r="B441" i="2"/>
  <c r="F64" i="2"/>
  <c r="G63" i="2"/>
  <c r="B718" i="2"/>
  <c r="D717" i="2"/>
  <c r="D353" i="2"/>
  <c r="B354" i="2"/>
  <c r="D258" i="2"/>
  <c r="B259" i="2"/>
  <c r="D627" i="2"/>
  <c r="B628" i="2"/>
  <c r="C55" i="9" l="1"/>
  <c r="D55" i="9" s="1"/>
  <c r="G54" i="9"/>
  <c r="B629" i="9"/>
  <c r="B445" i="9"/>
  <c r="B168" i="9"/>
  <c r="B355" i="9"/>
  <c r="B259" i="9"/>
  <c r="G63" i="7"/>
  <c r="B259" i="7"/>
  <c r="D258" i="7"/>
  <c r="B442" i="7"/>
  <c r="B443" i="7" s="1"/>
  <c r="B444" i="7" s="1"/>
  <c r="D441" i="7"/>
  <c r="E65" i="3"/>
  <c r="H64" i="3"/>
  <c r="D536" i="7"/>
  <c r="B537" i="7"/>
  <c r="B168" i="7"/>
  <c r="D167" i="7"/>
  <c r="F167" i="7" s="1"/>
  <c r="D626" i="7"/>
  <c r="B627" i="7"/>
  <c r="B719" i="7"/>
  <c r="D718" i="7"/>
  <c r="B260" i="3"/>
  <c r="B261" i="3" s="1"/>
  <c r="B262" i="3" s="1"/>
  <c r="D259" i="3"/>
  <c r="D354" i="3"/>
  <c r="B355" i="3"/>
  <c r="D355" i="3" s="1"/>
  <c r="F64" i="1"/>
  <c r="G63" i="1"/>
  <c r="F64" i="3"/>
  <c r="I64" i="3" s="1"/>
  <c r="G63" i="3"/>
  <c r="J63" i="3" s="1"/>
  <c r="B167" i="3"/>
  <c r="D166" i="3"/>
  <c r="F65" i="2"/>
  <c r="G64" i="2"/>
  <c r="D259" i="2"/>
  <c r="B260" i="2"/>
  <c r="B261" i="2" s="1"/>
  <c r="B262" i="2" s="1"/>
  <c r="B719" i="2"/>
  <c r="D718" i="2"/>
  <c r="D354" i="2"/>
  <c r="B355" i="2"/>
  <c r="D355" i="2" s="1"/>
  <c r="B442" i="2"/>
  <c r="B443" i="2" s="1"/>
  <c r="B444" i="2" s="1"/>
  <c r="D441" i="2"/>
  <c r="D532" i="2"/>
  <c r="B533" i="2"/>
  <c r="B534" i="2" s="1"/>
  <c r="B535" i="2" s="1"/>
  <c r="D628" i="2"/>
  <c r="B629" i="2"/>
  <c r="D167" i="2"/>
  <c r="B168" i="2"/>
  <c r="C56" i="9" l="1"/>
  <c r="D56" i="9" s="1"/>
  <c r="F55" i="9"/>
  <c r="B446" i="9"/>
  <c r="B630" i="9"/>
  <c r="B169" i="9"/>
  <c r="B170" i="9" s="1"/>
  <c r="B171" i="9" s="1"/>
  <c r="B260" i="9"/>
  <c r="B261" i="9" s="1"/>
  <c r="B262" i="9" s="1"/>
  <c r="D444" i="7"/>
  <c r="B445" i="7"/>
  <c r="B628" i="7"/>
  <c r="D627" i="7"/>
  <c r="B720" i="7"/>
  <c r="D719" i="7"/>
  <c r="D259" i="7"/>
  <c r="B260" i="7"/>
  <c r="B261" i="7" s="1"/>
  <c r="B262" i="7" s="1"/>
  <c r="D168" i="7"/>
  <c r="F168" i="7" s="1"/>
  <c r="F169" i="7" s="1"/>
  <c r="F170" i="7" s="1"/>
  <c r="B169" i="7"/>
  <c r="B170" i="7" s="1"/>
  <c r="B171" i="7" s="1"/>
  <c r="B538" i="7"/>
  <c r="D538" i="7" s="1"/>
  <c r="D537" i="7"/>
  <c r="E66" i="3"/>
  <c r="H65" i="3"/>
  <c r="G64" i="7"/>
  <c r="F65" i="1"/>
  <c r="G64" i="1"/>
  <c r="G64" i="3"/>
  <c r="J64" i="3" s="1"/>
  <c r="F65" i="3"/>
  <c r="I65" i="3" s="1"/>
  <c r="D167" i="3"/>
  <c r="B168" i="3"/>
  <c r="D262" i="3"/>
  <c r="B263" i="3"/>
  <c r="B169" i="2"/>
  <c r="B170" i="2" s="1"/>
  <c r="B171" i="2" s="1"/>
  <c r="D168" i="2"/>
  <c r="D444" i="2"/>
  <c r="B445" i="2"/>
  <c r="B536" i="2"/>
  <c r="D535" i="2"/>
  <c r="B720" i="2"/>
  <c r="D719" i="2"/>
  <c r="D629" i="2"/>
  <c r="B630" i="2"/>
  <c r="B263" i="2"/>
  <c r="D262" i="2"/>
  <c r="F66" i="2"/>
  <c r="G65" i="2"/>
  <c r="F56" i="9" l="1"/>
  <c r="G55" i="9"/>
  <c r="B263" i="9"/>
  <c r="B631" i="9"/>
  <c r="B632" i="9" s="1"/>
  <c r="B172" i="9"/>
  <c r="G65" i="7"/>
  <c r="E67" i="3"/>
  <c r="H66" i="3"/>
  <c r="D720" i="7"/>
  <c r="B721" i="7"/>
  <c r="D721" i="7" s="1"/>
  <c r="B263" i="7"/>
  <c r="D262" i="7"/>
  <c r="B629" i="7"/>
  <c r="D628" i="7"/>
  <c r="B172" i="7"/>
  <c r="D172" i="7" s="1"/>
  <c r="D171" i="7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B446" i="7"/>
  <c r="D446" i="7" s="1"/>
  <c r="D445" i="7"/>
  <c r="B264" i="3"/>
  <c r="D263" i="3"/>
  <c r="F66" i="3"/>
  <c r="I66" i="3" s="1"/>
  <c r="G65" i="3"/>
  <c r="J65" i="3" s="1"/>
  <c r="F66" i="1"/>
  <c r="G65" i="1"/>
  <c r="B169" i="3"/>
  <c r="B170" i="3" s="1"/>
  <c r="B171" i="3" s="1"/>
  <c r="D168" i="3"/>
  <c r="B631" i="2"/>
  <c r="B632" i="2" s="1"/>
  <c r="D630" i="2"/>
  <c r="B446" i="2"/>
  <c r="D446" i="2" s="1"/>
  <c r="D445" i="2"/>
  <c r="D263" i="2"/>
  <c r="B264" i="2"/>
  <c r="B721" i="2"/>
  <c r="D721" i="2" s="1"/>
  <c r="D720" i="2"/>
  <c r="B537" i="2"/>
  <c r="D536" i="2"/>
  <c r="F67" i="2"/>
  <c r="G66" i="2"/>
  <c r="D171" i="2"/>
  <c r="B172" i="2"/>
  <c r="D172" i="2" s="1"/>
  <c r="C57" i="9" l="1"/>
  <c r="F57" i="9"/>
  <c r="G56" i="9"/>
  <c r="B264" i="9"/>
  <c r="B630" i="7"/>
  <c r="D629" i="7"/>
  <c r="E68" i="3"/>
  <c r="H67" i="3"/>
  <c r="B264" i="7"/>
  <c r="D263" i="7"/>
  <c r="F263" i="7" s="1"/>
  <c r="G66" i="7"/>
  <c r="D171" i="3"/>
  <c r="B172" i="3"/>
  <c r="D172" i="3" s="1"/>
  <c r="F67" i="1"/>
  <c r="G66" i="1"/>
  <c r="G66" i="3"/>
  <c r="J66" i="3" s="1"/>
  <c r="F67" i="3"/>
  <c r="I67" i="3" s="1"/>
  <c r="B265" i="3"/>
  <c r="D264" i="3"/>
  <c r="G67" i="2"/>
  <c r="F68" i="2"/>
  <c r="D264" i="2"/>
  <c r="B265" i="2"/>
  <c r="D537" i="2"/>
  <c r="B538" i="2"/>
  <c r="D538" i="2" s="1"/>
  <c r="C58" i="9" l="1"/>
  <c r="E58" i="9" s="1"/>
  <c r="E59" i="9" s="1"/>
  <c r="G57" i="9"/>
  <c r="F58" i="9"/>
  <c r="B265" i="9"/>
  <c r="E69" i="3"/>
  <c r="H68" i="3"/>
  <c r="B265" i="7"/>
  <c r="D264" i="7"/>
  <c r="F264" i="7" s="1"/>
  <c r="G67" i="7"/>
  <c r="B631" i="7"/>
  <c r="B632" i="7" s="1"/>
  <c r="D630" i="7"/>
  <c r="D265" i="3"/>
  <c r="B266" i="3"/>
  <c r="D266" i="3" s="1"/>
  <c r="F68" i="1"/>
  <c r="G67" i="1"/>
  <c r="F68" i="3"/>
  <c r="I68" i="3" s="1"/>
  <c r="G67" i="3"/>
  <c r="J67" i="3" s="1"/>
  <c r="D265" i="2"/>
  <c r="B266" i="2"/>
  <c r="D266" i="2" s="1"/>
  <c r="G68" i="2"/>
  <c r="F69" i="2"/>
  <c r="G58" i="9" l="1"/>
  <c r="C59" i="9"/>
  <c r="D59" i="9" s="1"/>
  <c r="B266" i="9"/>
  <c r="B266" i="7"/>
  <c r="D266" i="7" s="1"/>
  <c r="D265" i="7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  <c r="F639" i="7" s="1"/>
  <c r="F640" i="7" s="1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F651" i="7" s="1"/>
  <c r="F652" i="7" s="1"/>
  <c r="F653" i="7" s="1"/>
  <c r="F654" i="7" s="1"/>
  <c r="F655" i="7" s="1"/>
  <c r="F656" i="7" s="1"/>
  <c r="F657" i="7" s="1"/>
  <c r="F658" i="7" s="1"/>
  <c r="F659" i="7" s="1"/>
  <c r="F660" i="7" s="1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F671" i="7" s="1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F682" i="7" s="1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F693" i="7" s="1"/>
  <c r="F694" i="7" s="1"/>
  <c r="F695" i="7" s="1"/>
  <c r="F696" i="7" s="1"/>
  <c r="F697" i="7" s="1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F708" i="7" s="1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F719" i="7" s="1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F730" i="7" s="1"/>
  <c r="F731" i="7" s="1"/>
  <c r="F732" i="7" s="1"/>
  <c r="G68" i="7"/>
  <c r="E70" i="3"/>
  <c r="H69" i="3"/>
  <c r="G68" i="3"/>
  <c r="J68" i="3" s="1"/>
  <c r="F69" i="3"/>
  <c r="I69" i="3" s="1"/>
  <c r="F69" i="1"/>
  <c r="G68" i="1"/>
  <c r="G69" i="2"/>
  <c r="F70" i="2"/>
  <c r="C60" i="9" l="1"/>
  <c r="D60" i="9" s="1"/>
  <c r="F59" i="9"/>
  <c r="G69" i="7"/>
  <c r="E71" i="3"/>
  <c r="H70" i="3"/>
  <c r="F70" i="1"/>
  <c r="G69" i="1"/>
  <c r="F70" i="3"/>
  <c r="I70" i="3" s="1"/>
  <c r="G69" i="3"/>
  <c r="J69" i="3" s="1"/>
  <c r="G70" i="2"/>
  <c r="F71" i="2"/>
  <c r="G59" i="9" l="1"/>
  <c r="E60" i="9" s="1"/>
  <c r="E61" i="9" s="1"/>
  <c r="E62" i="9" s="1"/>
  <c r="E63" i="9" s="1"/>
  <c r="E64" i="9" s="1"/>
  <c r="F60" i="9"/>
  <c r="E72" i="3"/>
  <c r="H71" i="3"/>
  <c r="G70" i="7"/>
  <c r="F71" i="3"/>
  <c r="I71" i="3" s="1"/>
  <c r="G70" i="3"/>
  <c r="J70" i="3" s="1"/>
  <c r="F71" i="1"/>
  <c r="G70" i="1"/>
  <c r="G71" i="2"/>
  <c r="F72" i="2"/>
  <c r="C61" i="9" l="1"/>
  <c r="D61" i="9" s="1"/>
  <c r="G71" i="7"/>
  <c r="E73" i="3"/>
  <c r="H72" i="3"/>
  <c r="F72" i="1"/>
  <c r="G71" i="1"/>
  <c r="F72" i="3"/>
  <c r="I72" i="3" s="1"/>
  <c r="G71" i="3"/>
  <c r="J71" i="3" s="1"/>
  <c r="F73" i="2"/>
  <c r="G72" i="2"/>
  <c r="F61" i="9" l="1"/>
  <c r="G60" i="9"/>
  <c r="E74" i="3"/>
  <c r="H73" i="3"/>
  <c r="G72" i="7"/>
  <c r="G72" i="3"/>
  <c r="J72" i="3" s="1"/>
  <c r="F73" i="3"/>
  <c r="I73" i="3" s="1"/>
  <c r="F73" i="1"/>
  <c r="G72" i="1"/>
  <c r="G73" i="2"/>
  <c r="F74" i="2"/>
  <c r="G61" i="9" l="1"/>
  <c r="C62" i="9"/>
  <c r="D62" i="9" s="1"/>
  <c r="G73" i="7"/>
  <c r="E75" i="3"/>
  <c r="H74" i="3"/>
  <c r="F74" i="1"/>
  <c r="G73" i="1"/>
  <c r="G73" i="3"/>
  <c r="J73" i="3" s="1"/>
  <c r="F74" i="3"/>
  <c r="I74" i="3" s="1"/>
  <c r="G74" i="2"/>
  <c r="F75" i="2"/>
  <c r="C63" i="9" l="1"/>
  <c r="D63" i="9" s="1"/>
  <c r="F62" i="9"/>
  <c r="E76" i="3"/>
  <c r="H75" i="3"/>
  <c r="G74" i="7"/>
  <c r="G74" i="3"/>
  <c r="J74" i="3" s="1"/>
  <c r="F75" i="3"/>
  <c r="I75" i="3" s="1"/>
  <c r="F75" i="1"/>
  <c r="G74" i="1"/>
  <c r="F76" i="2"/>
  <c r="G75" i="2"/>
  <c r="F63" i="9" l="1"/>
  <c r="G62" i="9"/>
  <c r="G75" i="7"/>
  <c r="E77" i="3"/>
  <c r="H76" i="3"/>
  <c r="F76" i="1"/>
  <c r="G75" i="1"/>
  <c r="F76" i="3"/>
  <c r="I76" i="3" s="1"/>
  <c r="G75" i="3"/>
  <c r="J75" i="3" s="1"/>
  <c r="G76" i="2"/>
  <c r="F77" i="2"/>
  <c r="C64" i="9" l="1"/>
  <c r="G63" i="9"/>
  <c r="F64" i="9"/>
  <c r="E78" i="3"/>
  <c r="H77" i="3"/>
  <c r="G76" i="7"/>
  <c r="G76" i="3"/>
  <c r="J76" i="3" s="1"/>
  <c r="F77" i="3"/>
  <c r="I77" i="3" s="1"/>
  <c r="F77" i="1"/>
  <c r="G76" i="1"/>
  <c r="G77" i="2"/>
  <c r="F78" i="2"/>
  <c r="C65" i="9" l="1"/>
  <c r="E65" i="9" s="1"/>
  <c r="E66" i="9" s="1"/>
  <c r="E67" i="9" s="1"/>
  <c r="E68" i="9" s="1"/>
  <c r="E69" i="9" s="1"/>
  <c r="E70" i="9" s="1"/>
  <c r="E71" i="9" s="1"/>
  <c r="G64" i="9"/>
  <c r="F65" i="9"/>
  <c r="G77" i="7"/>
  <c r="E79" i="3"/>
  <c r="H78" i="3"/>
  <c r="F78" i="1"/>
  <c r="G77" i="1"/>
  <c r="G77" i="3"/>
  <c r="J77" i="3" s="1"/>
  <c r="F78" i="3"/>
  <c r="I78" i="3" s="1"/>
  <c r="F79" i="2"/>
  <c r="G78" i="2"/>
  <c r="G65" i="9" l="1"/>
  <c r="C66" i="9"/>
  <c r="D66" i="9" s="1"/>
  <c r="E80" i="3"/>
  <c r="H79" i="3"/>
  <c r="G78" i="7"/>
  <c r="G78" i="3"/>
  <c r="J78" i="3" s="1"/>
  <c r="F79" i="3"/>
  <c r="I79" i="3" s="1"/>
  <c r="F79" i="1"/>
  <c r="G78" i="1"/>
  <c r="G79" i="2"/>
  <c r="F80" i="2"/>
  <c r="C67" i="9" l="1"/>
  <c r="D67" i="9" s="1"/>
  <c r="F66" i="9"/>
  <c r="G79" i="7"/>
  <c r="E81" i="3"/>
  <c r="H80" i="3"/>
  <c r="F80" i="1"/>
  <c r="G79" i="1"/>
  <c r="F80" i="3"/>
  <c r="I80" i="3" s="1"/>
  <c r="G79" i="3"/>
  <c r="J79" i="3" s="1"/>
  <c r="G80" i="2"/>
  <c r="F81" i="2"/>
  <c r="F67" i="9" l="1"/>
  <c r="G66" i="9"/>
  <c r="E82" i="3"/>
  <c r="H81" i="3"/>
  <c r="G80" i="7"/>
  <c r="G80" i="3"/>
  <c r="J80" i="3" s="1"/>
  <c r="F81" i="3"/>
  <c r="I81" i="3" s="1"/>
  <c r="F81" i="1"/>
  <c r="G80" i="1"/>
  <c r="G81" i="2"/>
  <c r="F82" i="2"/>
  <c r="C68" i="9" l="1"/>
  <c r="D68" i="9" s="1"/>
  <c r="G67" i="9"/>
  <c r="G81" i="7"/>
  <c r="E83" i="3"/>
  <c r="H82" i="3"/>
  <c r="F82" i="1"/>
  <c r="G81" i="1"/>
  <c r="G81" i="3"/>
  <c r="J81" i="3" s="1"/>
  <c r="F82" i="3"/>
  <c r="I82" i="3" s="1"/>
  <c r="F83" i="2"/>
  <c r="G82" i="2"/>
  <c r="C69" i="9" l="1"/>
  <c r="D69" i="9" s="1"/>
  <c r="F68" i="9"/>
  <c r="E84" i="3"/>
  <c r="H83" i="3"/>
  <c r="G82" i="7"/>
  <c r="F83" i="3"/>
  <c r="I83" i="3" s="1"/>
  <c r="G82" i="3"/>
  <c r="J82" i="3" s="1"/>
  <c r="F83" i="1"/>
  <c r="G82" i="1"/>
  <c r="F84" i="2"/>
  <c r="G83" i="2"/>
  <c r="G68" i="9" l="1"/>
  <c r="C70" i="9" s="1"/>
  <c r="D70" i="9" s="1"/>
  <c r="F69" i="9"/>
  <c r="G83" i="7"/>
  <c r="E85" i="3"/>
  <c r="H84" i="3"/>
  <c r="F84" i="1"/>
  <c r="G83" i="1"/>
  <c r="F84" i="3"/>
  <c r="I84" i="3" s="1"/>
  <c r="G83" i="3"/>
  <c r="J83" i="3" s="1"/>
  <c r="F85" i="2"/>
  <c r="G84" i="2"/>
  <c r="G69" i="9" l="1"/>
  <c r="F70" i="9"/>
  <c r="E86" i="3"/>
  <c r="H85" i="3"/>
  <c r="G84" i="7"/>
  <c r="G84" i="3"/>
  <c r="J84" i="3" s="1"/>
  <c r="F85" i="3"/>
  <c r="I85" i="3" s="1"/>
  <c r="F85" i="1"/>
  <c r="G84" i="1"/>
  <c r="G85" i="2"/>
  <c r="F86" i="2"/>
  <c r="G70" i="9" l="1"/>
  <c r="F71" i="9"/>
  <c r="C71" i="9"/>
  <c r="C72" i="9" s="1"/>
  <c r="E72" i="9" s="1"/>
  <c r="E73" i="9" s="1"/>
  <c r="E74" i="9" s="1"/>
  <c r="E75" i="9" s="1"/>
  <c r="E76" i="9" s="1"/>
  <c r="E77" i="9" s="1"/>
  <c r="E78" i="9" s="1"/>
  <c r="G85" i="7"/>
  <c r="E87" i="3"/>
  <c r="H86" i="3"/>
  <c r="F86" i="1"/>
  <c r="G85" i="1"/>
  <c r="G85" i="3"/>
  <c r="J85" i="3" s="1"/>
  <c r="F86" i="3"/>
  <c r="I86" i="3" s="1"/>
  <c r="G86" i="2"/>
  <c r="F87" i="2"/>
  <c r="G71" i="9" l="1"/>
  <c r="F72" i="9"/>
  <c r="E88" i="3"/>
  <c r="H87" i="3"/>
  <c r="G86" i="7"/>
  <c r="F87" i="3"/>
  <c r="I87" i="3" s="1"/>
  <c r="G86" i="3"/>
  <c r="J86" i="3" s="1"/>
  <c r="F87" i="1"/>
  <c r="G86" i="1"/>
  <c r="F88" i="2"/>
  <c r="G87" i="2"/>
  <c r="G72" i="9" l="1"/>
  <c r="C73" i="9"/>
  <c r="D73" i="9" s="1"/>
  <c r="G87" i="7"/>
  <c r="E89" i="3"/>
  <c r="H88" i="3"/>
  <c r="F88" i="1"/>
  <c r="G87" i="1"/>
  <c r="F88" i="3"/>
  <c r="I88" i="3" s="1"/>
  <c r="G87" i="3"/>
  <c r="J87" i="3" s="1"/>
  <c r="F89" i="2"/>
  <c r="G88" i="2"/>
  <c r="C74" i="9" l="1"/>
  <c r="D74" i="9" s="1"/>
  <c r="F73" i="9"/>
  <c r="E90" i="3"/>
  <c r="H89" i="3"/>
  <c r="G88" i="7"/>
  <c r="G88" i="3"/>
  <c r="J88" i="3" s="1"/>
  <c r="F89" i="3"/>
  <c r="I89" i="3" s="1"/>
  <c r="F89" i="1"/>
  <c r="G88" i="1"/>
  <c r="F90" i="2"/>
  <c r="G89" i="2"/>
  <c r="F74" i="9" l="1"/>
  <c r="G73" i="9"/>
  <c r="G89" i="7"/>
  <c r="E91" i="3"/>
  <c r="H90" i="3"/>
  <c r="F90" i="1"/>
  <c r="G89" i="1"/>
  <c r="G89" i="3"/>
  <c r="J89" i="3" s="1"/>
  <c r="F90" i="3"/>
  <c r="I90" i="3" s="1"/>
  <c r="F91" i="2"/>
  <c r="G90" i="2"/>
  <c r="C75" i="9" l="1"/>
  <c r="D75" i="9" s="1"/>
  <c r="G74" i="9"/>
  <c r="E92" i="3"/>
  <c r="H91" i="3"/>
  <c r="G90" i="7"/>
  <c r="F91" i="3"/>
  <c r="I91" i="3" s="1"/>
  <c r="G90" i="3"/>
  <c r="J90" i="3" s="1"/>
  <c r="F91" i="1"/>
  <c r="G90" i="1"/>
  <c r="G91" i="2"/>
  <c r="F92" i="2"/>
  <c r="C76" i="9" l="1"/>
  <c r="D76" i="9" s="1"/>
  <c r="F75" i="9"/>
  <c r="G91" i="7"/>
  <c r="E93" i="3"/>
  <c r="H92" i="3"/>
  <c r="F92" i="1"/>
  <c r="G91" i="1"/>
  <c r="G91" i="3"/>
  <c r="J91" i="3" s="1"/>
  <c r="F92" i="3"/>
  <c r="I92" i="3" s="1"/>
  <c r="F93" i="2"/>
  <c r="G92" i="2"/>
  <c r="G75" i="9" l="1"/>
  <c r="F76" i="9"/>
  <c r="E94" i="3"/>
  <c r="H93" i="3"/>
  <c r="G92" i="7"/>
  <c r="G92" i="3"/>
  <c r="J92" i="3" s="1"/>
  <c r="F93" i="3"/>
  <c r="I93" i="3" s="1"/>
  <c r="F93" i="1"/>
  <c r="G92" i="1"/>
  <c r="F94" i="2"/>
  <c r="G93" i="2"/>
  <c r="G76" i="9" l="1"/>
  <c r="C77" i="9"/>
  <c r="D77" i="9" s="1"/>
  <c r="G93" i="7"/>
  <c r="E95" i="3"/>
  <c r="H94" i="3"/>
  <c r="F94" i="1"/>
  <c r="G93" i="1"/>
  <c r="G93" i="3"/>
  <c r="J93" i="3" s="1"/>
  <c r="F94" i="3"/>
  <c r="I94" i="3" s="1"/>
  <c r="G94" i="2"/>
  <c r="F95" i="2"/>
  <c r="C78" i="9" l="1"/>
  <c r="F77" i="9"/>
  <c r="E96" i="3"/>
  <c r="H95" i="3"/>
  <c r="G94" i="7"/>
  <c r="F95" i="3"/>
  <c r="I95" i="3" s="1"/>
  <c r="G94" i="3"/>
  <c r="J94" i="3" s="1"/>
  <c r="F95" i="1"/>
  <c r="G94" i="1"/>
  <c r="F96" i="2"/>
  <c r="G95" i="2"/>
  <c r="G77" i="9" l="1"/>
  <c r="C79" i="9" s="1"/>
  <c r="E79" i="9" s="1"/>
  <c r="E80" i="9" s="1"/>
  <c r="E81" i="9" s="1"/>
  <c r="E82" i="9" s="1"/>
  <c r="E83" i="9" s="1"/>
  <c r="E84" i="9" s="1"/>
  <c r="E85" i="9" s="1"/>
  <c r="F78" i="9"/>
  <c r="G78" i="9"/>
  <c r="F79" i="9"/>
  <c r="G95" i="7"/>
  <c r="E97" i="3"/>
  <c r="H96" i="3"/>
  <c r="F96" i="1"/>
  <c r="G95" i="1"/>
  <c r="G95" i="3"/>
  <c r="J95" i="3" s="1"/>
  <c r="F96" i="3"/>
  <c r="I96" i="3" s="1"/>
  <c r="G96" i="2"/>
  <c r="F97" i="2"/>
  <c r="G79" i="9" l="1"/>
  <c r="C80" i="9"/>
  <c r="D80" i="9" s="1"/>
  <c r="E98" i="3"/>
  <c r="H97" i="3"/>
  <c r="G96" i="7"/>
  <c r="G96" i="3"/>
  <c r="J96" i="3" s="1"/>
  <c r="F97" i="3"/>
  <c r="I97" i="3" s="1"/>
  <c r="F97" i="1"/>
  <c r="G96" i="1"/>
  <c r="G97" i="2"/>
  <c r="F98" i="2"/>
  <c r="C81" i="9" l="1"/>
  <c r="D81" i="9" s="1"/>
  <c r="F80" i="9"/>
  <c r="G97" i="7"/>
  <c r="E99" i="3"/>
  <c r="H98" i="3"/>
  <c r="F98" i="1"/>
  <c r="G97" i="1"/>
  <c r="F98" i="3"/>
  <c r="I98" i="3" s="1"/>
  <c r="G97" i="3"/>
  <c r="J97" i="3" s="1"/>
  <c r="G98" i="2"/>
  <c r="F99" i="2"/>
  <c r="G80" i="9" l="1"/>
  <c r="F81" i="9"/>
  <c r="G98" i="7"/>
  <c r="E100" i="3"/>
  <c r="H99" i="3"/>
  <c r="F99" i="3"/>
  <c r="I99" i="3" s="1"/>
  <c r="G98" i="3"/>
  <c r="J98" i="3" s="1"/>
  <c r="F99" i="1"/>
  <c r="G98" i="1"/>
  <c r="G99" i="2"/>
  <c r="F100" i="2"/>
  <c r="G81" i="9" l="1"/>
  <c r="C82" i="9"/>
  <c r="D82" i="9" s="1"/>
  <c r="E101" i="3"/>
  <c r="H100" i="3"/>
  <c r="G99" i="7"/>
  <c r="F100" i="1"/>
  <c r="G99" i="1"/>
  <c r="F100" i="3"/>
  <c r="I100" i="3" s="1"/>
  <c r="G99" i="3"/>
  <c r="J99" i="3" s="1"/>
  <c r="F101" i="2"/>
  <c r="G100" i="2"/>
  <c r="C83" i="9" l="1"/>
  <c r="D83" i="9" s="1"/>
  <c r="F82" i="9"/>
  <c r="G100" i="7"/>
  <c r="E102" i="3"/>
  <c r="H101" i="3"/>
  <c r="G100" i="3"/>
  <c r="J100" i="3" s="1"/>
  <c r="F101" i="3"/>
  <c r="I101" i="3" s="1"/>
  <c r="F101" i="1"/>
  <c r="G100" i="1"/>
  <c r="F102" i="2"/>
  <c r="G101" i="2"/>
  <c r="G82" i="9" l="1"/>
  <c r="C84" i="9" s="1"/>
  <c r="D84" i="9" s="1"/>
  <c r="F83" i="9"/>
  <c r="G83" i="9" s="1"/>
  <c r="C85" i="9" s="1"/>
  <c r="E103" i="3"/>
  <c r="H102" i="3"/>
  <c r="G101" i="7"/>
  <c r="F102" i="3"/>
  <c r="I102" i="3" s="1"/>
  <c r="G101" i="3"/>
  <c r="J101" i="3" s="1"/>
  <c r="F102" i="1"/>
  <c r="G101" i="1"/>
  <c r="G102" i="2"/>
  <c r="F103" i="2"/>
  <c r="F84" i="9" l="1"/>
  <c r="G84" i="9"/>
  <c r="F85" i="9"/>
  <c r="C86" i="9"/>
  <c r="E86" i="9" s="1"/>
  <c r="E87" i="9" s="1"/>
  <c r="E88" i="9" s="1"/>
  <c r="E89" i="9" s="1"/>
  <c r="E90" i="9" s="1"/>
  <c r="G102" i="7"/>
  <c r="E104" i="3"/>
  <c r="H103" i="3"/>
  <c r="F103" i="1"/>
  <c r="G102" i="1"/>
  <c r="G102" i="3"/>
  <c r="J102" i="3" s="1"/>
  <c r="F103" i="3"/>
  <c r="I103" i="3" s="1"/>
  <c r="F104" i="2"/>
  <c r="G103" i="2"/>
  <c r="G85" i="9" l="1"/>
  <c r="F86" i="9"/>
  <c r="E105" i="3"/>
  <c r="H104" i="3"/>
  <c r="G103" i="7"/>
  <c r="F104" i="3"/>
  <c r="I104" i="3" s="1"/>
  <c r="G103" i="3"/>
  <c r="J103" i="3" s="1"/>
  <c r="F104" i="1"/>
  <c r="G103" i="1"/>
  <c r="G104" i="2"/>
  <c r="F105" i="2"/>
  <c r="G86" i="9" l="1"/>
  <c r="C87" i="9"/>
  <c r="D87" i="9" s="1"/>
  <c r="G104" i="7"/>
  <c r="E106" i="3"/>
  <c r="H105" i="3"/>
  <c r="F105" i="1"/>
  <c r="G104" i="1"/>
  <c r="G104" i="3"/>
  <c r="J104" i="3" s="1"/>
  <c r="F105" i="3"/>
  <c r="I105" i="3" s="1"/>
  <c r="G105" i="2"/>
  <c r="F106" i="2"/>
  <c r="C88" i="9" l="1"/>
  <c r="D88" i="9" s="1"/>
  <c r="F87" i="9"/>
  <c r="G105" i="7"/>
  <c r="E107" i="3"/>
  <c r="H106" i="3"/>
  <c r="F106" i="3"/>
  <c r="I106" i="3" s="1"/>
  <c r="G105" i="3"/>
  <c r="J105" i="3" s="1"/>
  <c r="F106" i="1"/>
  <c r="G105" i="1"/>
  <c r="F107" i="2"/>
  <c r="G106" i="2"/>
  <c r="F88" i="9" l="1"/>
  <c r="G87" i="9"/>
  <c r="E108" i="3"/>
  <c r="H107" i="3"/>
  <c r="G106" i="7"/>
  <c r="F107" i="1"/>
  <c r="G106" i="1"/>
  <c r="G106" i="3"/>
  <c r="J106" i="3" s="1"/>
  <c r="F107" i="3"/>
  <c r="I107" i="3" s="1"/>
  <c r="G107" i="2"/>
  <c r="F108" i="2"/>
  <c r="C89" i="9" l="1"/>
  <c r="D89" i="9" s="1"/>
  <c r="G88" i="9"/>
  <c r="G107" i="7"/>
  <c r="E109" i="3"/>
  <c r="H108" i="3"/>
  <c r="F108" i="3"/>
  <c r="I108" i="3" s="1"/>
  <c r="G107" i="3"/>
  <c r="J107" i="3" s="1"/>
  <c r="F108" i="1"/>
  <c r="G107" i="1"/>
  <c r="G108" i="2"/>
  <c r="F109" i="2"/>
  <c r="C90" i="9" l="1"/>
  <c r="D90" i="9" s="1"/>
  <c r="F89" i="9"/>
  <c r="G108" i="7"/>
  <c r="E110" i="3"/>
  <c r="H109" i="3"/>
  <c r="F109" i="1"/>
  <c r="G108" i="1"/>
  <c r="G108" i="3"/>
  <c r="J108" i="3" s="1"/>
  <c r="F109" i="3"/>
  <c r="I109" i="3" s="1"/>
  <c r="F110" i="2"/>
  <c r="G109" i="2"/>
  <c r="F90" i="9" l="1"/>
  <c r="G89" i="9"/>
  <c r="C91" i="9"/>
  <c r="D91" i="9" s="1"/>
  <c r="G109" i="7"/>
  <c r="E111" i="3"/>
  <c r="H110" i="3"/>
  <c r="F110" i="3"/>
  <c r="I110" i="3" s="1"/>
  <c r="G109" i="3"/>
  <c r="J109" i="3" s="1"/>
  <c r="F110" i="1"/>
  <c r="G109" i="1"/>
  <c r="F111" i="2"/>
  <c r="G110" i="2"/>
  <c r="G90" i="9" l="1"/>
  <c r="E91" i="9" s="1"/>
  <c r="E92" i="9" s="1"/>
  <c r="F91" i="9"/>
  <c r="E112" i="3"/>
  <c r="H111" i="3"/>
  <c r="G110" i="7"/>
  <c r="F111" i="1"/>
  <c r="G110" i="1"/>
  <c r="G110" i="3"/>
  <c r="J110" i="3" s="1"/>
  <c r="F111" i="3"/>
  <c r="I111" i="3" s="1"/>
  <c r="F112" i="2"/>
  <c r="G111" i="2"/>
  <c r="F92" i="9" l="1"/>
  <c r="G91" i="9"/>
  <c r="C92" i="9"/>
  <c r="C93" i="9" s="1"/>
  <c r="E93" i="9" s="1"/>
  <c r="E94" i="9" s="1"/>
  <c r="E95" i="9" s="1"/>
  <c r="E96" i="9" s="1"/>
  <c r="E97" i="9" s="1"/>
  <c r="E98" i="9" s="1"/>
  <c r="E99" i="9" s="1"/>
  <c r="G111" i="7"/>
  <c r="E113" i="3"/>
  <c r="H112" i="3"/>
  <c r="F112" i="3"/>
  <c r="I112" i="3" s="1"/>
  <c r="G111" i="3"/>
  <c r="J111" i="3" s="1"/>
  <c r="F112" i="1"/>
  <c r="G111" i="1"/>
  <c r="F113" i="2"/>
  <c r="G112" i="2"/>
  <c r="F93" i="9" l="1"/>
  <c r="G92" i="9"/>
  <c r="E114" i="3"/>
  <c r="H113" i="3"/>
  <c r="G112" i="7"/>
  <c r="F113" i="1"/>
  <c r="G112" i="1"/>
  <c r="G112" i="3"/>
  <c r="J112" i="3" s="1"/>
  <c r="F113" i="3"/>
  <c r="I113" i="3" s="1"/>
  <c r="G113" i="2"/>
  <c r="F114" i="2"/>
  <c r="G93" i="9" l="1"/>
  <c r="C94" i="9"/>
  <c r="D94" i="9" s="1"/>
  <c r="G113" i="7"/>
  <c r="E115" i="3"/>
  <c r="H114" i="3"/>
  <c r="F114" i="3"/>
  <c r="I114" i="3" s="1"/>
  <c r="G113" i="3"/>
  <c r="J113" i="3" s="1"/>
  <c r="F114" i="1"/>
  <c r="G113" i="1"/>
  <c r="F115" i="2"/>
  <c r="G114" i="2"/>
  <c r="C95" i="9" l="1"/>
  <c r="D95" i="9" s="1"/>
  <c r="F94" i="9"/>
  <c r="E116" i="3"/>
  <c r="H115" i="3"/>
  <c r="G114" i="7"/>
  <c r="F115" i="1"/>
  <c r="G114" i="1"/>
  <c r="G114" i="3"/>
  <c r="J114" i="3" s="1"/>
  <c r="F115" i="3"/>
  <c r="I115" i="3" s="1"/>
  <c r="G115" i="2"/>
  <c r="F116" i="2"/>
  <c r="G94" i="9" l="1"/>
  <c r="F95" i="9"/>
  <c r="G115" i="7"/>
  <c r="E117" i="3"/>
  <c r="H116" i="3"/>
  <c r="F116" i="3"/>
  <c r="I116" i="3" s="1"/>
  <c r="G115" i="3"/>
  <c r="J115" i="3" s="1"/>
  <c r="F116" i="1"/>
  <c r="G115" i="1"/>
  <c r="F117" i="2"/>
  <c r="G116" i="2"/>
  <c r="G95" i="9" l="1"/>
  <c r="C96" i="9"/>
  <c r="D96" i="9" s="1"/>
  <c r="G116" i="7"/>
  <c r="E118" i="3"/>
  <c r="H117" i="3"/>
  <c r="F117" i="1"/>
  <c r="G116" i="1"/>
  <c r="G116" i="3"/>
  <c r="J116" i="3" s="1"/>
  <c r="F117" i="3"/>
  <c r="I117" i="3" s="1"/>
  <c r="F118" i="2"/>
  <c r="G117" i="2"/>
  <c r="C97" i="9" l="1"/>
  <c r="D97" i="9" s="1"/>
  <c r="F96" i="9"/>
  <c r="E119" i="3"/>
  <c r="H118" i="3"/>
  <c r="G117" i="7"/>
  <c r="F118" i="3"/>
  <c r="I118" i="3" s="1"/>
  <c r="G117" i="3"/>
  <c r="J117" i="3" s="1"/>
  <c r="F118" i="1"/>
  <c r="G117" i="1"/>
  <c r="G118" i="2"/>
  <c r="F119" i="2"/>
  <c r="G96" i="9" l="1"/>
  <c r="F97" i="9"/>
  <c r="G118" i="7"/>
  <c r="E120" i="3"/>
  <c r="H119" i="3"/>
  <c r="F119" i="1"/>
  <c r="G118" i="1"/>
  <c r="G118" i="3"/>
  <c r="J118" i="3" s="1"/>
  <c r="F119" i="3"/>
  <c r="I119" i="3" s="1"/>
  <c r="F120" i="2"/>
  <c r="G119" i="2"/>
  <c r="G97" i="9" l="1"/>
  <c r="C98" i="9"/>
  <c r="D98" i="9" s="1"/>
  <c r="E121" i="3"/>
  <c r="H120" i="3"/>
  <c r="G119" i="7"/>
  <c r="F120" i="3"/>
  <c r="I120" i="3" s="1"/>
  <c r="G119" i="3"/>
  <c r="J119" i="3" s="1"/>
  <c r="F120" i="1"/>
  <c r="G119" i="1"/>
  <c r="F121" i="2"/>
  <c r="G120" i="2"/>
  <c r="C99" i="9" l="1"/>
  <c r="F98" i="9"/>
  <c r="G120" i="7"/>
  <c r="E122" i="3"/>
  <c r="H121" i="3"/>
  <c r="F121" i="1"/>
  <c r="G120" i="1"/>
  <c r="G120" i="3"/>
  <c r="J120" i="3" s="1"/>
  <c r="F121" i="3"/>
  <c r="I121" i="3" s="1"/>
  <c r="G121" i="2"/>
  <c r="F122" i="2"/>
  <c r="F99" i="9" l="1"/>
  <c r="G98" i="9"/>
  <c r="C100" i="9" s="1"/>
  <c r="E100" i="9" s="1"/>
  <c r="E101" i="9" s="1"/>
  <c r="E102" i="9" s="1"/>
  <c r="E103" i="9" s="1"/>
  <c r="E104" i="9" s="1"/>
  <c r="E105" i="9" s="1"/>
  <c r="E106" i="9" s="1"/>
  <c r="E123" i="3"/>
  <c r="H122" i="3"/>
  <c r="G121" i="7"/>
  <c r="F122" i="3"/>
  <c r="I122" i="3" s="1"/>
  <c r="G121" i="3"/>
  <c r="J121" i="3" s="1"/>
  <c r="F122" i="1"/>
  <c r="G121" i="1"/>
  <c r="F123" i="2"/>
  <c r="G122" i="2"/>
  <c r="F100" i="9" l="1"/>
  <c r="G99" i="9"/>
  <c r="G122" i="7"/>
  <c r="E124" i="3"/>
  <c r="H123" i="3"/>
  <c r="F123" i="1"/>
  <c r="G122" i="1"/>
  <c r="F123" i="3"/>
  <c r="I123" i="3" s="1"/>
  <c r="G122" i="3"/>
  <c r="J122" i="3" s="1"/>
  <c r="F124" i="2"/>
  <c r="G123" i="2"/>
  <c r="G100" i="9" l="1"/>
  <c r="C101" i="9"/>
  <c r="D101" i="9" s="1"/>
  <c r="E125" i="3"/>
  <c r="H124" i="3"/>
  <c r="G123" i="7"/>
  <c r="F124" i="3"/>
  <c r="I124" i="3" s="1"/>
  <c r="G123" i="3"/>
  <c r="J123" i="3" s="1"/>
  <c r="F124" i="1"/>
  <c r="G123" i="1"/>
  <c r="F125" i="2"/>
  <c r="G124" i="2"/>
  <c r="C102" i="9" l="1"/>
  <c r="D102" i="9" s="1"/>
  <c r="F101" i="9"/>
  <c r="G124" i="7"/>
  <c r="E126" i="3"/>
  <c r="H125" i="3"/>
  <c r="F125" i="1"/>
  <c r="G124" i="1"/>
  <c r="G124" i="3"/>
  <c r="J124" i="3" s="1"/>
  <c r="F125" i="3"/>
  <c r="I125" i="3" s="1"/>
  <c r="F126" i="2"/>
  <c r="G125" i="2"/>
  <c r="F102" i="9" l="1"/>
  <c r="G101" i="9"/>
  <c r="E127" i="3"/>
  <c r="H126" i="3"/>
  <c r="G125" i="7"/>
  <c r="F126" i="3"/>
  <c r="I126" i="3" s="1"/>
  <c r="G125" i="3"/>
  <c r="J125" i="3" s="1"/>
  <c r="F126" i="1"/>
  <c r="G125" i="1"/>
  <c r="F127" i="2"/>
  <c r="G126" i="2"/>
  <c r="C103" i="9" l="1"/>
  <c r="D103" i="9" s="1"/>
  <c r="G102" i="9"/>
  <c r="G126" i="7"/>
  <c r="E128" i="3"/>
  <c r="H127" i="3"/>
  <c r="F127" i="1"/>
  <c r="G126" i="1"/>
  <c r="F127" i="3"/>
  <c r="I127" i="3" s="1"/>
  <c r="G126" i="3"/>
  <c r="J126" i="3" s="1"/>
  <c r="F128" i="2"/>
  <c r="G127" i="2"/>
  <c r="C104" i="9" l="1"/>
  <c r="D104" i="9" s="1"/>
  <c r="F103" i="9"/>
  <c r="E129" i="3"/>
  <c r="H128" i="3"/>
  <c r="G127" i="7"/>
  <c r="G127" i="3"/>
  <c r="J127" i="3" s="1"/>
  <c r="F128" i="3"/>
  <c r="I128" i="3" s="1"/>
  <c r="F128" i="1"/>
  <c r="G127" i="1"/>
  <c r="G128" i="2"/>
  <c r="F129" i="2"/>
  <c r="F104" i="9" l="1"/>
  <c r="G103" i="9"/>
  <c r="G128" i="7"/>
  <c r="E130" i="3"/>
  <c r="H129" i="3"/>
  <c r="F129" i="1"/>
  <c r="G128" i="1"/>
  <c r="G128" i="3"/>
  <c r="J128" i="3" s="1"/>
  <c r="F129" i="3"/>
  <c r="I129" i="3" s="1"/>
  <c r="G129" i="2"/>
  <c r="F130" i="2"/>
  <c r="C105" i="9" l="1"/>
  <c r="D105" i="9" s="1"/>
  <c r="G104" i="9"/>
  <c r="E131" i="3"/>
  <c r="H130" i="3"/>
  <c r="G129" i="7"/>
  <c r="G129" i="3"/>
  <c r="J129" i="3" s="1"/>
  <c r="F130" i="3"/>
  <c r="I130" i="3" s="1"/>
  <c r="F130" i="1"/>
  <c r="G129" i="1"/>
  <c r="G130" i="2"/>
  <c r="F131" i="2"/>
  <c r="C106" i="9" l="1"/>
  <c r="F105" i="9"/>
  <c r="G130" i="7"/>
  <c r="E132" i="3"/>
  <c r="H131" i="3"/>
  <c r="F131" i="1"/>
  <c r="G130" i="1"/>
  <c r="F131" i="3"/>
  <c r="I131" i="3" s="1"/>
  <c r="G130" i="3"/>
  <c r="J130" i="3" s="1"/>
  <c r="F132" i="2"/>
  <c r="G131" i="2"/>
  <c r="F106" i="9" l="1"/>
  <c r="G105" i="9"/>
  <c r="C107" i="9" s="1"/>
  <c r="E107" i="9" s="1"/>
  <c r="E108" i="9" s="1"/>
  <c r="E109" i="9" s="1"/>
  <c r="E110" i="9" s="1"/>
  <c r="E111" i="9" s="1"/>
  <c r="E112" i="9" s="1"/>
  <c r="E113" i="9" s="1"/>
  <c r="G131" i="7"/>
  <c r="E133" i="3"/>
  <c r="H132" i="3"/>
  <c r="G131" i="3"/>
  <c r="J131" i="3" s="1"/>
  <c r="F132" i="3"/>
  <c r="I132" i="3" s="1"/>
  <c r="F132" i="1"/>
  <c r="G131" i="1"/>
  <c r="F133" i="2"/>
  <c r="G132" i="2"/>
  <c r="F107" i="9" l="1"/>
  <c r="G106" i="9"/>
  <c r="E134" i="3"/>
  <c r="H133" i="3"/>
  <c r="G132" i="7"/>
  <c r="F133" i="1"/>
  <c r="G132" i="1"/>
  <c r="G132" i="3"/>
  <c r="J132" i="3" s="1"/>
  <c r="F133" i="3"/>
  <c r="I133" i="3" s="1"/>
  <c r="G133" i="2"/>
  <c r="F134" i="2"/>
  <c r="G107" i="9" l="1"/>
  <c r="C108" i="9"/>
  <c r="D108" i="9" s="1"/>
  <c r="G133" i="7"/>
  <c r="E135" i="3"/>
  <c r="H134" i="3"/>
  <c r="G133" i="3"/>
  <c r="J133" i="3" s="1"/>
  <c r="F134" i="3"/>
  <c r="I134" i="3" s="1"/>
  <c r="F134" i="1"/>
  <c r="G133" i="1"/>
  <c r="F135" i="2"/>
  <c r="G134" i="2"/>
  <c r="C109" i="9" l="1"/>
  <c r="D109" i="9" s="1"/>
  <c r="F108" i="9"/>
  <c r="E136" i="3"/>
  <c r="H135" i="3"/>
  <c r="G134" i="7"/>
  <c r="F135" i="1"/>
  <c r="G134" i="1"/>
  <c r="F135" i="3"/>
  <c r="I135" i="3" s="1"/>
  <c r="G134" i="3"/>
  <c r="J134" i="3" s="1"/>
  <c r="G135" i="2"/>
  <c r="F136" i="2"/>
  <c r="G108" i="9" l="1"/>
  <c r="F109" i="9"/>
  <c r="G135" i="7"/>
  <c r="E137" i="3"/>
  <c r="H136" i="3"/>
  <c r="G135" i="3"/>
  <c r="J135" i="3" s="1"/>
  <c r="F136" i="3"/>
  <c r="I136" i="3" s="1"/>
  <c r="F136" i="1"/>
  <c r="G135" i="1"/>
  <c r="F137" i="2"/>
  <c r="G136" i="2"/>
  <c r="G109" i="9" l="1"/>
  <c r="C110" i="9"/>
  <c r="D110" i="9" s="1"/>
  <c r="E138" i="3"/>
  <c r="H137" i="3"/>
  <c r="G136" i="7"/>
  <c r="F137" i="1"/>
  <c r="G136" i="1"/>
  <c r="G136" i="3"/>
  <c r="J136" i="3" s="1"/>
  <c r="F137" i="3"/>
  <c r="I137" i="3" s="1"/>
  <c r="F138" i="2"/>
  <c r="G137" i="2"/>
  <c r="C111" i="9" l="1"/>
  <c r="D111" i="9" s="1"/>
  <c r="F110" i="9"/>
  <c r="G137" i="7"/>
  <c r="E139" i="3"/>
  <c r="H138" i="3"/>
  <c r="G137" i="3"/>
  <c r="J137" i="3" s="1"/>
  <c r="F138" i="3"/>
  <c r="I138" i="3" s="1"/>
  <c r="F138" i="1"/>
  <c r="G137" i="1"/>
  <c r="G138" i="2"/>
  <c r="F139" i="2"/>
  <c r="F111" i="9" l="1"/>
  <c r="G110" i="9"/>
  <c r="E140" i="3"/>
  <c r="H139" i="3"/>
  <c r="G138" i="7"/>
  <c r="F139" i="1"/>
  <c r="G138" i="1"/>
  <c r="F139" i="3"/>
  <c r="I139" i="3" s="1"/>
  <c r="G138" i="3"/>
  <c r="J138" i="3" s="1"/>
  <c r="F140" i="2"/>
  <c r="G139" i="2"/>
  <c r="C112" i="9" l="1"/>
  <c r="D112" i="9" s="1"/>
  <c r="G111" i="9"/>
  <c r="G139" i="7"/>
  <c r="E141" i="3"/>
  <c r="H140" i="3"/>
  <c r="G139" i="3"/>
  <c r="J139" i="3" s="1"/>
  <c r="F140" i="3"/>
  <c r="I140" i="3" s="1"/>
  <c r="F140" i="1"/>
  <c r="G139" i="1"/>
  <c r="F141" i="2"/>
  <c r="G140" i="2"/>
  <c r="C113" i="9" l="1"/>
  <c r="F112" i="9"/>
  <c r="E142" i="3"/>
  <c r="H141" i="3"/>
  <c r="G140" i="7"/>
  <c r="G140" i="3"/>
  <c r="J140" i="3" s="1"/>
  <c r="F141" i="3"/>
  <c r="I141" i="3" s="1"/>
  <c r="F141" i="1"/>
  <c r="G140" i="1"/>
  <c r="G141" i="2"/>
  <c r="F142" i="2"/>
  <c r="G112" i="9" l="1"/>
  <c r="C114" i="9" s="1"/>
  <c r="E114" i="9" s="1"/>
  <c r="E115" i="9" s="1"/>
  <c r="E116" i="9" s="1"/>
  <c r="E117" i="9" s="1"/>
  <c r="E118" i="9" s="1"/>
  <c r="E119" i="9" s="1"/>
  <c r="E120" i="9" s="1"/>
  <c r="F113" i="9"/>
  <c r="G141" i="7"/>
  <c r="E143" i="3"/>
  <c r="H142" i="3"/>
  <c r="F142" i="1"/>
  <c r="G141" i="1"/>
  <c r="F142" i="3"/>
  <c r="I142" i="3" s="1"/>
  <c r="G141" i="3"/>
  <c r="J141" i="3" s="1"/>
  <c r="F143" i="2"/>
  <c r="G142" i="2"/>
  <c r="G113" i="9" l="1"/>
  <c r="F114" i="9"/>
  <c r="C115" i="9"/>
  <c r="D115" i="9" s="1"/>
  <c r="E144" i="3"/>
  <c r="H143" i="3"/>
  <c r="G142" i="7"/>
  <c r="F143" i="3"/>
  <c r="I143" i="3" s="1"/>
  <c r="G142" i="3"/>
  <c r="J142" i="3" s="1"/>
  <c r="F143" i="1"/>
  <c r="G142" i="1"/>
  <c r="G143" i="2"/>
  <c r="F144" i="2"/>
  <c r="G114" i="9" l="1"/>
  <c r="F115" i="9"/>
  <c r="G143" i="7"/>
  <c r="E145" i="3"/>
  <c r="H144" i="3"/>
  <c r="F144" i="1"/>
  <c r="G143" i="1"/>
  <c r="G143" i="3"/>
  <c r="J143" i="3" s="1"/>
  <c r="F144" i="3"/>
  <c r="I144" i="3" s="1"/>
  <c r="G144" i="2"/>
  <c r="F145" i="2"/>
  <c r="G115" i="9" l="1"/>
  <c r="C116" i="9"/>
  <c r="D116" i="9" s="1"/>
  <c r="E146" i="3"/>
  <c r="H145" i="3"/>
  <c r="G144" i="7"/>
  <c r="G144" i="3"/>
  <c r="J144" i="3" s="1"/>
  <c r="F145" i="3"/>
  <c r="I145" i="3" s="1"/>
  <c r="F145" i="1"/>
  <c r="G144" i="1"/>
  <c r="G145" i="2"/>
  <c r="F146" i="2"/>
  <c r="C117" i="9" l="1"/>
  <c r="D117" i="9" s="1"/>
  <c r="F116" i="9"/>
  <c r="G145" i="7"/>
  <c r="E147" i="3"/>
  <c r="H146" i="3"/>
  <c r="F146" i="1"/>
  <c r="G145" i="1"/>
  <c r="F146" i="3"/>
  <c r="I146" i="3" s="1"/>
  <c r="G145" i="3"/>
  <c r="J145" i="3" s="1"/>
  <c r="G146" i="2"/>
  <c r="F147" i="2"/>
  <c r="F117" i="9" l="1"/>
  <c r="G116" i="9"/>
  <c r="E148" i="3"/>
  <c r="H147" i="3"/>
  <c r="G146" i="7"/>
  <c r="F147" i="3"/>
  <c r="I147" i="3" s="1"/>
  <c r="G146" i="3"/>
  <c r="J146" i="3" s="1"/>
  <c r="F147" i="1"/>
  <c r="G146" i="1"/>
  <c r="F148" i="2"/>
  <c r="G147" i="2"/>
  <c r="C118" i="9" l="1"/>
  <c r="D118" i="9" s="1"/>
  <c r="G117" i="9"/>
  <c r="G147" i="7"/>
  <c r="E149" i="3"/>
  <c r="H148" i="3"/>
  <c r="F148" i="1"/>
  <c r="G147" i="1"/>
  <c r="F148" i="3"/>
  <c r="I148" i="3" s="1"/>
  <c r="G147" i="3"/>
  <c r="J147" i="3" s="1"/>
  <c r="G148" i="2"/>
  <c r="F149" i="2"/>
  <c r="C119" i="9" l="1"/>
  <c r="D119" i="9" s="1"/>
  <c r="F118" i="9"/>
  <c r="E150" i="3"/>
  <c r="H149" i="3"/>
  <c r="G148" i="7"/>
  <c r="G148" i="3"/>
  <c r="J148" i="3" s="1"/>
  <c r="F149" i="3"/>
  <c r="I149" i="3" s="1"/>
  <c r="F149" i="1"/>
  <c r="G148" i="1"/>
  <c r="F150" i="2"/>
  <c r="G149" i="2"/>
  <c r="G118" i="9" l="1"/>
  <c r="C120" i="9" s="1"/>
  <c r="F119" i="9"/>
  <c r="G149" i="7"/>
  <c r="E151" i="3"/>
  <c r="H150" i="3"/>
  <c r="F150" i="1"/>
  <c r="G149" i="1"/>
  <c r="G149" i="3"/>
  <c r="J149" i="3" s="1"/>
  <c r="F150" i="3"/>
  <c r="I150" i="3" s="1"/>
  <c r="G150" i="2"/>
  <c r="F151" i="2"/>
  <c r="G119" i="9" l="1"/>
  <c r="F120" i="9"/>
  <c r="C121" i="9"/>
  <c r="E152" i="3"/>
  <c r="H151" i="3"/>
  <c r="G150" i="7"/>
  <c r="F151" i="3"/>
  <c r="I151" i="3" s="1"/>
  <c r="G150" i="3"/>
  <c r="J150" i="3" s="1"/>
  <c r="F151" i="1"/>
  <c r="G150" i="1"/>
  <c r="G151" i="2"/>
  <c r="F152" i="2"/>
  <c r="E121" i="9" l="1"/>
  <c r="E122" i="9" s="1"/>
  <c r="E123" i="9" s="1"/>
  <c r="E124" i="9" s="1"/>
  <c r="E125" i="9" s="1"/>
  <c r="E126" i="9" s="1"/>
  <c r="E127" i="9" s="1"/>
  <c r="G120" i="9"/>
  <c r="F121" i="9"/>
  <c r="C122" i="9"/>
  <c r="D122" i="9" s="1"/>
  <c r="G151" i="7"/>
  <c r="E153" i="3"/>
  <c r="H152" i="3"/>
  <c r="F152" i="1"/>
  <c r="G151" i="1"/>
  <c r="F152" i="3"/>
  <c r="I152" i="3" s="1"/>
  <c r="G151" i="3"/>
  <c r="J151" i="3" s="1"/>
  <c r="F153" i="2"/>
  <c r="G152" i="2"/>
  <c r="F122" i="9" l="1"/>
  <c r="G122" i="9" s="1"/>
  <c r="G121" i="9"/>
  <c r="E154" i="3"/>
  <c r="H153" i="3"/>
  <c r="G152" i="7"/>
  <c r="G152" i="3"/>
  <c r="J152" i="3" s="1"/>
  <c r="F153" i="3"/>
  <c r="I153" i="3" s="1"/>
  <c r="F153" i="1"/>
  <c r="G152" i="1"/>
  <c r="F154" i="2"/>
  <c r="G153" i="2"/>
  <c r="C123" i="9" l="1"/>
  <c r="D123" i="9" s="1"/>
  <c r="G153" i="7"/>
  <c r="E155" i="3"/>
  <c r="H154" i="3"/>
  <c r="F154" i="1"/>
  <c r="G153" i="1"/>
  <c r="F154" i="3"/>
  <c r="I154" i="3" s="1"/>
  <c r="G153" i="3"/>
  <c r="J153" i="3" s="1"/>
  <c r="F155" i="2"/>
  <c r="G154" i="2"/>
  <c r="C124" i="9" l="1"/>
  <c r="D124" i="9" s="1"/>
  <c r="F123" i="9"/>
  <c r="E156" i="3"/>
  <c r="H155" i="3"/>
  <c r="G154" i="7"/>
  <c r="G154" i="3"/>
  <c r="J154" i="3" s="1"/>
  <c r="F155" i="3"/>
  <c r="I155" i="3" s="1"/>
  <c r="F155" i="1"/>
  <c r="G154" i="1"/>
  <c r="G155" i="2"/>
  <c r="F156" i="2"/>
  <c r="F124" i="9" l="1"/>
  <c r="G123" i="9"/>
  <c r="G155" i="7"/>
  <c r="E157" i="3"/>
  <c r="H156" i="3"/>
  <c r="F156" i="1"/>
  <c r="G155" i="1"/>
  <c r="F156" i="3"/>
  <c r="I156" i="3" s="1"/>
  <c r="G155" i="3"/>
  <c r="J155" i="3" s="1"/>
  <c r="F157" i="2"/>
  <c r="G156" i="2"/>
  <c r="C125" i="9" l="1"/>
  <c r="D125" i="9" s="1"/>
  <c r="G124" i="9"/>
  <c r="E158" i="3"/>
  <c r="H157" i="3"/>
  <c r="G156" i="7"/>
  <c r="G156" i="3"/>
  <c r="J156" i="3" s="1"/>
  <c r="F157" i="3"/>
  <c r="I157" i="3" s="1"/>
  <c r="F157" i="1"/>
  <c r="G156" i="1"/>
  <c r="F158" i="2"/>
  <c r="G157" i="2"/>
  <c r="C126" i="9" l="1"/>
  <c r="D126" i="9" s="1"/>
  <c r="F125" i="9"/>
  <c r="G157" i="7"/>
  <c r="E159" i="3"/>
  <c r="H158" i="3"/>
  <c r="F158" i="1"/>
  <c r="G157" i="1"/>
  <c r="F158" i="3"/>
  <c r="I158" i="3" s="1"/>
  <c r="G157" i="3"/>
  <c r="J157" i="3" s="1"/>
  <c r="F159" i="2"/>
  <c r="G158" i="2"/>
  <c r="G125" i="9" l="1"/>
  <c r="F126" i="9"/>
  <c r="E160" i="3"/>
  <c r="H159" i="3"/>
  <c r="G158" i="7"/>
  <c r="F159" i="3"/>
  <c r="I159" i="3" s="1"/>
  <c r="G158" i="3"/>
  <c r="J158" i="3" s="1"/>
  <c r="F159" i="1"/>
  <c r="G158" i="1"/>
  <c r="G159" i="2"/>
  <c r="F160" i="2"/>
  <c r="F127" i="9" l="1"/>
  <c r="G126" i="9"/>
  <c r="C127" i="9"/>
  <c r="C128" i="9" s="1"/>
  <c r="E128" i="9" s="1"/>
  <c r="E129" i="9" s="1"/>
  <c r="E130" i="9" s="1"/>
  <c r="E131" i="9" s="1"/>
  <c r="E132" i="9" s="1"/>
  <c r="E133" i="9" s="1"/>
  <c r="E134" i="9" s="1"/>
  <c r="G159" i="7"/>
  <c r="E161" i="3"/>
  <c r="H160" i="3"/>
  <c r="F160" i="1"/>
  <c r="G159" i="1"/>
  <c r="F160" i="3"/>
  <c r="I160" i="3" s="1"/>
  <c r="G159" i="3"/>
  <c r="J159" i="3" s="1"/>
  <c r="G160" i="2"/>
  <c r="F161" i="2"/>
  <c r="G127" i="9" l="1"/>
  <c r="F128" i="9"/>
  <c r="E162" i="3"/>
  <c r="H161" i="3"/>
  <c r="G160" i="7"/>
  <c r="G160" i="3"/>
  <c r="J160" i="3" s="1"/>
  <c r="F161" i="3"/>
  <c r="I161" i="3" s="1"/>
  <c r="F161" i="1"/>
  <c r="G160" i="1"/>
  <c r="G161" i="2"/>
  <c r="F162" i="2"/>
  <c r="G128" i="9" l="1"/>
  <c r="C129" i="9"/>
  <c r="D129" i="9" s="1"/>
  <c r="G161" i="7"/>
  <c r="E163" i="3"/>
  <c r="H162" i="3"/>
  <c r="F162" i="1"/>
  <c r="G161" i="1"/>
  <c r="F162" i="3"/>
  <c r="I162" i="3" s="1"/>
  <c r="G161" i="3"/>
  <c r="J161" i="3" s="1"/>
  <c r="G162" i="2"/>
  <c r="F163" i="2"/>
  <c r="C130" i="9" l="1"/>
  <c r="D130" i="9" s="1"/>
  <c r="F129" i="9"/>
  <c r="E164" i="3"/>
  <c r="H163" i="3"/>
  <c r="G162" i="7"/>
  <c r="G162" i="3"/>
  <c r="J162" i="3" s="1"/>
  <c r="F163" i="3"/>
  <c r="I163" i="3" s="1"/>
  <c r="F163" i="1"/>
  <c r="G162" i="1"/>
  <c r="F164" i="2"/>
  <c r="G163" i="2"/>
  <c r="G129" i="9" l="1"/>
  <c r="F130" i="9"/>
  <c r="G163" i="7"/>
  <c r="E165" i="3"/>
  <c r="H164" i="3"/>
  <c r="F164" i="1"/>
  <c r="G163" i="1"/>
  <c r="F164" i="3"/>
  <c r="I164" i="3" s="1"/>
  <c r="G163" i="3"/>
  <c r="J163" i="3" s="1"/>
  <c r="G164" i="2"/>
  <c r="F165" i="2"/>
  <c r="G130" i="9" l="1"/>
  <c r="C131" i="9"/>
  <c r="D131" i="9" s="1"/>
  <c r="E166" i="3"/>
  <c r="H165" i="3"/>
  <c r="G164" i="7"/>
  <c r="G164" i="3"/>
  <c r="J164" i="3" s="1"/>
  <c r="F165" i="3"/>
  <c r="I165" i="3" s="1"/>
  <c r="F165" i="1"/>
  <c r="G164" i="1"/>
  <c r="F166" i="2"/>
  <c r="G165" i="2"/>
  <c r="C132" i="9" l="1"/>
  <c r="D132" i="9" s="1"/>
  <c r="F131" i="9"/>
  <c r="G165" i="7"/>
  <c r="E167" i="3"/>
  <c r="H166" i="3"/>
  <c r="F166" i="1"/>
  <c r="G165" i="1"/>
  <c r="G165" i="3"/>
  <c r="J165" i="3" s="1"/>
  <c r="F166" i="3"/>
  <c r="I166" i="3" s="1"/>
  <c r="F167" i="2"/>
  <c r="G166" i="2"/>
  <c r="F132" i="9" l="1"/>
  <c r="G131" i="9"/>
  <c r="E168" i="3"/>
  <c r="H167" i="3"/>
  <c r="G166" i="7"/>
  <c r="F167" i="3"/>
  <c r="I167" i="3" s="1"/>
  <c r="G166" i="3"/>
  <c r="J166" i="3" s="1"/>
  <c r="F167" i="1"/>
  <c r="G166" i="1"/>
  <c r="F168" i="2"/>
  <c r="G167" i="2"/>
  <c r="C133" i="9" l="1"/>
  <c r="D133" i="9" s="1"/>
  <c r="G132" i="9"/>
  <c r="G167" i="7"/>
  <c r="E169" i="3"/>
  <c r="H168" i="3"/>
  <c r="F168" i="1"/>
  <c r="G167" i="1"/>
  <c r="F168" i="3"/>
  <c r="I168" i="3" s="1"/>
  <c r="G167" i="3"/>
  <c r="J167" i="3" s="1"/>
  <c r="F169" i="2"/>
  <c r="G168" i="2"/>
  <c r="C134" i="9" l="1"/>
  <c r="F133" i="9"/>
  <c r="E170" i="3"/>
  <c r="H169" i="3"/>
  <c r="G168" i="7"/>
  <c r="G168" i="3"/>
  <c r="J168" i="3" s="1"/>
  <c r="F169" i="3"/>
  <c r="I169" i="3" s="1"/>
  <c r="F169" i="1"/>
  <c r="G168" i="1"/>
  <c r="G169" i="2"/>
  <c r="F170" i="2"/>
  <c r="G133" i="9" l="1"/>
  <c r="C135" i="9" s="1"/>
  <c r="E135" i="9" s="1"/>
  <c r="E136" i="9" s="1"/>
  <c r="E137" i="9" s="1"/>
  <c r="E138" i="9" s="1"/>
  <c r="E139" i="9" s="1"/>
  <c r="E140" i="9" s="1"/>
  <c r="E141" i="9" s="1"/>
  <c r="F134" i="9"/>
  <c r="G169" i="7"/>
  <c r="E171" i="3"/>
  <c r="H170" i="3"/>
  <c r="F170" i="1"/>
  <c r="G169" i="1"/>
  <c r="G169" i="3"/>
  <c r="J169" i="3" s="1"/>
  <c r="F170" i="3"/>
  <c r="I170" i="3" s="1"/>
  <c r="F171" i="2"/>
  <c r="G170" i="2"/>
  <c r="G134" i="9" l="1"/>
  <c r="C136" i="9" s="1"/>
  <c r="D136" i="9" s="1"/>
  <c r="F135" i="9"/>
  <c r="G170" i="7"/>
  <c r="E172" i="3"/>
  <c r="H171" i="3"/>
  <c r="F171" i="3"/>
  <c r="I171" i="3" s="1"/>
  <c r="G170" i="3"/>
  <c r="J170" i="3" s="1"/>
  <c r="F171" i="1"/>
  <c r="G170" i="1"/>
  <c r="F172" i="2"/>
  <c r="G171" i="2"/>
  <c r="G135" i="9" l="1"/>
  <c r="F136" i="9"/>
  <c r="E173" i="3"/>
  <c r="H172" i="3"/>
  <c r="G171" i="7"/>
  <c r="F172" i="1"/>
  <c r="G171" i="1"/>
  <c r="F172" i="3"/>
  <c r="I172" i="3" s="1"/>
  <c r="G171" i="3"/>
  <c r="J171" i="3" s="1"/>
  <c r="F173" i="2"/>
  <c r="G172" i="2"/>
  <c r="G136" i="9" l="1"/>
  <c r="C137" i="9"/>
  <c r="D137" i="9" s="1"/>
  <c r="G172" i="7"/>
  <c r="E174" i="3"/>
  <c r="H173" i="3"/>
  <c r="G172" i="3"/>
  <c r="J172" i="3" s="1"/>
  <c r="F173" i="3"/>
  <c r="I173" i="3" s="1"/>
  <c r="F173" i="1"/>
  <c r="G172" i="1"/>
  <c r="F174" i="2"/>
  <c r="G173" i="2"/>
  <c r="C138" i="9" l="1"/>
  <c r="D138" i="9" s="1"/>
  <c r="F137" i="9"/>
  <c r="E175" i="3"/>
  <c r="H174" i="3"/>
  <c r="G173" i="7"/>
  <c r="F174" i="1"/>
  <c r="G173" i="1"/>
  <c r="G173" i="3"/>
  <c r="J173" i="3" s="1"/>
  <c r="F174" i="3"/>
  <c r="I174" i="3" s="1"/>
  <c r="G174" i="2"/>
  <c r="F175" i="2"/>
  <c r="G137" i="9" l="1"/>
  <c r="F138" i="9"/>
  <c r="G174" i="7"/>
  <c r="E176" i="3"/>
  <c r="H175" i="3"/>
  <c r="F175" i="3"/>
  <c r="I175" i="3" s="1"/>
  <c r="G174" i="3"/>
  <c r="J174" i="3" s="1"/>
  <c r="F175" i="1"/>
  <c r="G174" i="1"/>
  <c r="F176" i="2"/>
  <c r="G175" i="2"/>
  <c r="G138" i="9" l="1"/>
  <c r="C139" i="9"/>
  <c r="D139" i="9" s="1"/>
  <c r="E177" i="3"/>
  <c r="H176" i="3"/>
  <c r="G175" i="7"/>
  <c r="F176" i="1"/>
  <c r="G175" i="1"/>
  <c r="F176" i="3"/>
  <c r="I176" i="3" s="1"/>
  <c r="G175" i="3"/>
  <c r="J175" i="3" s="1"/>
  <c r="F177" i="2"/>
  <c r="G176" i="2"/>
  <c r="C140" i="9" l="1"/>
  <c r="D140" i="9" s="1"/>
  <c r="F139" i="9"/>
  <c r="G176" i="7"/>
  <c r="E178" i="3"/>
  <c r="H177" i="3"/>
  <c r="G176" i="3"/>
  <c r="J176" i="3" s="1"/>
  <c r="F177" i="3"/>
  <c r="I177" i="3" s="1"/>
  <c r="F177" i="1"/>
  <c r="G176" i="1"/>
  <c r="G177" i="2"/>
  <c r="F178" i="2"/>
  <c r="F140" i="9" l="1"/>
  <c r="G139" i="9"/>
  <c r="E179" i="3"/>
  <c r="H178" i="3"/>
  <c r="G177" i="7"/>
  <c r="F178" i="1"/>
  <c r="G177" i="1"/>
  <c r="F178" i="3"/>
  <c r="I178" i="3" s="1"/>
  <c r="G177" i="3"/>
  <c r="J177" i="3" s="1"/>
  <c r="F179" i="2"/>
  <c r="G178" i="2"/>
  <c r="C141" i="9" l="1"/>
  <c r="G140" i="9"/>
  <c r="F141" i="9"/>
  <c r="G178" i="7"/>
  <c r="E180" i="3"/>
  <c r="H179" i="3"/>
  <c r="G178" i="3"/>
  <c r="J178" i="3" s="1"/>
  <c r="F179" i="3"/>
  <c r="I179" i="3" s="1"/>
  <c r="F179" i="1"/>
  <c r="G178" i="1"/>
  <c r="G179" i="2"/>
  <c r="F180" i="2"/>
  <c r="C142" i="9" l="1"/>
  <c r="E142" i="9" s="1"/>
  <c r="E143" i="9" s="1"/>
  <c r="E144" i="9" s="1"/>
  <c r="E145" i="9" s="1"/>
  <c r="E146" i="9" s="1"/>
  <c r="E147" i="9" s="1"/>
  <c r="E148" i="9" s="1"/>
  <c r="F142" i="9"/>
  <c r="G141" i="9"/>
  <c r="E181" i="3"/>
  <c r="H180" i="3"/>
  <c r="G179" i="7"/>
  <c r="F180" i="3"/>
  <c r="I180" i="3" s="1"/>
  <c r="G179" i="3"/>
  <c r="J179" i="3" s="1"/>
  <c r="F180" i="1"/>
  <c r="G179" i="1"/>
  <c r="F181" i="2"/>
  <c r="G180" i="2"/>
  <c r="G142" i="9" l="1"/>
  <c r="C143" i="9"/>
  <c r="D143" i="9" s="1"/>
  <c r="G180" i="7"/>
  <c r="E182" i="3"/>
  <c r="H181" i="3"/>
  <c r="F181" i="1"/>
  <c r="G180" i="1"/>
  <c r="G180" i="3"/>
  <c r="J180" i="3" s="1"/>
  <c r="F181" i="3"/>
  <c r="I181" i="3" s="1"/>
  <c r="F182" i="2"/>
  <c r="G181" i="2"/>
  <c r="C144" i="9" l="1"/>
  <c r="D144" i="9" s="1"/>
  <c r="F143" i="9"/>
  <c r="E183" i="3"/>
  <c r="H182" i="3"/>
  <c r="G181" i="7"/>
  <c r="F182" i="3"/>
  <c r="I182" i="3" s="1"/>
  <c r="G181" i="3"/>
  <c r="J181" i="3" s="1"/>
  <c r="F182" i="1"/>
  <c r="G181" i="1"/>
  <c r="G182" i="2"/>
  <c r="F183" i="2"/>
  <c r="G143" i="9" l="1"/>
  <c r="F144" i="9"/>
  <c r="G182" i="7"/>
  <c r="E184" i="3"/>
  <c r="H183" i="3"/>
  <c r="F183" i="1"/>
  <c r="G182" i="1"/>
  <c r="G182" i="3"/>
  <c r="J182" i="3" s="1"/>
  <c r="F183" i="3"/>
  <c r="I183" i="3" s="1"/>
  <c r="F184" i="2"/>
  <c r="G183" i="2"/>
  <c r="G144" i="9" l="1"/>
  <c r="C145" i="9"/>
  <c r="D145" i="9" s="1"/>
  <c r="E185" i="3"/>
  <c r="H184" i="3"/>
  <c r="G183" i="7"/>
  <c r="F184" i="3"/>
  <c r="I184" i="3" s="1"/>
  <c r="G183" i="3"/>
  <c r="J183" i="3" s="1"/>
  <c r="F184" i="1"/>
  <c r="G183" i="1"/>
  <c r="G184" i="2"/>
  <c r="F185" i="2"/>
  <c r="C146" i="9" l="1"/>
  <c r="D146" i="9" s="1"/>
  <c r="F145" i="9"/>
  <c r="G184" i="7"/>
  <c r="E186" i="3"/>
  <c r="H185" i="3"/>
  <c r="F185" i="1"/>
  <c r="G184" i="1"/>
  <c r="G184" i="3"/>
  <c r="J184" i="3" s="1"/>
  <c r="F185" i="3"/>
  <c r="I185" i="3" s="1"/>
  <c r="F186" i="2"/>
  <c r="G185" i="2"/>
  <c r="G145" i="9" l="1"/>
  <c r="F146" i="9"/>
  <c r="E187" i="3"/>
  <c r="H186" i="3"/>
  <c r="G185" i="7"/>
  <c r="F186" i="3"/>
  <c r="I186" i="3" s="1"/>
  <c r="G185" i="3"/>
  <c r="J185" i="3" s="1"/>
  <c r="F186" i="1"/>
  <c r="G185" i="1"/>
  <c r="G186" i="2"/>
  <c r="F187" i="2"/>
  <c r="G146" i="9" l="1"/>
  <c r="C147" i="9"/>
  <c r="D147" i="9" s="1"/>
  <c r="G186" i="7"/>
  <c r="E188" i="3"/>
  <c r="H187" i="3"/>
  <c r="F187" i="1"/>
  <c r="G186" i="1"/>
  <c r="F187" i="3"/>
  <c r="I187" i="3" s="1"/>
  <c r="G186" i="3"/>
  <c r="J186" i="3" s="1"/>
  <c r="G187" i="2"/>
  <c r="F188" i="2"/>
  <c r="C148" i="9" l="1"/>
  <c r="F147" i="9"/>
  <c r="E189" i="3"/>
  <c r="H188" i="3"/>
  <c r="G187" i="7"/>
  <c r="F188" i="3"/>
  <c r="I188" i="3" s="1"/>
  <c r="G187" i="3"/>
  <c r="J187" i="3" s="1"/>
  <c r="F188" i="1"/>
  <c r="G187" i="1"/>
  <c r="G188" i="2"/>
  <c r="F189" i="2"/>
  <c r="G147" i="9" l="1"/>
  <c r="C149" i="9" s="1"/>
  <c r="E149" i="9" s="1"/>
  <c r="E150" i="9" s="1"/>
  <c r="E151" i="9" s="1"/>
  <c r="F148" i="9"/>
  <c r="G188" i="7"/>
  <c r="E190" i="3"/>
  <c r="H189" i="3"/>
  <c r="F189" i="1"/>
  <c r="G188" i="1"/>
  <c r="G188" i="3"/>
  <c r="J188" i="3" s="1"/>
  <c r="F189" i="3"/>
  <c r="I189" i="3" s="1"/>
  <c r="F190" i="2"/>
  <c r="G189" i="2"/>
  <c r="F149" i="9" l="1"/>
  <c r="G148" i="9"/>
  <c r="C150" i="9"/>
  <c r="D150" i="9" s="1"/>
  <c r="E191" i="3"/>
  <c r="H190" i="3"/>
  <c r="G189" i="7"/>
  <c r="G189" i="3"/>
  <c r="J189" i="3" s="1"/>
  <c r="F190" i="3"/>
  <c r="I190" i="3" s="1"/>
  <c r="F190" i="1"/>
  <c r="G189" i="1"/>
  <c r="F191" i="2"/>
  <c r="G190" i="2"/>
  <c r="F150" i="9" l="1"/>
  <c r="G149" i="9"/>
  <c r="G190" i="7"/>
  <c r="E192" i="3"/>
  <c r="H191" i="3"/>
  <c r="F191" i="3"/>
  <c r="I191" i="3" s="1"/>
  <c r="G190" i="3"/>
  <c r="J190" i="3" s="1"/>
  <c r="F191" i="1"/>
  <c r="G190" i="1"/>
  <c r="G191" i="2"/>
  <c r="F192" i="2"/>
  <c r="G150" i="9" l="1"/>
  <c r="C151" i="9"/>
  <c r="D151" i="9" s="1"/>
  <c r="E193" i="3"/>
  <c r="H192" i="3"/>
  <c r="G191" i="7"/>
  <c r="F192" i="1"/>
  <c r="G191" i="1"/>
  <c r="F192" i="3"/>
  <c r="I192" i="3" s="1"/>
  <c r="G191" i="3"/>
  <c r="J191" i="3" s="1"/>
  <c r="F193" i="2"/>
  <c r="G192" i="2"/>
  <c r="C152" i="9" l="1"/>
  <c r="D152" i="9" s="1"/>
  <c r="F151" i="9"/>
  <c r="G192" i="7"/>
  <c r="E194" i="3"/>
  <c r="H193" i="3"/>
  <c r="G192" i="3"/>
  <c r="J192" i="3" s="1"/>
  <c r="F193" i="3"/>
  <c r="I193" i="3" s="1"/>
  <c r="F193" i="1"/>
  <c r="G192" i="1"/>
  <c r="G193" i="2"/>
  <c r="F194" i="2"/>
  <c r="G151" i="9" l="1"/>
  <c r="E152" i="9" s="1"/>
  <c r="E153" i="9" s="1"/>
  <c r="E154" i="9" s="1"/>
  <c r="E155" i="9" s="1"/>
  <c r="F152" i="9"/>
  <c r="G193" i="7"/>
  <c r="E195" i="3"/>
  <c r="H194" i="3"/>
  <c r="F194" i="1"/>
  <c r="G193" i="1"/>
  <c r="F194" i="3"/>
  <c r="I194" i="3" s="1"/>
  <c r="G193" i="3"/>
  <c r="J193" i="3" s="1"/>
  <c r="F195" i="2"/>
  <c r="G194" i="2"/>
  <c r="C153" i="9" l="1"/>
  <c r="D153" i="9" s="1"/>
  <c r="E196" i="3"/>
  <c r="H195" i="3"/>
  <c r="G194" i="7"/>
  <c r="F195" i="3"/>
  <c r="I195" i="3" s="1"/>
  <c r="G194" i="3"/>
  <c r="J194" i="3" s="1"/>
  <c r="F195" i="1"/>
  <c r="G194" i="1"/>
  <c r="G195" i="2"/>
  <c r="F196" i="2"/>
  <c r="F153" i="9" l="1"/>
  <c r="G152" i="9"/>
  <c r="G195" i="7"/>
  <c r="E197" i="3"/>
  <c r="H196" i="3"/>
  <c r="F196" i="1"/>
  <c r="G195" i="1"/>
  <c r="F196" i="3"/>
  <c r="I196" i="3" s="1"/>
  <c r="G195" i="3"/>
  <c r="J195" i="3" s="1"/>
  <c r="F197" i="2"/>
  <c r="G196" i="2"/>
  <c r="G153" i="9" l="1"/>
  <c r="C154" i="9"/>
  <c r="D154" i="9" s="1"/>
  <c r="E198" i="3"/>
  <c r="H197" i="3"/>
  <c r="G196" i="7"/>
  <c r="G196" i="3"/>
  <c r="J196" i="3" s="1"/>
  <c r="F197" i="3"/>
  <c r="I197" i="3" s="1"/>
  <c r="F197" i="1"/>
  <c r="G196" i="1"/>
  <c r="F198" i="2"/>
  <c r="G197" i="2"/>
  <c r="C155" i="9" l="1"/>
  <c r="F154" i="9"/>
  <c r="G197" i="7"/>
  <c r="E199" i="3"/>
  <c r="H198" i="3"/>
  <c r="F198" i="1"/>
  <c r="G197" i="1"/>
  <c r="G197" i="3"/>
  <c r="J197" i="3" s="1"/>
  <c r="F198" i="3"/>
  <c r="I198" i="3" s="1"/>
  <c r="F199" i="2"/>
  <c r="G198" i="2"/>
  <c r="F155" i="9" l="1"/>
  <c r="G154" i="9"/>
  <c r="C156" i="9" s="1"/>
  <c r="E156" i="9" s="1"/>
  <c r="E157" i="9" s="1"/>
  <c r="E158" i="9" s="1"/>
  <c r="E159" i="9" s="1"/>
  <c r="E160" i="9" s="1"/>
  <c r="E161" i="9" s="1"/>
  <c r="E162" i="9" s="1"/>
  <c r="E200" i="3"/>
  <c r="H199" i="3"/>
  <c r="G198" i="7"/>
  <c r="F199" i="3"/>
  <c r="I199" i="3" s="1"/>
  <c r="G198" i="3"/>
  <c r="J198" i="3" s="1"/>
  <c r="F199" i="1"/>
  <c r="G198" i="1"/>
  <c r="F200" i="2"/>
  <c r="G199" i="2"/>
  <c r="G155" i="9" l="1"/>
  <c r="F156" i="9"/>
  <c r="G199" i="7"/>
  <c r="E201" i="3"/>
  <c r="H200" i="3"/>
  <c r="F200" i="1"/>
  <c r="G199" i="1"/>
  <c r="F200" i="3"/>
  <c r="I200" i="3" s="1"/>
  <c r="G199" i="3"/>
  <c r="J199" i="3" s="1"/>
  <c r="F201" i="2"/>
  <c r="G200" i="2"/>
  <c r="G156" i="9" l="1"/>
  <c r="C157" i="9"/>
  <c r="D157" i="9" s="1"/>
  <c r="E202" i="3"/>
  <c r="H201" i="3"/>
  <c r="G200" i="7"/>
  <c r="G200" i="3"/>
  <c r="J200" i="3" s="1"/>
  <c r="F201" i="3"/>
  <c r="I201" i="3" s="1"/>
  <c r="F201" i="1"/>
  <c r="G200" i="1"/>
  <c r="G201" i="2"/>
  <c r="F202" i="2"/>
  <c r="C158" i="9" l="1"/>
  <c r="D158" i="9" s="1"/>
  <c r="F157" i="9"/>
  <c r="G201" i="7"/>
  <c r="E203" i="3"/>
  <c r="H202" i="3"/>
  <c r="F202" i="1"/>
  <c r="G201" i="1"/>
  <c r="G201" i="3"/>
  <c r="J201" i="3" s="1"/>
  <c r="F202" i="3"/>
  <c r="I202" i="3" s="1"/>
  <c r="F203" i="2"/>
  <c r="G202" i="2"/>
  <c r="F158" i="9" l="1"/>
  <c r="G157" i="9"/>
  <c r="E204" i="3"/>
  <c r="H203" i="3"/>
  <c r="G202" i="7"/>
  <c r="F203" i="3"/>
  <c r="I203" i="3" s="1"/>
  <c r="G202" i="3"/>
  <c r="J202" i="3" s="1"/>
  <c r="F203" i="1"/>
  <c r="G202" i="1"/>
  <c r="F204" i="2"/>
  <c r="G203" i="2"/>
  <c r="C159" i="9" l="1"/>
  <c r="D159" i="9" s="1"/>
  <c r="G158" i="9"/>
  <c r="G203" i="7"/>
  <c r="E205" i="3"/>
  <c r="H204" i="3"/>
  <c r="F204" i="1"/>
  <c r="G203" i="1"/>
  <c r="F204" i="3"/>
  <c r="I204" i="3" s="1"/>
  <c r="G203" i="3"/>
  <c r="J203" i="3" s="1"/>
  <c r="G204" i="2"/>
  <c r="F205" i="2"/>
  <c r="C160" i="9" l="1"/>
  <c r="D160" i="9" s="1"/>
  <c r="F159" i="9"/>
  <c r="G204" i="7"/>
  <c r="E206" i="3"/>
  <c r="H205" i="3"/>
  <c r="G204" i="3"/>
  <c r="J204" i="3" s="1"/>
  <c r="F205" i="3"/>
  <c r="I205" i="3" s="1"/>
  <c r="F205" i="1"/>
  <c r="G204" i="1"/>
  <c r="F206" i="2"/>
  <c r="G205" i="2"/>
  <c r="G159" i="9" l="1"/>
  <c r="F160" i="9"/>
  <c r="G205" i="7"/>
  <c r="E207" i="3"/>
  <c r="H206" i="3"/>
  <c r="F206" i="1"/>
  <c r="G205" i="1"/>
  <c r="F206" i="3"/>
  <c r="I206" i="3" s="1"/>
  <c r="G205" i="3"/>
  <c r="J205" i="3" s="1"/>
  <c r="G206" i="2"/>
  <c r="F207" i="2"/>
  <c r="G160" i="9" l="1"/>
  <c r="C161" i="9"/>
  <c r="D161" i="9" s="1"/>
  <c r="E208" i="3"/>
  <c r="H207" i="3"/>
  <c r="G206" i="7"/>
  <c r="G206" i="3"/>
  <c r="J206" i="3" s="1"/>
  <c r="F207" i="3"/>
  <c r="I207" i="3" s="1"/>
  <c r="F207" i="1"/>
  <c r="G206" i="1"/>
  <c r="F208" i="2"/>
  <c r="G207" i="2"/>
  <c r="C162" i="9" l="1"/>
  <c r="F161" i="9"/>
  <c r="G207" i="7"/>
  <c r="E209" i="3"/>
  <c r="H208" i="3"/>
  <c r="F208" i="3"/>
  <c r="I208" i="3" s="1"/>
  <c r="G207" i="3"/>
  <c r="J207" i="3" s="1"/>
  <c r="F208" i="1"/>
  <c r="G207" i="1"/>
  <c r="F209" i="2"/>
  <c r="G208" i="2"/>
  <c r="F162" i="9" l="1"/>
  <c r="G161" i="9"/>
  <c r="C163" i="9" s="1"/>
  <c r="E163" i="9" s="1"/>
  <c r="E164" i="9" s="1"/>
  <c r="E165" i="9" s="1"/>
  <c r="E166" i="9" s="1"/>
  <c r="E167" i="9" s="1"/>
  <c r="E168" i="9" s="1"/>
  <c r="E169" i="9" s="1"/>
  <c r="E210" i="3"/>
  <c r="H209" i="3"/>
  <c r="G208" i="7"/>
  <c r="F209" i="1"/>
  <c r="G208" i="1"/>
  <c r="G208" i="3"/>
  <c r="J208" i="3" s="1"/>
  <c r="F209" i="3"/>
  <c r="I209" i="3" s="1"/>
  <c r="F210" i="2"/>
  <c r="G209" i="2"/>
  <c r="F163" i="9" l="1"/>
  <c r="G162" i="9"/>
  <c r="G209" i="7"/>
  <c r="E211" i="3"/>
  <c r="H210" i="3"/>
  <c r="F210" i="3"/>
  <c r="I210" i="3" s="1"/>
  <c r="G209" i="3"/>
  <c r="J209" i="3" s="1"/>
  <c r="F210" i="1"/>
  <c r="G209" i="1"/>
  <c r="F211" i="2"/>
  <c r="G210" i="2"/>
  <c r="G163" i="9" l="1"/>
  <c r="C164" i="9"/>
  <c r="D164" i="9" s="1"/>
  <c r="E212" i="3"/>
  <c r="H211" i="3"/>
  <c r="G210" i="7"/>
  <c r="F211" i="1"/>
  <c r="G210" i="1"/>
  <c r="F211" i="3"/>
  <c r="I211" i="3" s="1"/>
  <c r="G210" i="3"/>
  <c r="J210" i="3" s="1"/>
  <c r="G211" i="2"/>
  <c r="F212" i="2"/>
  <c r="C165" i="9" l="1"/>
  <c r="D165" i="9" s="1"/>
  <c r="F164" i="9"/>
  <c r="G164" i="9" s="1"/>
  <c r="C166" i="9" s="1"/>
  <c r="D166" i="9" s="1"/>
  <c r="G211" i="7"/>
  <c r="E213" i="3"/>
  <c r="H212" i="3"/>
  <c r="F212" i="3"/>
  <c r="I212" i="3" s="1"/>
  <c r="G211" i="3"/>
  <c r="J211" i="3" s="1"/>
  <c r="F212" i="1"/>
  <c r="G211" i="1"/>
  <c r="F213" i="2"/>
  <c r="G212" i="2"/>
  <c r="F165" i="9" l="1"/>
  <c r="G165" i="9"/>
  <c r="C167" i="9"/>
  <c r="D167" i="9" s="1"/>
  <c r="F166" i="9"/>
  <c r="E214" i="3"/>
  <c r="H213" i="3"/>
  <c r="G212" i="7"/>
  <c r="F213" i="1"/>
  <c r="G212" i="1"/>
  <c r="G212" i="3"/>
  <c r="J212" i="3" s="1"/>
  <c r="F213" i="3"/>
  <c r="I213" i="3" s="1"/>
  <c r="F214" i="2"/>
  <c r="G213" i="2"/>
  <c r="G166" i="9" l="1"/>
  <c r="C168" i="9"/>
  <c r="D168" i="9" s="1"/>
  <c r="F167" i="9"/>
  <c r="G213" i="7"/>
  <c r="E215" i="3"/>
  <c r="H214" i="3"/>
  <c r="G213" i="3"/>
  <c r="J213" i="3" s="1"/>
  <c r="F214" i="3"/>
  <c r="I214" i="3" s="1"/>
  <c r="F214" i="1"/>
  <c r="G213" i="1"/>
  <c r="F215" i="2"/>
  <c r="G214" i="2"/>
  <c r="G167" i="9" l="1"/>
  <c r="C169" i="9"/>
  <c r="F168" i="9"/>
  <c r="G214" i="7"/>
  <c r="E216" i="3"/>
  <c r="H215" i="3"/>
  <c r="F215" i="3"/>
  <c r="I215" i="3" s="1"/>
  <c r="G214" i="3"/>
  <c r="J214" i="3" s="1"/>
  <c r="F215" i="1"/>
  <c r="G214" i="1"/>
  <c r="F216" i="2"/>
  <c r="G215" i="2"/>
  <c r="G168" i="9" l="1"/>
  <c r="F169" i="9"/>
  <c r="C170" i="9"/>
  <c r="E170" i="9" s="1"/>
  <c r="E171" i="9" s="1"/>
  <c r="E172" i="9" s="1"/>
  <c r="E173" i="9" s="1"/>
  <c r="E174" i="9" s="1"/>
  <c r="E175" i="9" s="1"/>
  <c r="E176" i="9" s="1"/>
  <c r="E217" i="3"/>
  <c r="H216" i="3"/>
  <c r="G215" i="7"/>
  <c r="F216" i="1"/>
  <c r="G215" i="1"/>
  <c r="F216" i="3"/>
  <c r="I216" i="3" s="1"/>
  <c r="G215" i="3"/>
  <c r="J215" i="3" s="1"/>
  <c r="F217" i="2"/>
  <c r="G216" i="2"/>
  <c r="G169" i="9" l="1"/>
  <c r="F170" i="9"/>
  <c r="G216" i="7"/>
  <c r="E218" i="3"/>
  <c r="H217" i="3"/>
  <c r="G216" i="3"/>
  <c r="J216" i="3" s="1"/>
  <c r="F217" i="3"/>
  <c r="I217" i="3" s="1"/>
  <c r="F217" i="1"/>
  <c r="G216" i="1"/>
  <c r="F218" i="2"/>
  <c r="G217" i="2"/>
  <c r="G170" i="9" l="1"/>
  <c r="C171" i="9"/>
  <c r="D171" i="9" s="1"/>
  <c r="E219" i="3"/>
  <c r="H218" i="3"/>
  <c r="G217" i="7"/>
  <c r="F218" i="1"/>
  <c r="G217" i="1"/>
  <c r="F218" i="3"/>
  <c r="I218" i="3" s="1"/>
  <c r="G217" i="3"/>
  <c r="J217" i="3" s="1"/>
  <c r="G218" i="2"/>
  <c r="F219" i="2"/>
  <c r="C172" i="9" l="1"/>
  <c r="D172" i="9" s="1"/>
  <c r="F171" i="9"/>
  <c r="G218" i="7"/>
  <c r="E220" i="3"/>
  <c r="H219" i="3"/>
  <c r="F219" i="3"/>
  <c r="I219" i="3" s="1"/>
  <c r="G218" i="3"/>
  <c r="J218" i="3" s="1"/>
  <c r="F219" i="1"/>
  <c r="G218" i="1"/>
  <c r="F220" i="2"/>
  <c r="G219" i="2"/>
  <c r="G171" i="9" l="1"/>
  <c r="F172" i="9"/>
  <c r="E221" i="3"/>
  <c r="H220" i="3"/>
  <c r="G219" i="7"/>
  <c r="F220" i="1"/>
  <c r="G219" i="1"/>
  <c r="F220" i="3"/>
  <c r="I220" i="3" s="1"/>
  <c r="G219" i="3"/>
  <c r="J219" i="3" s="1"/>
  <c r="G220" i="2"/>
  <c r="F221" i="2"/>
  <c r="G172" i="9" l="1"/>
  <c r="C173" i="9"/>
  <c r="D173" i="9" s="1"/>
  <c r="G220" i="7"/>
  <c r="E222" i="3"/>
  <c r="H221" i="3"/>
  <c r="G220" i="3"/>
  <c r="J220" i="3" s="1"/>
  <c r="F221" i="3"/>
  <c r="I221" i="3" s="1"/>
  <c r="F221" i="1"/>
  <c r="G220" i="1"/>
  <c r="F222" i="2"/>
  <c r="G221" i="2"/>
  <c r="C174" i="9" l="1"/>
  <c r="D174" i="9" s="1"/>
  <c r="F173" i="9"/>
  <c r="E223" i="3"/>
  <c r="H222" i="3"/>
  <c r="G221" i="7"/>
  <c r="G221" i="3"/>
  <c r="J221" i="3" s="1"/>
  <c r="F222" i="3"/>
  <c r="I222" i="3" s="1"/>
  <c r="F222" i="1"/>
  <c r="G221" i="1"/>
  <c r="G222" i="2"/>
  <c r="F223" i="2"/>
  <c r="G173" i="9" l="1"/>
  <c r="F174" i="9"/>
  <c r="G222" i="7"/>
  <c r="E224" i="3"/>
  <c r="H223" i="3"/>
  <c r="F223" i="1"/>
  <c r="G222" i="1"/>
  <c r="F223" i="3"/>
  <c r="I223" i="3" s="1"/>
  <c r="G222" i="3"/>
  <c r="J222" i="3" s="1"/>
  <c r="G223" i="2"/>
  <c r="F224" i="2"/>
  <c r="G174" i="9" l="1"/>
  <c r="C175" i="9"/>
  <c r="D175" i="9" s="1"/>
  <c r="E225" i="3"/>
  <c r="H224" i="3"/>
  <c r="G223" i="7"/>
  <c r="F224" i="3"/>
  <c r="I224" i="3" s="1"/>
  <c r="G223" i="3"/>
  <c r="J223" i="3" s="1"/>
  <c r="F224" i="1"/>
  <c r="G223" i="1"/>
  <c r="G224" i="2"/>
  <c r="F225" i="2"/>
  <c r="C176" i="9" l="1"/>
  <c r="F175" i="9"/>
  <c r="F176" i="9" s="1"/>
  <c r="G224" i="7"/>
  <c r="E226" i="3"/>
  <c r="H225" i="3"/>
  <c r="F225" i="1"/>
  <c r="G224" i="1"/>
  <c r="G224" i="3"/>
  <c r="J224" i="3" s="1"/>
  <c r="F225" i="3"/>
  <c r="I225" i="3" s="1"/>
  <c r="G225" i="2"/>
  <c r="F226" i="2"/>
  <c r="G175" i="9" l="1"/>
  <c r="C177" i="9" s="1"/>
  <c r="E177" i="9" s="1"/>
  <c r="E178" i="9" s="1"/>
  <c r="E179" i="9" s="1"/>
  <c r="E180" i="9" s="1"/>
  <c r="E181" i="9" s="1"/>
  <c r="F177" i="9"/>
  <c r="G176" i="9"/>
  <c r="G225" i="7"/>
  <c r="E227" i="3"/>
  <c r="H226" i="3"/>
  <c r="G225" i="3"/>
  <c r="J225" i="3" s="1"/>
  <c r="F226" i="3"/>
  <c r="I226" i="3" s="1"/>
  <c r="F226" i="1"/>
  <c r="G225" i="1"/>
  <c r="F227" i="2"/>
  <c r="G226" i="2"/>
  <c r="G177" i="9" l="1"/>
  <c r="C178" i="9"/>
  <c r="D178" i="9" s="1"/>
  <c r="E228" i="3"/>
  <c r="H227" i="3"/>
  <c r="G226" i="7"/>
  <c r="F227" i="3"/>
  <c r="I227" i="3" s="1"/>
  <c r="G226" i="3"/>
  <c r="J226" i="3" s="1"/>
  <c r="F227" i="1"/>
  <c r="G226" i="1"/>
  <c r="G227" i="2"/>
  <c r="F228" i="2"/>
  <c r="C179" i="9" l="1"/>
  <c r="D179" i="9" s="1"/>
  <c r="F178" i="9"/>
  <c r="G227" i="7"/>
  <c r="E229" i="3"/>
  <c r="H228" i="3"/>
  <c r="F228" i="1"/>
  <c r="G227" i="1"/>
  <c r="F228" i="3"/>
  <c r="I228" i="3" s="1"/>
  <c r="G227" i="3"/>
  <c r="J227" i="3" s="1"/>
  <c r="F229" i="2"/>
  <c r="G228" i="2"/>
  <c r="G178" i="9" l="1"/>
  <c r="F179" i="9"/>
  <c r="G228" i="7"/>
  <c r="E230" i="3"/>
  <c r="H229" i="3"/>
  <c r="G228" i="3"/>
  <c r="J228" i="3" s="1"/>
  <c r="F229" i="3"/>
  <c r="I229" i="3" s="1"/>
  <c r="F229" i="1"/>
  <c r="G228" i="1"/>
  <c r="F230" i="2"/>
  <c r="G229" i="2"/>
  <c r="G179" i="9" l="1"/>
  <c r="C180" i="9"/>
  <c r="D180" i="9" s="1"/>
  <c r="G229" i="7"/>
  <c r="E231" i="3"/>
  <c r="H230" i="3"/>
  <c r="F230" i="3"/>
  <c r="I230" i="3" s="1"/>
  <c r="G229" i="3"/>
  <c r="J229" i="3" s="1"/>
  <c r="F230" i="1"/>
  <c r="G229" i="1"/>
  <c r="F231" i="2"/>
  <c r="G230" i="2"/>
  <c r="C181" i="9" l="1"/>
  <c r="D181" i="9" s="1"/>
  <c r="F180" i="9"/>
  <c r="E232" i="3"/>
  <c r="H231" i="3"/>
  <c r="G230" i="7"/>
  <c r="F231" i="1"/>
  <c r="G230" i="1"/>
  <c r="G230" i="3"/>
  <c r="J230" i="3" s="1"/>
  <c r="F231" i="3"/>
  <c r="I231" i="3" s="1"/>
  <c r="F232" i="2"/>
  <c r="G231" i="2"/>
  <c r="G180" i="9" l="1"/>
  <c r="F181" i="9"/>
  <c r="G231" i="7"/>
  <c r="E233" i="3"/>
  <c r="H232" i="3"/>
  <c r="F232" i="3"/>
  <c r="I232" i="3" s="1"/>
  <c r="G231" i="3"/>
  <c r="J231" i="3" s="1"/>
  <c r="F232" i="1"/>
  <c r="G231" i="1"/>
  <c r="G232" i="2"/>
  <c r="F233" i="2"/>
  <c r="G181" i="9" l="1"/>
  <c r="E182" i="9" s="1"/>
  <c r="E183" i="9" s="1"/>
  <c r="C182" i="9"/>
  <c r="D182" i="9" s="1"/>
  <c r="G232" i="7"/>
  <c r="E234" i="3"/>
  <c r="H233" i="3"/>
  <c r="F233" i="1"/>
  <c r="G232" i="1"/>
  <c r="G232" i="3"/>
  <c r="J232" i="3" s="1"/>
  <c r="F233" i="3"/>
  <c r="I233" i="3" s="1"/>
  <c r="F234" i="2"/>
  <c r="G233" i="2"/>
  <c r="C183" i="9" l="1"/>
  <c r="F182" i="9"/>
  <c r="F183" i="9" s="1"/>
  <c r="E235" i="3"/>
  <c r="H234" i="3"/>
  <c r="G233" i="7"/>
  <c r="F234" i="3"/>
  <c r="I234" i="3" s="1"/>
  <c r="G233" i="3"/>
  <c r="J233" i="3" s="1"/>
  <c r="F234" i="1"/>
  <c r="G233" i="1"/>
  <c r="F235" i="2"/>
  <c r="G234" i="2"/>
  <c r="G182" i="9" l="1"/>
  <c r="C184" i="9" s="1"/>
  <c r="E184" i="9" s="1"/>
  <c r="E185" i="9" s="1"/>
  <c r="E186" i="9" s="1"/>
  <c r="E187" i="9" s="1"/>
  <c r="E188" i="9" s="1"/>
  <c r="E189" i="9" s="1"/>
  <c r="E190" i="9" s="1"/>
  <c r="G183" i="9"/>
  <c r="F184" i="9"/>
  <c r="G234" i="7"/>
  <c r="E236" i="3"/>
  <c r="H235" i="3"/>
  <c r="F235" i="1"/>
  <c r="G234" i="1"/>
  <c r="G234" i="3"/>
  <c r="J234" i="3" s="1"/>
  <c r="F235" i="3"/>
  <c r="I235" i="3" s="1"/>
  <c r="G235" i="2"/>
  <c r="F236" i="2"/>
  <c r="G184" i="9" l="1"/>
  <c r="C185" i="9"/>
  <c r="D185" i="9" s="1"/>
  <c r="E237" i="3"/>
  <c r="H236" i="3"/>
  <c r="G235" i="7"/>
  <c r="F236" i="3"/>
  <c r="I236" i="3" s="1"/>
  <c r="G235" i="3"/>
  <c r="J235" i="3" s="1"/>
  <c r="F236" i="1"/>
  <c r="G235" i="1"/>
  <c r="G236" i="2"/>
  <c r="F237" i="2"/>
  <c r="C186" i="9" l="1"/>
  <c r="D186" i="9" s="1"/>
  <c r="F185" i="9"/>
  <c r="G236" i="7"/>
  <c r="E238" i="3"/>
  <c r="H237" i="3"/>
  <c r="F237" i="1"/>
  <c r="G236" i="1"/>
  <c r="G236" i="3"/>
  <c r="J236" i="3" s="1"/>
  <c r="F237" i="3"/>
  <c r="I237" i="3" s="1"/>
  <c r="F238" i="2"/>
  <c r="G237" i="2"/>
  <c r="F186" i="9" l="1"/>
  <c r="G185" i="9"/>
  <c r="E239" i="3"/>
  <c r="H238" i="3"/>
  <c r="G237" i="7"/>
  <c r="F238" i="3"/>
  <c r="I238" i="3" s="1"/>
  <c r="G237" i="3"/>
  <c r="J237" i="3" s="1"/>
  <c r="F238" i="1"/>
  <c r="G237" i="1"/>
  <c r="G238" i="2"/>
  <c r="F239" i="2"/>
  <c r="C187" i="9" l="1"/>
  <c r="D187" i="9" s="1"/>
  <c r="G186" i="9"/>
  <c r="G238" i="7"/>
  <c r="E240" i="3"/>
  <c r="H239" i="3"/>
  <c r="F239" i="1"/>
  <c r="G238" i="1"/>
  <c r="F239" i="3"/>
  <c r="I239" i="3" s="1"/>
  <c r="G238" i="3"/>
  <c r="J238" i="3" s="1"/>
  <c r="G239" i="2"/>
  <c r="F240" i="2"/>
  <c r="C188" i="9" l="1"/>
  <c r="D188" i="9" s="1"/>
  <c r="F187" i="9"/>
  <c r="G239" i="7"/>
  <c r="E241" i="3"/>
  <c r="H240" i="3"/>
  <c r="F240" i="3"/>
  <c r="I240" i="3" s="1"/>
  <c r="G239" i="3"/>
  <c r="J239" i="3" s="1"/>
  <c r="F240" i="1"/>
  <c r="G239" i="1"/>
  <c r="G240" i="2"/>
  <c r="F241" i="2"/>
  <c r="G187" i="9" l="1"/>
  <c r="C189" i="9" s="1"/>
  <c r="D189" i="9" s="1"/>
  <c r="F188" i="9"/>
  <c r="E242" i="3"/>
  <c r="H241" i="3"/>
  <c r="G240" i="7"/>
  <c r="F241" i="1"/>
  <c r="G240" i="1"/>
  <c r="G240" i="3"/>
  <c r="J240" i="3" s="1"/>
  <c r="F241" i="3"/>
  <c r="I241" i="3" s="1"/>
  <c r="F242" i="2"/>
  <c r="G241" i="2"/>
  <c r="G188" i="9" l="1"/>
  <c r="F189" i="9"/>
  <c r="G241" i="7"/>
  <c r="E243" i="3"/>
  <c r="H242" i="3"/>
  <c r="F242" i="3"/>
  <c r="I242" i="3" s="1"/>
  <c r="G241" i="3"/>
  <c r="J241" i="3" s="1"/>
  <c r="F242" i="1"/>
  <c r="G241" i="1"/>
  <c r="F243" i="2"/>
  <c r="G242" i="2"/>
  <c r="G189" i="9" l="1"/>
  <c r="F190" i="9"/>
  <c r="C190" i="9"/>
  <c r="C191" i="9" s="1"/>
  <c r="E191" i="9" s="1"/>
  <c r="E192" i="9" s="1"/>
  <c r="E193" i="9" s="1"/>
  <c r="E194" i="9" s="1"/>
  <c r="E195" i="9" s="1"/>
  <c r="E196" i="9" s="1"/>
  <c r="E197" i="9" s="1"/>
  <c r="E244" i="3"/>
  <c r="H243" i="3"/>
  <c r="G242" i="7"/>
  <c r="F243" i="1"/>
  <c r="G242" i="1"/>
  <c r="F243" i="3"/>
  <c r="I243" i="3" s="1"/>
  <c r="G242" i="3"/>
  <c r="J242" i="3" s="1"/>
  <c r="F244" i="2"/>
  <c r="G243" i="2"/>
  <c r="G190" i="9" l="1"/>
  <c r="F191" i="9"/>
  <c r="G243" i="7"/>
  <c r="E245" i="3"/>
  <c r="H244" i="3"/>
  <c r="F244" i="3"/>
  <c r="I244" i="3" s="1"/>
  <c r="G243" i="3"/>
  <c r="J243" i="3" s="1"/>
  <c r="F244" i="1"/>
  <c r="G243" i="1"/>
  <c r="F245" i="2"/>
  <c r="G244" i="2"/>
  <c r="G191" i="9" l="1"/>
  <c r="C192" i="9"/>
  <c r="D192" i="9" s="1"/>
  <c r="E246" i="3"/>
  <c r="H245" i="3"/>
  <c r="G244" i="7"/>
  <c r="F245" i="1"/>
  <c r="G244" i="1"/>
  <c r="G244" i="3"/>
  <c r="J244" i="3" s="1"/>
  <c r="F245" i="3"/>
  <c r="I245" i="3" s="1"/>
  <c r="F246" i="2"/>
  <c r="G245" i="2"/>
  <c r="C193" i="9" l="1"/>
  <c r="D193" i="9" s="1"/>
  <c r="F192" i="9"/>
  <c r="G245" i="7"/>
  <c r="E247" i="3"/>
  <c r="H246" i="3"/>
  <c r="G245" i="3"/>
  <c r="J245" i="3" s="1"/>
  <c r="F246" i="3"/>
  <c r="I246" i="3" s="1"/>
  <c r="F246" i="1"/>
  <c r="G245" i="1"/>
  <c r="F247" i="2"/>
  <c r="G246" i="2"/>
  <c r="F193" i="9" l="1"/>
  <c r="G192" i="9"/>
  <c r="E248" i="3"/>
  <c r="H247" i="3"/>
  <c r="G246" i="7"/>
  <c r="F247" i="1"/>
  <c r="G246" i="1"/>
  <c r="G246" i="3"/>
  <c r="J246" i="3" s="1"/>
  <c r="F247" i="3"/>
  <c r="I247" i="3" s="1"/>
  <c r="G247" i="2"/>
  <c r="F248" i="2"/>
  <c r="C194" i="9" l="1"/>
  <c r="D194" i="9" s="1"/>
  <c r="G193" i="9"/>
  <c r="G247" i="7"/>
  <c r="E249" i="3"/>
  <c r="H248" i="3"/>
  <c r="F248" i="3"/>
  <c r="I248" i="3" s="1"/>
  <c r="G247" i="3"/>
  <c r="J247" i="3" s="1"/>
  <c r="F248" i="1"/>
  <c r="G247" i="1"/>
  <c r="F249" i="2"/>
  <c r="G248" i="2"/>
  <c r="C195" i="9" l="1"/>
  <c r="D195" i="9" s="1"/>
  <c r="F194" i="9"/>
  <c r="E250" i="3"/>
  <c r="H249" i="3"/>
  <c r="G248" i="7"/>
  <c r="F249" i="1"/>
  <c r="G248" i="1"/>
  <c r="G248" i="3"/>
  <c r="J248" i="3" s="1"/>
  <c r="F249" i="3"/>
  <c r="I249" i="3" s="1"/>
  <c r="F250" i="2"/>
  <c r="G249" i="2"/>
  <c r="F195" i="9" l="1"/>
  <c r="G194" i="9"/>
  <c r="C196" i="9"/>
  <c r="D196" i="9" s="1"/>
  <c r="G249" i="7"/>
  <c r="E251" i="3"/>
  <c r="H250" i="3"/>
  <c r="G249" i="3"/>
  <c r="J249" i="3" s="1"/>
  <c r="F250" i="3"/>
  <c r="I250" i="3" s="1"/>
  <c r="F250" i="1"/>
  <c r="G249" i="1"/>
  <c r="F251" i="2"/>
  <c r="G250" i="2"/>
  <c r="G195" i="9" l="1"/>
  <c r="F196" i="9"/>
  <c r="E252" i="3"/>
  <c r="H251" i="3"/>
  <c r="G250" i="7"/>
  <c r="F251" i="3"/>
  <c r="I251" i="3" s="1"/>
  <c r="G250" i="3"/>
  <c r="J250" i="3" s="1"/>
  <c r="F251" i="1"/>
  <c r="G250" i="1"/>
  <c r="F252" i="2"/>
  <c r="G251" i="2"/>
  <c r="G196" i="9" l="1"/>
  <c r="F197" i="9"/>
  <c r="C197" i="9"/>
  <c r="C198" i="9" s="1"/>
  <c r="E198" i="9" s="1"/>
  <c r="E199" i="9" s="1"/>
  <c r="E200" i="9" s="1"/>
  <c r="E201" i="9" s="1"/>
  <c r="E202" i="9" s="1"/>
  <c r="E203" i="9" s="1"/>
  <c r="E204" i="9" s="1"/>
  <c r="G251" i="7"/>
  <c r="E253" i="3"/>
  <c r="H252" i="3"/>
  <c r="F252" i="1"/>
  <c r="G251" i="1"/>
  <c r="F252" i="3"/>
  <c r="I252" i="3" s="1"/>
  <c r="G251" i="3"/>
  <c r="J251" i="3" s="1"/>
  <c r="G252" i="2"/>
  <c r="F253" i="2"/>
  <c r="F198" i="9" l="1"/>
  <c r="G197" i="9"/>
  <c r="C199" i="9"/>
  <c r="D199" i="9" s="1"/>
  <c r="E254" i="3"/>
  <c r="H253" i="3"/>
  <c r="G252" i="7"/>
  <c r="G252" i="3"/>
  <c r="J252" i="3" s="1"/>
  <c r="F253" i="3"/>
  <c r="I253" i="3" s="1"/>
  <c r="F253" i="1"/>
  <c r="G252" i="1"/>
  <c r="F254" i="2"/>
  <c r="G253" i="2"/>
  <c r="G198" i="9" l="1"/>
  <c r="F199" i="9"/>
  <c r="G253" i="7"/>
  <c r="E255" i="3"/>
  <c r="H254" i="3"/>
  <c r="F254" i="1"/>
  <c r="G253" i="1"/>
  <c r="F254" i="3"/>
  <c r="I254" i="3" s="1"/>
  <c r="G253" i="3"/>
  <c r="J253" i="3" s="1"/>
  <c r="G254" i="2"/>
  <c r="F255" i="2"/>
  <c r="G199" i="9" l="1"/>
  <c r="C200" i="9"/>
  <c r="D200" i="9" s="1"/>
  <c r="E256" i="3"/>
  <c r="H255" i="3"/>
  <c r="G254" i="7"/>
  <c r="G254" i="3"/>
  <c r="J254" i="3" s="1"/>
  <c r="F255" i="3"/>
  <c r="I255" i="3" s="1"/>
  <c r="F255" i="1"/>
  <c r="G254" i="1"/>
  <c r="F256" i="2"/>
  <c r="G255" i="2"/>
  <c r="C201" i="9" l="1"/>
  <c r="D201" i="9" s="1"/>
  <c r="F200" i="9"/>
  <c r="G255" i="7"/>
  <c r="E257" i="3"/>
  <c r="H256" i="3"/>
  <c r="F256" i="1"/>
  <c r="G255" i="1"/>
  <c r="F256" i="3"/>
  <c r="I256" i="3" s="1"/>
  <c r="G255" i="3"/>
  <c r="J255" i="3" s="1"/>
  <c r="G256" i="2"/>
  <c r="F257" i="2"/>
  <c r="G200" i="9" l="1"/>
  <c r="F201" i="9"/>
  <c r="E258" i="3"/>
  <c r="H257" i="3"/>
  <c r="G256" i="7"/>
  <c r="G256" i="3"/>
  <c r="J256" i="3" s="1"/>
  <c r="F257" i="3"/>
  <c r="I257" i="3" s="1"/>
  <c r="F257" i="1"/>
  <c r="G256" i="1"/>
  <c r="F258" i="2"/>
  <c r="G257" i="2"/>
  <c r="G201" i="9" l="1"/>
  <c r="C202" i="9"/>
  <c r="D202" i="9" s="1"/>
  <c r="G257" i="7"/>
  <c r="E259" i="3"/>
  <c r="H258" i="3"/>
  <c r="F258" i="1"/>
  <c r="G257" i="1"/>
  <c r="F258" i="3"/>
  <c r="I258" i="3" s="1"/>
  <c r="G257" i="3"/>
  <c r="J257" i="3" s="1"/>
  <c r="F259" i="2"/>
  <c r="G258" i="2"/>
  <c r="C203" i="9" l="1"/>
  <c r="D203" i="9" s="1"/>
  <c r="F202" i="9"/>
  <c r="E260" i="3"/>
  <c r="H259" i="3"/>
  <c r="G258" i="7"/>
  <c r="F259" i="3"/>
  <c r="I259" i="3" s="1"/>
  <c r="G258" i="3"/>
  <c r="J258" i="3" s="1"/>
  <c r="F259" i="1"/>
  <c r="G258" i="1"/>
  <c r="G259" i="2"/>
  <c r="F260" i="2"/>
  <c r="F203" i="9" l="1"/>
  <c r="G202" i="9"/>
  <c r="G259" i="7"/>
  <c r="E261" i="3"/>
  <c r="H260" i="3"/>
  <c r="F260" i="1"/>
  <c r="G259" i="1"/>
  <c r="F260" i="3"/>
  <c r="I260" i="3" s="1"/>
  <c r="G259" i="3"/>
  <c r="J259" i="3" s="1"/>
  <c r="F261" i="2"/>
  <c r="G260" i="2"/>
  <c r="C204" i="9" l="1"/>
  <c r="F204" i="9"/>
  <c r="G203" i="9"/>
  <c r="E262" i="3"/>
  <c r="H261" i="3"/>
  <c r="G260" i="7"/>
  <c r="G260" i="3"/>
  <c r="J260" i="3" s="1"/>
  <c r="F261" i="3"/>
  <c r="I261" i="3" s="1"/>
  <c r="F261" i="1"/>
  <c r="G260" i="1"/>
  <c r="G261" i="2"/>
  <c r="F262" i="2"/>
  <c r="C205" i="9" l="1"/>
  <c r="E205" i="9" s="1"/>
  <c r="E206" i="9" s="1"/>
  <c r="E207" i="9" s="1"/>
  <c r="E208" i="9" s="1"/>
  <c r="E209" i="9" s="1"/>
  <c r="E210" i="9" s="1"/>
  <c r="E211" i="9" s="1"/>
  <c r="G204" i="9"/>
  <c r="F205" i="9"/>
  <c r="C206" i="9"/>
  <c r="D206" i="9" s="1"/>
  <c r="G261" i="7"/>
  <c r="E263" i="3"/>
  <c r="H262" i="3"/>
  <c r="G261" i="3"/>
  <c r="J261" i="3" s="1"/>
  <c r="F262" i="3"/>
  <c r="I262" i="3" s="1"/>
  <c r="F262" i="1"/>
  <c r="G261" i="1"/>
  <c r="F263" i="2"/>
  <c r="G262" i="2"/>
  <c r="G205" i="9" l="1"/>
  <c r="F206" i="9"/>
  <c r="E264" i="3"/>
  <c r="H263" i="3"/>
  <c r="G262" i="7"/>
  <c r="G262" i="3"/>
  <c r="J262" i="3" s="1"/>
  <c r="F263" i="3"/>
  <c r="I263" i="3" s="1"/>
  <c r="F263" i="1"/>
  <c r="G262" i="1"/>
  <c r="F264" i="2"/>
  <c r="G263" i="2"/>
  <c r="G206" i="9" l="1"/>
  <c r="C207" i="9"/>
  <c r="D207" i="9" s="1"/>
  <c r="G263" i="7"/>
  <c r="E265" i="3"/>
  <c r="H264" i="3"/>
  <c r="F264" i="3"/>
  <c r="I264" i="3" s="1"/>
  <c r="G263" i="3"/>
  <c r="J263" i="3" s="1"/>
  <c r="F264" i="1"/>
  <c r="G263" i="1"/>
  <c r="G264" i="2"/>
  <c r="F265" i="2"/>
  <c r="C208" i="9" l="1"/>
  <c r="D208" i="9" s="1"/>
  <c r="F207" i="9"/>
  <c r="E266" i="3"/>
  <c r="H265" i="3"/>
  <c r="G264" i="7"/>
  <c r="F265" i="1"/>
  <c r="G264" i="1"/>
  <c r="G264" i="3"/>
  <c r="J264" i="3" s="1"/>
  <c r="F265" i="3"/>
  <c r="I265" i="3" s="1"/>
  <c r="G265" i="2"/>
  <c r="F266" i="2"/>
  <c r="F208" i="9" l="1"/>
  <c r="G207" i="9"/>
  <c r="G265" i="7"/>
  <c r="E267" i="3"/>
  <c r="H266" i="3"/>
  <c r="G265" i="3"/>
  <c r="J265" i="3" s="1"/>
  <c r="F266" i="3"/>
  <c r="I266" i="3" s="1"/>
  <c r="F266" i="1"/>
  <c r="G265" i="1"/>
  <c r="F267" i="2"/>
  <c r="G266" i="2"/>
  <c r="C209" i="9" l="1"/>
  <c r="D209" i="9" s="1"/>
  <c r="G208" i="9"/>
  <c r="E268" i="3"/>
  <c r="H267" i="3"/>
  <c r="G266" i="7"/>
  <c r="F267" i="3"/>
  <c r="I267" i="3" s="1"/>
  <c r="G266" i="3"/>
  <c r="J266" i="3" s="1"/>
  <c r="F267" i="1"/>
  <c r="G266" i="1"/>
  <c r="F268" i="2"/>
  <c r="G267" i="2"/>
  <c r="C210" i="9" l="1"/>
  <c r="D210" i="9" s="1"/>
  <c r="F209" i="9"/>
  <c r="G267" i="7"/>
  <c r="E269" i="3"/>
  <c r="H268" i="3"/>
  <c r="F268" i="1"/>
  <c r="G267" i="1"/>
  <c r="F268" i="3"/>
  <c r="I268" i="3" s="1"/>
  <c r="G267" i="3"/>
  <c r="J267" i="3" s="1"/>
  <c r="G268" i="2"/>
  <c r="F269" i="2"/>
  <c r="F210" i="9" l="1"/>
  <c r="G209" i="9"/>
  <c r="G268" i="7"/>
  <c r="E270" i="3"/>
  <c r="H269" i="3"/>
  <c r="G268" i="3"/>
  <c r="J268" i="3" s="1"/>
  <c r="F269" i="3"/>
  <c r="I269" i="3" s="1"/>
  <c r="F269" i="1"/>
  <c r="G268" i="1"/>
  <c r="F270" i="2"/>
  <c r="G269" i="2"/>
  <c r="C211" i="9" l="1"/>
  <c r="F211" i="9"/>
  <c r="G210" i="9"/>
  <c r="E271" i="3"/>
  <c r="H270" i="3"/>
  <c r="G269" i="7"/>
  <c r="F270" i="1"/>
  <c r="G269" i="1"/>
  <c r="F270" i="3"/>
  <c r="I270" i="3" s="1"/>
  <c r="G269" i="3"/>
  <c r="J269" i="3" s="1"/>
  <c r="F271" i="2"/>
  <c r="G270" i="2"/>
  <c r="C212" i="9" l="1"/>
  <c r="E212" i="9" s="1"/>
  <c r="G211" i="9"/>
  <c r="F212" i="9"/>
  <c r="C213" i="9"/>
  <c r="D213" i="9" s="1"/>
  <c r="G270" i="7"/>
  <c r="E272" i="3"/>
  <c r="H271" i="3"/>
  <c r="G270" i="3"/>
  <c r="J270" i="3" s="1"/>
  <c r="F271" i="3"/>
  <c r="I271" i="3" s="1"/>
  <c r="F271" i="1"/>
  <c r="G270" i="1"/>
  <c r="G271" i="2"/>
  <c r="F272" i="2"/>
  <c r="E213" i="9" l="1"/>
  <c r="E214" i="9" s="1"/>
  <c r="E215" i="9" s="1"/>
  <c r="E216" i="9" s="1"/>
  <c r="E217" i="9" s="1"/>
  <c r="E218" i="9" s="1"/>
  <c r="G212" i="9"/>
  <c r="C214" i="9" s="1"/>
  <c r="D214" i="9" s="1"/>
  <c r="F213" i="9"/>
  <c r="E273" i="3"/>
  <c r="H272" i="3"/>
  <c r="G271" i="7"/>
  <c r="F272" i="1"/>
  <c r="G271" i="1"/>
  <c r="F272" i="3"/>
  <c r="I272" i="3" s="1"/>
  <c r="G271" i="3"/>
  <c r="J271" i="3" s="1"/>
  <c r="F273" i="2"/>
  <c r="G272" i="2"/>
  <c r="F214" i="9" l="1"/>
  <c r="G272" i="7"/>
  <c r="E274" i="3"/>
  <c r="H273" i="3"/>
  <c r="G272" i="3"/>
  <c r="J272" i="3" s="1"/>
  <c r="F273" i="3"/>
  <c r="I273" i="3" s="1"/>
  <c r="F273" i="1"/>
  <c r="G272" i="1"/>
  <c r="F274" i="2"/>
  <c r="G273" i="2"/>
  <c r="G213" i="9" l="1"/>
  <c r="C215" i="9" s="1"/>
  <c r="D215" i="9" s="1"/>
  <c r="F215" i="9" s="1"/>
  <c r="G214" i="9"/>
  <c r="E275" i="3"/>
  <c r="H274" i="3"/>
  <c r="G273" i="7"/>
  <c r="F274" i="1"/>
  <c r="G273" i="1"/>
  <c r="G273" i="3"/>
  <c r="J273" i="3" s="1"/>
  <c r="F274" i="3"/>
  <c r="I274" i="3" s="1"/>
  <c r="G274" i="2"/>
  <c r="F275" i="2"/>
  <c r="C216" i="9" l="1"/>
  <c r="D216" i="9" s="1"/>
  <c r="F216" i="9" s="1"/>
  <c r="G215" i="9"/>
  <c r="C217" i="9"/>
  <c r="D217" i="9" s="1"/>
  <c r="G274" i="7"/>
  <c r="E276" i="3"/>
  <c r="H275" i="3"/>
  <c r="F275" i="3"/>
  <c r="I275" i="3" s="1"/>
  <c r="G274" i="3"/>
  <c r="J274" i="3" s="1"/>
  <c r="F275" i="1"/>
  <c r="G274" i="1"/>
  <c r="F276" i="2"/>
  <c r="G275" i="2"/>
  <c r="G216" i="9" l="1"/>
  <c r="C218" i="9"/>
  <c r="F217" i="9"/>
  <c r="G275" i="7"/>
  <c r="E277" i="3"/>
  <c r="H276" i="3"/>
  <c r="F276" i="1"/>
  <c r="G275" i="1"/>
  <c r="G275" i="3"/>
  <c r="J275" i="3" s="1"/>
  <c r="F276" i="3"/>
  <c r="I276" i="3" s="1"/>
  <c r="G276" i="2"/>
  <c r="F277" i="2"/>
  <c r="F218" i="9" l="1"/>
  <c r="G217" i="9"/>
  <c r="C219" i="9"/>
  <c r="E219" i="9" s="1"/>
  <c r="E220" i="9" s="1"/>
  <c r="E221" i="9" s="1"/>
  <c r="E222" i="9" s="1"/>
  <c r="E223" i="9" s="1"/>
  <c r="E224" i="9" s="1"/>
  <c r="E225" i="9" s="1"/>
  <c r="E278" i="3"/>
  <c r="H277" i="3"/>
  <c r="G276" i="7"/>
  <c r="G276" i="3"/>
  <c r="J276" i="3" s="1"/>
  <c r="F277" i="3"/>
  <c r="I277" i="3" s="1"/>
  <c r="F277" i="1"/>
  <c r="G276" i="1"/>
  <c r="F278" i="2"/>
  <c r="G277" i="2"/>
  <c r="G218" i="9" l="1"/>
  <c r="F219" i="9"/>
  <c r="G277" i="7"/>
  <c r="E279" i="3"/>
  <c r="H278" i="3"/>
  <c r="F278" i="1"/>
  <c r="G277" i="1"/>
  <c r="G277" i="3"/>
  <c r="J277" i="3" s="1"/>
  <c r="F278" i="3"/>
  <c r="I278" i="3" s="1"/>
  <c r="F279" i="2"/>
  <c r="G278" i="2"/>
  <c r="G219" i="9" l="1"/>
  <c r="C220" i="9"/>
  <c r="D220" i="9" s="1"/>
  <c r="E280" i="3"/>
  <c r="H279" i="3"/>
  <c r="G278" i="7"/>
  <c r="F279" i="3"/>
  <c r="I279" i="3" s="1"/>
  <c r="G278" i="3"/>
  <c r="J278" i="3" s="1"/>
  <c r="F279" i="1"/>
  <c r="G278" i="1"/>
  <c r="G279" i="2"/>
  <c r="F280" i="2"/>
  <c r="C221" i="9" l="1"/>
  <c r="D221" i="9" s="1"/>
  <c r="F220" i="9"/>
  <c r="G279" i="7"/>
  <c r="E281" i="3"/>
  <c r="H280" i="3"/>
  <c r="F280" i="1"/>
  <c r="G279" i="1"/>
  <c r="F280" i="3"/>
  <c r="I280" i="3" s="1"/>
  <c r="G279" i="3"/>
  <c r="J279" i="3" s="1"/>
  <c r="F281" i="2"/>
  <c r="G280" i="2"/>
  <c r="G220" i="9" l="1"/>
  <c r="F221" i="9"/>
  <c r="E282" i="3"/>
  <c r="H281" i="3"/>
  <c r="G280" i="7"/>
  <c r="G280" i="3"/>
  <c r="J280" i="3" s="1"/>
  <c r="F281" i="3"/>
  <c r="I281" i="3" s="1"/>
  <c r="F281" i="1"/>
  <c r="G280" i="1"/>
  <c r="G281" i="2"/>
  <c r="F282" i="2"/>
  <c r="G221" i="9" l="1"/>
  <c r="C222" i="9"/>
  <c r="D222" i="9" s="1"/>
  <c r="G281" i="7"/>
  <c r="E283" i="3"/>
  <c r="H282" i="3"/>
  <c r="F282" i="1"/>
  <c r="G281" i="1"/>
  <c r="G281" i="3"/>
  <c r="J281" i="3" s="1"/>
  <c r="F282" i="3"/>
  <c r="I282" i="3" s="1"/>
  <c r="G282" i="2"/>
  <c r="F283" i="2"/>
  <c r="C223" i="9" l="1"/>
  <c r="D223" i="9" s="1"/>
  <c r="F222" i="9"/>
  <c r="E284" i="3"/>
  <c r="H283" i="3"/>
  <c r="G282" i="7"/>
  <c r="F283" i="3"/>
  <c r="I283" i="3" s="1"/>
  <c r="G282" i="3"/>
  <c r="J282" i="3" s="1"/>
  <c r="F283" i="1"/>
  <c r="G282" i="1"/>
  <c r="F284" i="2"/>
  <c r="G283" i="2"/>
  <c r="G222" i="9" l="1"/>
  <c r="F223" i="9"/>
  <c r="G283" i="7"/>
  <c r="E285" i="3"/>
  <c r="H284" i="3"/>
  <c r="F284" i="1"/>
  <c r="G283" i="1"/>
  <c r="F284" i="3"/>
  <c r="I284" i="3" s="1"/>
  <c r="G283" i="3"/>
  <c r="J283" i="3" s="1"/>
  <c r="G284" i="2"/>
  <c r="F285" i="2"/>
  <c r="G223" i="9" l="1"/>
  <c r="C224" i="9"/>
  <c r="D224" i="9" s="1"/>
  <c r="E286" i="3"/>
  <c r="H285" i="3"/>
  <c r="G284" i="7"/>
  <c r="G284" i="3"/>
  <c r="J284" i="3" s="1"/>
  <c r="F285" i="3"/>
  <c r="I285" i="3" s="1"/>
  <c r="F285" i="1"/>
  <c r="G284" i="1"/>
  <c r="G285" i="2"/>
  <c r="F286" i="2"/>
  <c r="C225" i="9" l="1"/>
  <c r="F224" i="9"/>
  <c r="G285" i="7"/>
  <c r="E287" i="3"/>
  <c r="H286" i="3"/>
  <c r="G285" i="3"/>
  <c r="J285" i="3" s="1"/>
  <c r="F286" i="3"/>
  <c r="I286" i="3" s="1"/>
  <c r="F286" i="1"/>
  <c r="G285" i="1"/>
  <c r="F287" i="2"/>
  <c r="G286" i="2"/>
  <c r="G224" i="9" l="1"/>
  <c r="C226" i="9" s="1"/>
  <c r="E226" i="9" s="1"/>
  <c r="E227" i="9" s="1"/>
  <c r="E228" i="9" s="1"/>
  <c r="E229" i="9" s="1"/>
  <c r="E230" i="9" s="1"/>
  <c r="E231" i="9" s="1"/>
  <c r="E232" i="9" s="1"/>
  <c r="F225" i="9"/>
  <c r="E288" i="3"/>
  <c r="H287" i="3"/>
  <c r="G286" i="7"/>
  <c r="F287" i="1"/>
  <c r="G286" i="1"/>
  <c r="G286" i="3"/>
  <c r="J286" i="3" s="1"/>
  <c r="F287" i="3"/>
  <c r="I287" i="3" s="1"/>
  <c r="G287" i="2"/>
  <c r="F288" i="2"/>
  <c r="G225" i="9" l="1"/>
  <c r="F226" i="9"/>
  <c r="C227" i="9"/>
  <c r="D227" i="9" s="1"/>
  <c r="G287" i="7"/>
  <c r="E289" i="3"/>
  <c r="H288" i="3"/>
  <c r="G287" i="3"/>
  <c r="J287" i="3" s="1"/>
  <c r="F288" i="3"/>
  <c r="I288" i="3" s="1"/>
  <c r="F288" i="1"/>
  <c r="G287" i="1"/>
  <c r="F289" i="2"/>
  <c r="G288" i="2"/>
  <c r="G226" i="9" l="1"/>
  <c r="F227" i="9"/>
  <c r="G288" i="7"/>
  <c r="E290" i="3"/>
  <c r="H289" i="3"/>
  <c r="G288" i="3"/>
  <c r="J288" i="3" s="1"/>
  <c r="F289" i="3"/>
  <c r="I289" i="3" s="1"/>
  <c r="F289" i="1"/>
  <c r="G288" i="1"/>
  <c r="G289" i="2"/>
  <c r="F290" i="2"/>
  <c r="G227" i="9" l="1"/>
  <c r="C228" i="9"/>
  <c r="D228" i="9" s="1"/>
  <c r="E291" i="3"/>
  <c r="H290" i="3"/>
  <c r="G289" i="7"/>
  <c r="F290" i="1"/>
  <c r="G289" i="1"/>
  <c r="G289" i="3"/>
  <c r="J289" i="3" s="1"/>
  <c r="F290" i="3"/>
  <c r="I290" i="3" s="1"/>
  <c r="G290" i="2"/>
  <c r="F291" i="2"/>
  <c r="C229" i="9" l="1"/>
  <c r="D229" i="9" s="1"/>
  <c r="F228" i="9"/>
  <c r="G290" i="7"/>
  <c r="E292" i="3"/>
  <c r="H291" i="3"/>
  <c r="F291" i="3"/>
  <c r="I291" i="3" s="1"/>
  <c r="G290" i="3"/>
  <c r="J290" i="3" s="1"/>
  <c r="F291" i="1"/>
  <c r="G290" i="1"/>
  <c r="F292" i="2"/>
  <c r="G291" i="2"/>
  <c r="G228" i="9" l="1"/>
  <c r="F229" i="9"/>
  <c r="E293" i="3"/>
  <c r="H292" i="3"/>
  <c r="G291" i="7"/>
  <c r="F292" i="1"/>
  <c r="G291" i="1"/>
  <c r="G291" i="3"/>
  <c r="J291" i="3" s="1"/>
  <c r="F292" i="3"/>
  <c r="I292" i="3" s="1"/>
  <c r="G292" i="2"/>
  <c r="F293" i="2"/>
  <c r="G229" i="9" l="1"/>
  <c r="C230" i="9"/>
  <c r="D230" i="9" s="1"/>
  <c r="G292" i="7"/>
  <c r="E294" i="3"/>
  <c r="H293" i="3"/>
  <c r="G292" i="3"/>
  <c r="J292" i="3" s="1"/>
  <c r="F293" i="3"/>
  <c r="I293" i="3" s="1"/>
  <c r="F293" i="1"/>
  <c r="G292" i="1"/>
  <c r="F294" i="2"/>
  <c r="G293" i="2"/>
  <c r="C231" i="9" l="1"/>
  <c r="D231" i="9" s="1"/>
  <c r="F230" i="9"/>
  <c r="E295" i="3"/>
  <c r="H294" i="3"/>
  <c r="G293" i="7"/>
  <c r="F294" i="3"/>
  <c r="I294" i="3" s="1"/>
  <c r="G293" i="3"/>
  <c r="J293" i="3" s="1"/>
  <c r="F294" i="1"/>
  <c r="G293" i="1"/>
  <c r="F295" i="2"/>
  <c r="G294" i="2"/>
  <c r="G230" i="9" l="1"/>
  <c r="F231" i="9"/>
  <c r="G294" i="7"/>
  <c r="E296" i="3"/>
  <c r="H295" i="3"/>
  <c r="F295" i="1"/>
  <c r="G294" i="1"/>
  <c r="F295" i="3"/>
  <c r="I295" i="3" s="1"/>
  <c r="G294" i="3"/>
  <c r="J294" i="3" s="1"/>
  <c r="F296" i="2"/>
  <c r="G295" i="2"/>
  <c r="F232" i="9" l="1"/>
  <c r="G231" i="9"/>
  <c r="C232" i="9"/>
  <c r="C233" i="9" s="1"/>
  <c r="E233" i="9" s="1"/>
  <c r="E234" i="9" s="1"/>
  <c r="E235" i="9" s="1"/>
  <c r="E236" i="9" s="1"/>
  <c r="E237" i="9" s="1"/>
  <c r="E238" i="9" s="1"/>
  <c r="E239" i="9" s="1"/>
  <c r="E297" i="3"/>
  <c r="H296" i="3"/>
  <c r="G295" i="7"/>
  <c r="F296" i="3"/>
  <c r="I296" i="3" s="1"/>
  <c r="G295" i="3"/>
  <c r="J295" i="3" s="1"/>
  <c r="F296" i="1"/>
  <c r="G295" i="1"/>
  <c r="G296" i="2"/>
  <c r="F297" i="2"/>
  <c r="G232" i="9" l="1"/>
  <c r="F233" i="9"/>
  <c r="G296" i="7"/>
  <c r="E298" i="3"/>
  <c r="H297" i="3"/>
  <c r="F297" i="1"/>
  <c r="G296" i="1"/>
  <c r="G296" i="3"/>
  <c r="J296" i="3" s="1"/>
  <c r="F297" i="3"/>
  <c r="I297" i="3" s="1"/>
  <c r="F298" i="2"/>
  <c r="G297" i="2"/>
  <c r="G233" i="9" l="1"/>
  <c r="C234" i="9"/>
  <c r="D234" i="9" s="1"/>
  <c r="E299" i="3"/>
  <c r="H298" i="3"/>
  <c r="G297" i="7"/>
  <c r="F298" i="3"/>
  <c r="I298" i="3" s="1"/>
  <c r="G297" i="3"/>
  <c r="J297" i="3" s="1"/>
  <c r="F298" i="1"/>
  <c r="G297" i="1"/>
  <c r="F299" i="2"/>
  <c r="G298" i="2"/>
  <c r="C235" i="9" l="1"/>
  <c r="D235" i="9" s="1"/>
  <c r="F234" i="9"/>
  <c r="G298" i="7"/>
  <c r="E300" i="3"/>
  <c r="H299" i="3"/>
  <c r="F299" i="1"/>
  <c r="G298" i="1"/>
  <c r="G298" i="3"/>
  <c r="J298" i="3" s="1"/>
  <c r="F299" i="3"/>
  <c r="I299" i="3" s="1"/>
  <c r="G299" i="2"/>
  <c r="F300" i="2"/>
  <c r="G234" i="9" l="1"/>
  <c r="F235" i="9"/>
  <c r="E301" i="3"/>
  <c r="H300" i="3"/>
  <c r="G299" i="7"/>
  <c r="G299" i="3"/>
  <c r="J299" i="3" s="1"/>
  <c r="F300" i="3"/>
  <c r="I300" i="3" s="1"/>
  <c r="F300" i="1"/>
  <c r="G299" i="1"/>
  <c r="F301" i="2"/>
  <c r="G300" i="2"/>
  <c r="G235" i="9" l="1"/>
  <c r="C236" i="9"/>
  <c r="D236" i="9" s="1"/>
  <c r="G300" i="7"/>
  <c r="E302" i="3"/>
  <c r="H301" i="3"/>
  <c r="F301" i="1"/>
  <c r="G300" i="1"/>
  <c r="G300" i="3"/>
  <c r="J300" i="3" s="1"/>
  <c r="F301" i="3"/>
  <c r="I301" i="3" s="1"/>
  <c r="F302" i="2"/>
  <c r="G301" i="2"/>
  <c r="C237" i="9" l="1"/>
  <c r="D237" i="9" s="1"/>
  <c r="F236" i="9"/>
  <c r="E303" i="3"/>
  <c r="H302" i="3"/>
  <c r="G301" i="7"/>
  <c r="F302" i="3"/>
  <c r="I302" i="3" s="1"/>
  <c r="G301" i="3"/>
  <c r="J301" i="3" s="1"/>
  <c r="F302" i="1"/>
  <c r="G301" i="1"/>
  <c r="F303" i="2"/>
  <c r="G302" i="2"/>
  <c r="G236" i="9" l="1"/>
  <c r="F237" i="9"/>
  <c r="G302" i="7"/>
  <c r="E304" i="3"/>
  <c r="H303" i="3"/>
  <c r="F303" i="1"/>
  <c r="G302" i="1"/>
  <c r="G302" i="3"/>
  <c r="J302" i="3" s="1"/>
  <c r="F303" i="3"/>
  <c r="I303" i="3" s="1"/>
  <c r="F304" i="2"/>
  <c r="G303" i="2"/>
  <c r="G237" i="9" l="1"/>
  <c r="C238" i="9"/>
  <c r="D238" i="9" s="1"/>
  <c r="E305" i="3"/>
  <c r="H304" i="3"/>
  <c r="G303" i="7"/>
  <c r="G303" i="3"/>
  <c r="J303" i="3" s="1"/>
  <c r="F304" i="3"/>
  <c r="I304" i="3" s="1"/>
  <c r="F304" i="1"/>
  <c r="G303" i="1"/>
  <c r="F305" i="2"/>
  <c r="G304" i="2"/>
  <c r="C239" i="9" l="1"/>
  <c r="F238" i="9"/>
  <c r="G304" i="7"/>
  <c r="E306" i="3"/>
  <c r="H305" i="3"/>
  <c r="F305" i="1"/>
  <c r="G304" i="1"/>
  <c r="G304" i="3"/>
  <c r="J304" i="3" s="1"/>
  <c r="F305" i="3"/>
  <c r="I305" i="3" s="1"/>
  <c r="F306" i="2"/>
  <c r="G305" i="2"/>
  <c r="F239" i="9" l="1"/>
  <c r="G238" i="9"/>
  <c r="C240" i="9" s="1"/>
  <c r="E240" i="9" s="1"/>
  <c r="E241" i="9" s="1"/>
  <c r="E242" i="9" s="1"/>
  <c r="E243" i="9" s="1"/>
  <c r="G305" i="7"/>
  <c r="E307" i="3"/>
  <c r="H306" i="3"/>
  <c r="F306" i="3"/>
  <c r="I306" i="3" s="1"/>
  <c r="G305" i="3"/>
  <c r="J305" i="3" s="1"/>
  <c r="F306" i="1"/>
  <c r="G305" i="1"/>
  <c r="F307" i="2"/>
  <c r="G306" i="2"/>
  <c r="G239" i="9" l="1"/>
  <c r="F240" i="9"/>
  <c r="E308" i="3"/>
  <c r="H307" i="3"/>
  <c r="G306" i="7"/>
  <c r="F307" i="1"/>
  <c r="G306" i="1"/>
  <c r="G306" i="3"/>
  <c r="J306" i="3" s="1"/>
  <c r="F307" i="3"/>
  <c r="I307" i="3" s="1"/>
  <c r="F308" i="2"/>
  <c r="G307" i="2"/>
  <c r="G240" i="9" l="1"/>
  <c r="C241" i="9"/>
  <c r="D241" i="9" s="1"/>
  <c r="G307" i="7"/>
  <c r="E309" i="3"/>
  <c r="H308" i="3"/>
  <c r="F308" i="3"/>
  <c r="I308" i="3" s="1"/>
  <c r="G307" i="3"/>
  <c r="J307" i="3" s="1"/>
  <c r="F308" i="1"/>
  <c r="G307" i="1"/>
  <c r="F309" i="2"/>
  <c r="G308" i="2"/>
  <c r="C242" i="9" l="1"/>
  <c r="D242" i="9" s="1"/>
  <c r="F241" i="9"/>
  <c r="G308" i="7"/>
  <c r="E310" i="3"/>
  <c r="H309" i="3"/>
  <c r="F309" i="1"/>
  <c r="G308" i="1"/>
  <c r="G308" i="3"/>
  <c r="J308" i="3" s="1"/>
  <c r="F309" i="3"/>
  <c r="I309" i="3" s="1"/>
  <c r="F310" i="2"/>
  <c r="G309" i="2"/>
  <c r="G241" i="9" l="1"/>
  <c r="F242" i="9"/>
  <c r="E311" i="3"/>
  <c r="H310" i="3"/>
  <c r="G309" i="7"/>
  <c r="F310" i="3"/>
  <c r="I310" i="3" s="1"/>
  <c r="G309" i="3"/>
  <c r="J309" i="3" s="1"/>
  <c r="F310" i="1"/>
  <c r="G309" i="1"/>
  <c r="F311" i="2"/>
  <c r="G310" i="2"/>
  <c r="G242" i="9" l="1"/>
  <c r="C243" i="9"/>
  <c r="D243" i="9" s="1"/>
  <c r="G310" i="7"/>
  <c r="E312" i="3"/>
  <c r="H311" i="3"/>
  <c r="F311" i="1"/>
  <c r="G310" i="1"/>
  <c r="G310" i="3"/>
  <c r="J310" i="3" s="1"/>
  <c r="F311" i="3"/>
  <c r="I311" i="3" s="1"/>
  <c r="G311" i="2"/>
  <c r="F312" i="2"/>
  <c r="C244" i="9" l="1"/>
  <c r="D244" i="9" s="1"/>
  <c r="F243" i="9"/>
  <c r="E313" i="3"/>
  <c r="H312" i="3"/>
  <c r="G311" i="7"/>
  <c r="G311" i="3"/>
  <c r="J311" i="3" s="1"/>
  <c r="F312" i="3"/>
  <c r="I312" i="3" s="1"/>
  <c r="F312" i="1"/>
  <c r="G311" i="1"/>
  <c r="F313" i="2"/>
  <c r="G312" i="2"/>
  <c r="G243" i="9" l="1"/>
  <c r="E244" i="9" s="1"/>
  <c r="E245" i="9" s="1"/>
  <c r="E246" i="9" s="1"/>
  <c r="F244" i="9"/>
  <c r="G312" i="7"/>
  <c r="E314" i="3"/>
  <c r="H313" i="3"/>
  <c r="G312" i="3"/>
  <c r="J312" i="3" s="1"/>
  <c r="F313" i="3"/>
  <c r="I313" i="3" s="1"/>
  <c r="F313" i="1"/>
  <c r="G312" i="1"/>
  <c r="G313" i="2"/>
  <c r="F314" i="2"/>
  <c r="C245" i="9" l="1"/>
  <c r="D245" i="9" s="1"/>
  <c r="E315" i="3"/>
  <c r="H314" i="3"/>
  <c r="G313" i="7"/>
  <c r="F314" i="3"/>
  <c r="I314" i="3" s="1"/>
  <c r="G313" i="3"/>
  <c r="J313" i="3" s="1"/>
  <c r="F314" i="1"/>
  <c r="G313" i="1"/>
  <c r="F315" i="2"/>
  <c r="G314" i="2"/>
  <c r="F245" i="9" l="1"/>
  <c r="G244" i="9"/>
  <c r="C246" i="9" s="1"/>
  <c r="G314" i="7"/>
  <c r="E316" i="3"/>
  <c r="H315" i="3"/>
  <c r="F315" i="1"/>
  <c r="G314" i="1"/>
  <c r="G314" i="3"/>
  <c r="J314" i="3" s="1"/>
  <c r="F315" i="3"/>
  <c r="I315" i="3" s="1"/>
  <c r="G315" i="2"/>
  <c r="F316" i="2"/>
  <c r="F246" i="9" l="1"/>
  <c r="G245" i="9"/>
  <c r="C247" i="9" s="1"/>
  <c r="E247" i="9" s="1"/>
  <c r="E248" i="9" s="1"/>
  <c r="E249" i="9" s="1"/>
  <c r="E250" i="9" s="1"/>
  <c r="E251" i="9" s="1"/>
  <c r="E252" i="9" s="1"/>
  <c r="E253" i="9" s="1"/>
  <c r="E317" i="3"/>
  <c r="H316" i="3"/>
  <c r="G315" i="7"/>
  <c r="F316" i="3"/>
  <c r="I316" i="3" s="1"/>
  <c r="G315" i="3"/>
  <c r="J315" i="3" s="1"/>
  <c r="F316" i="1"/>
  <c r="G315" i="1"/>
  <c r="F317" i="2"/>
  <c r="G316" i="2"/>
  <c r="F247" i="9" l="1"/>
  <c r="G246" i="9"/>
  <c r="G316" i="7"/>
  <c r="E318" i="3"/>
  <c r="H317" i="3"/>
  <c r="F317" i="1"/>
  <c r="G316" i="1"/>
  <c r="G316" i="3"/>
  <c r="J316" i="3" s="1"/>
  <c r="F317" i="3"/>
  <c r="I317" i="3" s="1"/>
  <c r="G317" i="2"/>
  <c r="F318" i="2"/>
  <c r="G247" i="9" l="1"/>
  <c r="C248" i="9"/>
  <c r="D248" i="9" s="1"/>
  <c r="E319" i="3"/>
  <c r="H318" i="3"/>
  <c r="G317" i="7"/>
  <c r="F318" i="3"/>
  <c r="I318" i="3" s="1"/>
  <c r="G317" i="3"/>
  <c r="J317" i="3" s="1"/>
  <c r="F318" i="1"/>
  <c r="G317" i="1"/>
  <c r="F319" i="2"/>
  <c r="G318" i="2"/>
  <c r="C249" i="9" l="1"/>
  <c r="D249" i="9" s="1"/>
  <c r="F248" i="9"/>
  <c r="G318" i="7"/>
  <c r="E320" i="3"/>
  <c r="H319" i="3"/>
  <c r="F319" i="1"/>
  <c r="G318" i="1"/>
  <c r="F319" i="3"/>
  <c r="I319" i="3" s="1"/>
  <c r="G318" i="3"/>
  <c r="J318" i="3" s="1"/>
  <c r="F320" i="2"/>
  <c r="G319" i="2"/>
  <c r="G248" i="9" l="1"/>
  <c r="F249" i="9"/>
  <c r="E321" i="3"/>
  <c r="H320" i="3"/>
  <c r="G319" i="7"/>
  <c r="G319" i="3"/>
  <c r="J319" i="3" s="1"/>
  <c r="F320" i="3"/>
  <c r="I320" i="3" s="1"/>
  <c r="F320" i="1"/>
  <c r="G319" i="1"/>
  <c r="F321" i="2"/>
  <c r="G320" i="2"/>
  <c r="G249" i="9" l="1"/>
  <c r="C250" i="9"/>
  <c r="D250" i="9" s="1"/>
  <c r="G320" i="7"/>
  <c r="E322" i="3"/>
  <c r="H321" i="3"/>
  <c r="F321" i="1"/>
  <c r="G320" i="1"/>
  <c r="G320" i="3"/>
  <c r="J320" i="3" s="1"/>
  <c r="F321" i="3"/>
  <c r="I321" i="3" s="1"/>
  <c r="F322" i="2"/>
  <c r="G321" i="2"/>
  <c r="C251" i="9" l="1"/>
  <c r="D251" i="9" s="1"/>
  <c r="F250" i="9"/>
  <c r="E323" i="3"/>
  <c r="H322" i="3"/>
  <c r="G321" i="7"/>
  <c r="G321" i="3"/>
  <c r="J321" i="3" s="1"/>
  <c r="F322" i="3"/>
  <c r="I322" i="3" s="1"/>
  <c r="F322" i="1"/>
  <c r="G321" i="1"/>
  <c r="G322" i="2"/>
  <c r="F323" i="2"/>
  <c r="F251" i="9" l="1"/>
  <c r="G250" i="9"/>
  <c r="G322" i="7"/>
  <c r="E324" i="3"/>
  <c r="H323" i="3"/>
  <c r="F323" i="3"/>
  <c r="I323" i="3" s="1"/>
  <c r="G322" i="3"/>
  <c r="J322" i="3" s="1"/>
  <c r="F323" i="1"/>
  <c r="G322" i="1"/>
  <c r="F324" i="2"/>
  <c r="G323" i="2"/>
  <c r="C252" i="9" l="1"/>
  <c r="D252" i="9" s="1"/>
  <c r="G251" i="9"/>
  <c r="G323" i="7"/>
  <c r="E325" i="3"/>
  <c r="H324" i="3"/>
  <c r="F324" i="1"/>
  <c r="G323" i="1"/>
  <c r="G323" i="3"/>
  <c r="J323" i="3" s="1"/>
  <c r="F324" i="3"/>
  <c r="I324" i="3" s="1"/>
  <c r="F325" i="2"/>
  <c r="G324" i="2"/>
  <c r="C253" i="9" l="1"/>
  <c r="F252" i="9"/>
  <c r="G324" i="7"/>
  <c r="E326" i="3"/>
  <c r="H325" i="3"/>
  <c r="G324" i="3"/>
  <c r="J324" i="3" s="1"/>
  <c r="F325" i="3"/>
  <c r="I325" i="3" s="1"/>
  <c r="F325" i="1"/>
  <c r="G324" i="1"/>
  <c r="G325" i="2"/>
  <c r="F326" i="2"/>
  <c r="G252" i="9" l="1"/>
  <c r="C254" i="9" s="1"/>
  <c r="E254" i="9" s="1"/>
  <c r="E255" i="9" s="1"/>
  <c r="E256" i="9" s="1"/>
  <c r="E257" i="9" s="1"/>
  <c r="E258" i="9" s="1"/>
  <c r="E259" i="9" s="1"/>
  <c r="E260" i="9" s="1"/>
  <c r="F253" i="9"/>
  <c r="E327" i="3"/>
  <c r="H326" i="3"/>
  <c r="G325" i="7"/>
  <c r="F326" i="1"/>
  <c r="G325" i="1"/>
  <c r="G325" i="3"/>
  <c r="J325" i="3" s="1"/>
  <c r="F326" i="3"/>
  <c r="I326" i="3" s="1"/>
  <c r="G326" i="2"/>
  <c r="F327" i="2"/>
  <c r="F254" i="9" l="1"/>
  <c r="G253" i="9"/>
  <c r="G326" i="7"/>
  <c r="E328" i="3"/>
  <c r="H327" i="3"/>
  <c r="F327" i="3"/>
  <c r="I327" i="3" s="1"/>
  <c r="G326" i="3"/>
  <c r="J326" i="3" s="1"/>
  <c r="F327" i="1"/>
  <c r="G326" i="1"/>
  <c r="F328" i="2"/>
  <c r="G327" i="2"/>
  <c r="C255" i="9" l="1"/>
  <c r="D255" i="9" s="1"/>
  <c r="G254" i="9"/>
  <c r="E329" i="3"/>
  <c r="H328" i="3"/>
  <c r="G327" i="7"/>
  <c r="F328" i="1"/>
  <c r="G327" i="1"/>
  <c r="G327" i="3"/>
  <c r="J327" i="3" s="1"/>
  <c r="F328" i="3"/>
  <c r="I328" i="3" s="1"/>
  <c r="F329" i="2"/>
  <c r="G328" i="2"/>
  <c r="C256" i="9" l="1"/>
  <c r="D256" i="9" s="1"/>
  <c r="F255" i="9"/>
  <c r="G328" i="7"/>
  <c r="E330" i="3"/>
  <c r="H329" i="3"/>
  <c r="G328" i="3"/>
  <c r="J328" i="3" s="1"/>
  <c r="F329" i="3"/>
  <c r="I329" i="3" s="1"/>
  <c r="F329" i="1"/>
  <c r="G328" i="1"/>
  <c r="F330" i="2"/>
  <c r="G329" i="2"/>
  <c r="G255" i="9" l="1"/>
  <c r="F256" i="9"/>
  <c r="E331" i="3"/>
  <c r="H330" i="3"/>
  <c r="G329" i="7"/>
  <c r="F330" i="1"/>
  <c r="G329" i="1"/>
  <c r="G329" i="3"/>
  <c r="J329" i="3" s="1"/>
  <c r="F330" i="3"/>
  <c r="I330" i="3" s="1"/>
  <c r="F331" i="2"/>
  <c r="G330" i="2"/>
  <c r="G256" i="9" l="1"/>
  <c r="C257" i="9"/>
  <c r="D257" i="9" s="1"/>
  <c r="G330" i="7"/>
  <c r="E332" i="3"/>
  <c r="H331" i="3"/>
  <c r="F331" i="3"/>
  <c r="I331" i="3" s="1"/>
  <c r="G330" i="3"/>
  <c r="J330" i="3" s="1"/>
  <c r="F331" i="1"/>
  <c r="G330" i="1"/>
  <c r="F332" i="2"/>
  <c r="G331" i="2"/>
  <c r="C258" i="9" l="1"/>
  <c r="D258" i="9" s="1"/>
  <c r="F257" i="9"/>
  <c r="E333" i="3"/>
  <c r="H332" i="3"/>
  <c r="G331" i="7"/>
  <c r="F332" i="1"/>
  <c r="G331" i="1"/>
  <c r="G331" i="3"/>
  <c r="J331" i="3" s="1"/>
  <c r="F332" i="3"/>
  <c r="I332" i="3" s="1"/>
  <c r="F333" i="2"/>
  <c r="G332" i="2"/>
  <c r="G257" i="9" l="1"/>
  <c r="F258" i="9"/>
  <c r="G332" i="7"/>
  <c r="E334" i="3"/>
  <c r="H333" i="3"/>
  <c r="G332" i="3"/>
  <c r="J332" i="3" s="1"/>
  <c r="F333" i="3"/>
  <c r="I333" i="3" s="1"/>
  <c r="F333" i="1"/>
  <c r="G332" i="1"/>
  <c r="F334" i="2"/>
  <c r="G333" i="2"/>
  <c r="G258" i="9" l="1"/>
  <c r="C259" i="9"/>
  <c r="D259" i="9" s="1"/>
  <c r="E335" i="3"/>
  <c r="H334" i="3"/>
  <c r="G333" i="7"/>
  <c r="F334" i="1"/>
  <c r="G333" i="1"/>
  <c r="G333" i="3"/>
  <c r="J333" i="3" s="1"/>
  <c r="F334" i="3"/>
  <c r="I334" i="3" s="1"/>
  <c r="F335" i="2"/>
  <c r="G334" i="2"/>
  <c r="C260" i="9" l="1"/>
  <c r="F259" i="9"/>
  <c r="G334" i="7"/>
  <c r="E336" i="3"/>
  <c r="H335" i="3"/>
  <c r="F335" i="3"/>
  <c r="I335" i="3" s="1"/>
  <c r="G334" i="3"/>
  <c r="J334" i="3" s="1"/>
  <c r="F335" i="1"/>
  <c r="G334" i="1"/>
  <c r="F336" i="2"/>
  <c r="G335" i="2"/>
  <c r="F260" i="9" l="1"/>
  <c r="G259" i="9"/>
  <c r="C261" i="9" s="1"/>
  <c r="E261" i="9" s="1"/>
  <c r="E262" i="9" s="1"/>
  <c r="E263" i="9" s="1"/>
  <c r="E264" i="9" s="1"/>
  <c r="E265" i="9" s="1"/>
  <c r="E266" i="9" s="1"/>
  <c r="E267" i="9" s="1"/>
  <c r="E337" i="3"/>
  <c r="H336" i="3"/>
  <c r="G335" i="7"/>
  <c r="F336" i="1"/>
  <c r="G335" i="1"/>
  <c r="G335" i="3"/>
  <c r="J335" i="3" s="1"/>
  <c r="F336" i="3"/>
  <c r="I336" i="3" s="1"/>
  <c r="F337" i="2"/>
  <c r="G336" i="2"/>
  <c r="F261" i="9" l="1"/>
  <c r="G260" i="9"/>
  <c r="G336" i="7"/>
  <c r="E338" i="3"/>
  <c r="H337" i="3"/>
  <c r="G336" i="3"/>
  <c r="J336" i="3" s="1"/>
  <c r="F337" i="3"/>
  <c r="I337" i="3" s="1"/>
  <c r="F337" i="1"/>
  <c r="G336" i="1"/>
  <c r="G337" i="2"/>
  <c r="F338" i="2"/>
  <c r="G261" i="9" l="1"/>
  <c r="C262" i="9"/>
  <c r="D262" i="9" s="1"/>
  <c r="E339" i="3"/>
  <c r="H338" i="3"/>
  <c r="G337" i="7"/>
  <c r="F338" i="3"/>
  <c r="I338" i="3" s="1"/>
  <c r="G337" i="3"/>
  <c r="J337" i="3" s="1"/>
  <c r="F338" i="1"/>
  <c r="G337" i="1"/>
  <c r="G338" i="2"/>
  <c r="F339" i="2"/>
  <c r="C263" i="9" l="1"/>
  <c r="D263" i="9" s="1"/>
  <c r="F262" i="9"/>
  <c r="G338" i="7"/>
  <c r="E340" i="3"/>
  <c r="H339" i="3"/>
  <c r="F339" i="1"/>
  <c r="G338" i="1"/>
  <c r="F339" i="3"/>
  <c r="I339" i="3" s="1"/>
  <c r="G338" i="3"/>
  <c r="J338" i="3" s="1"/>
  <c r="F340" i="2"/>
  <c r="G339" i="2"/>
  <c r="F263" i="9" l="1"/>
  <c r="G262" i="9"/>
  <c r="G339" i="7"/>
  <c r="E341" i="3"/>
  <c r="H340" i="3"/>
  <c r="G339" i="3"/>
  <c r="J339" i="3" s="1"/>
  <c r="F340" i="3"/>
  <c r="I340" i="3" s="1"/>
  <c r="F340" i="1"/>
  <c r="G339" i="1"/>
  <c r="F341" i="2"/>
  <c r="G340" i="2"/>
  <c r="C264" i="9" l="1"/>
  <c r="D264" i="9" s="1"/>
  <c r="G263" i="9"/>
  <c r="E342" i="3"/>
  <c r="H341" i="3"/>
  <c r="G340" i="7"/>
  <c r="G340" i="3"/>
  <c r="J340" i="3" s="1"/>
  <c r="F341" i="3"/>
  <c r="I341" i="3" s="1"/>
  <c r="F341" i="1"/>
  <c r="G340" i="1"/>
  <c r="G341" i="2"/>
  <c r="F342" i="2"/>
  <c r="C265" i="9" l="1"/>
  <c r="D265" i="9" s="1"/>
  <c r="F264" i="9"/>
  <c r="G341" i="7"/>
  <c r="E343" i="3"/>
  <c r="H342" i="3"/>
  <c r="F342" i="1"/>
  <c r="G341" i="1"/>
  <c r="G341" i="3"/>
  <c r="J341" i="3" s="1"/>
  <c r="F342" i="3"/>
  <c r="I342" i="3" s="1"/>
  <c r="G342" i="2"/>
  <c r="F343" i="2"/>
  <c r="F265" i="9" l="1"/>
  <c r="G264" i="9"/>
  <c r="E344" i="3"/>
  <c r="H343" i="3"/>
  <c r="G342" i="7"/>
  <c r="F343" i="3"/>
  <c r="I343" i="3" s="1"/>
  <c r="G342" i="3"/>
  <c r="J342" i="3" s="1"/>
  <c r="F343" i="1"/>
  <c r="G342" i="1"/>
  <c r="F344" i="2"/>
  <c r="G343" i="2"/>
  <c r="C266" i="9" l="1"/>
  <c r="D266" i="9" s="1"/>
  <c r="G265" i="9"/>
  <c r="G343" i="7"/>
  <c r="E345" i="3"/>
  <c r="H344" i="3"/>
  <c r="F344" i="1"/>
  <c r="G343" i="1"/>
  <c r="F344" i="3"/>
  <c r="I344" i="3" s="1"/>
  <c r="G343" i="3"/>
  <c r="J343" i="3" s="1"/>
  <c r="F345" i="2"/>
  <c r="G344" i="2"/>
  <c r="C267" i="9" l="1"/>
  <c r="F266" i="9"/>
  <c r="E346" i="3"/>
  <c r="H345" i="3"/>
  <c r="G344" i="7"/>
  <c r="G344" i="3"/>
  <c r="J344" i="3" s="1"/>
  <c r="F345" i="3"/>
  <c r="I345" i="3" s="1"/>
  <c r="F345" i="1"/>
  <c r="G344" i="1"/>
  <c r="F346" i="2"/>
  <c r="G345" i="2"/>
  <c r="F267" i="9" l="1"/>
  <c r="G266" i="9"/>
  <c r="C268" i="9" s="1"/>
  <c r="E268" i="9" s="1"/>
  <c r="E269" i="9" s="1"/>
  <c r="E270" i="9" s="1"/>
  <c r="E271" i="9" s="1"/>
  <c r="E272" i="9" s="1"/>
  <c r="E273" i="9" s="1"/>
  <c r="G345" i="7"/>
  <c r="E347" i="3"/>
  <c r="H346" i="3"/>
  <c r="F346" i="3"/>
  <c r="I346" i="3" s="1"/>
  <c r="G345" i="3"/>
  <c r="J345" i="3" s="1"/>
  <c r="F346" i="1"/>
  <c r="G345" i="1"/>
  <c r="F347" i="2"/>
  <c r="G346" i="2"/>
  <c r="G267" i="9" l="1"/>
  <c r="F268" i="9"/>
  <c r="E348" i="3"/>
  <c r="H347" i="3"/>
  <c r="G346" i="7"/>
  <c r="F347" i="1"/>
  <c r="G346" i="1"/>
  <c r="G346" i="3"/>
  <c r="J346" i="3" s="1"/>
  <c r="F347" i="3"/>
  <c r="I347" i="3" s="1"/>
  <c r="G347" i="2"/>
  <c r="F348" i="2"/>
  <c r="G268" i="9" l="1"/>
  <c r="C269" i="9"/>
  <c r="D269" i="9" s="1"/>
  <c r="G347" i="7"/>
  <c r="E349" i="3"/>
  <c r="H348" i="3"/>
  <c r="F348" i="3"/>
  <c r="I348" i="3" s="1"/>
  <c r="G347" i="3"/>
  <c r="J347" i="3" s="1"/>
  <c r="F348" i="1"/>
  <c r="G347" i="1"/>
  <c r="F349" i="2"/>
  <c r="G348" i="2"/>
  <c r="C270" i="9" l="1"/>
  <c r="D270" i="9" s="1"/>
  <c r="F269" i="9"/>
  <c r="E350" i="3"/>
  <c r="H349" i="3"/>
  <c r="G348" i="7"/>
  <c r="F349" i="1"/>
  <c r="G348" i="1"/>
  <c r="G348" i="3"/>
  <c r="J348" i="3" s="1"/>
  <c r="F349" i="3"/>
  <c r="I349" i="3" s="1"/>
  <c r="F350" i="2"/>
  <c r="G349" i="2"/>
  <c r="F270" i="9" l="1"/>
  <c r="G269" i="9"/>
  <c r="G349" i="7"/>
  <c r="E351" i="3"/>
  <c r="H350" i="3"/>
  <c r="G349" i="3"/>
  <c r="J349" i="3" s="1"/>
  <c r="F350" i="3"/>
  <c r="I350" i="3" s="1"/>
  <c r="F350" i="1"/>
  <c r="G349" i="1"/>
  <c r="F351" i="2"/>
  <c r="G350" i="2"/>
  <c r="C271" i="9" l="1"/>
  <c r="D271" i="9" s="1"/>
  <c r="G270" i="9"/>
  <c r="E352" i="3"/>
  <c r="H351" i="3"/>
  <c r="G350" i="7"/>
  <c r="F351" i="3"/>
  <c r="I351" i="3" s="1"/>
  <c r="G350" i="3"/>
  <c r="J350" i="3" s="1"/>
  <c r="F351" i="1"/>
  <c r="G350" i="1"/>
  <c r="F352" i="2"/>
  <c r="G351" i="2"/>
  <c r="C272" i="9" l="1"/>
  <c r="D272" i="9" s="1"/>
  <c r="F271" i="9"/>
  <c r="G351" i="7"/>
  <c r="E353" i="3"/>
  <c r="H352" i="3"/>
  <c r="F352" i="1"/>
  <c r="G351" i="1"/>
  <c r="F352" i="3"/>
  <c r="I352" i="3" s="1"/>
  <c r="G351" i="3"/>
  <c r="J351" i="3" s="1"/>
  <c r="F353" i="2"/>
  <c r="G352" i="2"/>
  <c r="F272" i="9" l="1"/>
  <c r="G271" i="9"/>
  <c r="E354" i="3"/>
  <c r="H353" i="3"/>
  <c r="G352" i="7"/>
  <c r="G352" i="3"/>
  <c r="J352" i="3" s="1"/>
  <c r="F353" i="3"/>
  <c r="I353" i="3" s="1"/>
  <c r="F353" i="1"/>
  <c r="G352" i="1"/>
  <c r="F354" i="2"/>
  <c r="G353" i="2"/>
  <c r="C273" i="9" l="1"/>
  <c r="D273" i="9" s="1"/>
  <c r="G272" i="9"/>
  <c r="G353" i="7"/>
  <c r="E355" i="3"/>
  <c r="H354" i="3"/>
  <c r="F354" i="3"/>
  <c r="I354" i="3" s="1"/>
  <c r="G353" i="3"/>
  <c r="J353" i="3" s="1"/>
  <c r="F354" i="1"/>
  <c r="G353" i="1"/>
  <c r="G354" i="2"/>
  <c r="F355" i="2"/>
  <c r="C274" i="9" l="1"/>
  <c r="F273" i="9"/>
  <c r="E356" i="3"/>
  <c r="H355" i="3"/>
  <c r="G354" i="7"/>
  <c r="F355" i="1"/>
  <c r="G354" i="1"/>
  <c r="G354" i="3"/>
  <c r="J354" i="3" s="1"/>
  <c r="F355" i="3"/>
  <c r="I355" i="3" s="1"/>
  <c r="F356" i="2"/>
  <c r="G355" i="2"/>
  <c r="F274" i="9" l="1"/>
  <c r="G273" i="9"/>
  <c r="E274" i="9" s="1"/>
  <c r="G355" i="7"/>
  <c r="E357" i="3"/>
  <c r="H356" i="3"/>
  <c r="F356" i="3"/>
  <c r="I356" i="3" s="1"/>
  <c r="G355" i="3"/>
  <c r="J355" i="3" s="1"/>
  <c r="F356" i="1"/>
  <c r="G355" i="1"/>
  <c r="F357" i="2"/>
  <c r="G356" i="2"/>
  <c r="C275" i="9" l="1"/>
  <c r="E275" i="9" s="1"/>
  <c r="E276" i="9" s="1"/>
  <c r="E277" i="9" s="1"/>
  <c r="E278" i="9" s="1"/>
  <c r="E279" i="9" s="1"/>
  <c r="E280" i="9" s="1"/>
  <c r="E281" i="9" s="1"/>
  <c r="F275" i="9"/>
  <c r="G274" i="9"/>
  <c r="E358" i="3"/>
  <c r="H357" i="3"/>
  <c r="G356" i="7"/>
  <c r="F357" i="1"/>
  <c r="G356" i="1"/>
  <c r="G356" i="3"/>
  <c r="J356" i="3" s="1"/>
  <c r="F357" i="3"/>
  <c r="I357" i="3" s="1"/>
  <c r="G357" i="2"/>
  <c r="F358" i="2"/>
  <c r="G275" i="9" l="1"/>
  <c r="C276" i="9"/>
  <c r="D276" i="9" s="1"/>
  <c r="G357" i="7"/>
  <c r="E359" i="3"/>
  <c r="H358" i="3"/>
  <c r="G357" i="3"/>
  <c r="J357" i="3" s="1"/>
  <c r="F358" i="3"/>
  <c r="I358" i="3" s="1"/>
  <c r="F358" i="1"/>
  <c r="G357" i="1"/>
  <c r="F359" i="2"/>
  <c r="G358" i="2"/>
  <c r="C277" i="9" l="1"/>
  <c r="D277" i="9" s="1"/>
  <c r="F276" i="9"/>
  <c r="E360" i="3"/>
  <c r="H359" i="3"/>
  <c r="G358" i="7"/>
  <c r="G358" i="3"/>
  <c r="J358" i="3" s="1"/>
  <c r="F359" i="3"/>
  <c r="I359" i="3" s="1"/>
  <c r="F359" i="1"/>
  <c r="G358" i="1"/>
  <c r="G359" i="2"/>
  <c r="F360" i="2"/>
  <c r="F277" i="9" l="1"/>
  <c r="G276" i="9"/>
  <c r="G359" i="7"/>
  <c r="E361" i="3"/>
  <c r="H360" i="3"/>
  <c r="F360" i="3"/>
  <c r="I360" i="3" s="1"/>
  <c r="G359" i="3"/>
  <c r="J359" i="3" s="1"/>
  <c r="F360" i="1"/>
  <c r="G359" i="1"/>
  <c r="F361" i="2"/>
  <c r="G360" i="2"/>
  <c r="C278" i="9" l="1"/>
  <c r="D278" i="9" s="1"/>
  <c r="G277" i="9"/>
  <c r="G360" i="7"/>
  <c r="E362" i="3"/>
  <c r="H361" i="3"/>
  <c r="F361" i="1"/>
  <c r="G360" i="1"/>
  <c r="G360" i="3"/>
  <c r="J360" i="3" s="1"/>
  <c r="F361" i="3"/>
  <c r="I361" i="3" s="1"/>
  <c r="G361" i="2"/>
  <c r="F362" i="2"/>
  <c r="C279" i="9" l="1"/>
  <c r="D279" i="9" s="1"/>
  <c r="F278" i="9"/>
  <c r="E363" i="3"/>
  <c r="H362" i="3"/>
  <c r="G361" i="7"/>
  <c r="F362" i="3"/>
  <c r="I362" i="3" s="1"/>
  <c r="G361" i="3"/>
  <c r="J361" i="3" s="1"/>
  <c r="F362" i="1"/>
  <c r="G361" i="1"/>
  <c r="F363" i="2"/>
  <c r="G362" i="2"/>
  <c r="F279" i="9" l="1"/>
  <c r="G278" i="9"/>
  <c r="G362" i="7"/>
  <c r="E364" i="3"/>
  <c r="H363" i="3"/>
  <c r="F363" i="1"/>
  <c r="G362" i="1"/>
  <c r="G362" i="3"/>
  <c r="J362" i="3" s="1"/>
  <c r="F363" i="3"/>
  <c r="I363" i="3" s="1"/>
  <c r="G363" i="2"/>
  <c r="F364" i="2"/>
  <c r="C280" i="9" l="1"/>
  <c r="D280" i="9" s="1"/>
  <c r="G279" i="9"/>
  <c r="E365" i="3"/>
  <c r="H364" i="3"/>
  <c r="G363" i="7"/>
  <c r="F364" i="3"/>
  <c r="I364" i="3" s="1"/>
  <c r="G363" i="3"/>
  <c r="J363" i="3" s="1"/>
  <c r="F364" i="1"/>
  <c r="G363" i="1"/>
  <c r="F365" i="2"/>
  <c r="G364" i="2"/>
  <c r="C281" i="9" l="1"/>
  <c r="F280" i="9"/>
  <c r="G364" i="7"/>
  <c r="E366" i="3"/>
  <c r="H366" i="3" s="1"/>
  <c r="H365" i="3"/>
  <c r="F365" i="1"/>
  <c r="G364" i="1"/>
  <c r="G364" i="3"/>
  <c r="J364" i="3" s="1"/>
  <c r="F365" i="3"/>
  <c r="I365" i="3" s="1"/>
  <c r="G365" i="2"/>
  <c r="F366" i="2"/>
  <c r="G280" i="9" l="1"/>
  <c r="C282" i="9" s="1"/>
  <c r="E282" i="9" s="1"/>
  <c r="E283" i="9" s="1"/>
  <c r="E284" i="9" s="1"/>
  <c r="E285" i="9" s="1"/>
  <c r="E286" i="9" s="1"/>
  <c r="E287" i="9" s="1"/>
  <c r="E288" i="9" s="1"/>
  <c r="F281" i="9"/>
  <c r="G365" i="7"/>
  <c r="G365" i="3"/>
  <c r="J365" i="3" s="1"/>
  <c r="F366" i="3"/>
  <c r="I366" i="3" s="1"/>
  <c r="F366" i="1"/>
  <c r="G365" i="1"/>
  <c r="F367" i="2"/>
  <c r="G366" i="2"/>
  <c r="F282" i="9" l="1"/>
  <c r="G281" i="9"/>
  <c r="C283" i="9"/>
  <c r="D283" i="9" s="1"/>
  <c r="G366" i="7"/>
  <c r="G366" i="3"/>
  <c r="J366" i="3" s="1"/>
  <c r="F367" i="1"/>
  <c r="G366" i="1"/>
  <c r="F368" i="2"/>
  <c r="G367" i="2"/>
  <c r="F283" i="9" l="1"/>
  <c r="G282" i="9"/>
  <c r="G367" i="7"/>
  <c r="F368" i="1"/>
  <c r="G367" i="1"/>
  <c r="F369" i="2"/>
  <c r="G368" i="2"/>
  <c r="G283" i="9" l="1"/>
  <c r="C284" i="9"/>
  <c r="D284" i="9" s="1"/>
  <c r="G368" i="7"/>
  <c r="F369" i="1"/>
  <c r="G368" i="1"/>
  <c r="G369" i="2"/>
  <c r="F370" i="2"/>
  <c r="C285" i="9" l="1"/>
  <c r="D285" i="9" s="1"/>
  <c r="F284" i="9"/>
  <c r="G369" i="7"/>
  <c r="F370" i="1"/>
  <c r="G369" i="1"/>
  <c r="F371" i="2"/>
  <c r="G370" i="2"/>
  <c r="G284" i="9" l="1"/>
  <c r="F285" i="9"/>
  <c r="G370" i="7"/>
  <c r="F371" i="1"/>
  <c r="G370" i="1"/>
  <c r="G371" i="2"/>
  <c r="F372" i="2"/>
  <c r="G285" i="9" l="1"/>
  <c r="C286" i="9"/>
  <c r="D286" i="9" s="1"/>
  <c r="G371" i="7"/>
  <c r="F372" i="1"/>
  <c r="G371" i="1"/>
  <c r="F373" i="2"/>
  <c r="G372" i="2"/>
  <c r="C287" i="9" l="1"/>
  <c r="D287" i="9" s="1"/>
  <c r="F286" i="9"/>
  <c r="G372" i="7"/>
  <c r="F373" i="1"/>
  <c r="G372" i="1"/>
  <c r="G373" i="2"/>
  <c r="F374" i="2"/>
  <c r="G286" i="9" l="1"/>
  <c r="F287" i="9"/>
  <c r="G373" i="7"/>
  <c r="F374" i="1"/>
  <c r="G373" i="1"/>
  <c r="G374" i="2"/>
  <c r="F375" i="2"/>
  <c r="G287" i="9" l="1"/>
  <c r="F288" i="9"/>
  <c r="C288" i="9"/>
  <c r="C289" i="9" s="1"/>
  <c r="E289" i="9" s="1"/>
  <c r="E290" i="9" s="1"/>
  <c r="E291" i="9" s="1"/>
  <c r="E292" i="9" s="1"/>
  <c r="E293" i="9" s="1"/>
  <c r="E294" i="9" s="1"/>
  <c r="E295" i="9" s="1"/>
  <c r="G374" i="7"/>
  <c r="F375" i="1"/>
  <c r="G374" i="1"/>
  <c r="F376" i="2"/>
  <c r="G375" i="2"/>
  <c r="F289" i="9" l="1"/>
  <c r="G288" i="9"/>
  <c r="G375" i="7"/>
  <c r="F376" i="1"/>
  <c r="G375" i="1"/>
  <c r="F377" i="2"/>
  <c r="G376" i="2"/>
  <c r="G289" i="9" l="1"/>
  <c r="C290" i="9"/>
  <c r="D290" i="9" s="1"/>
  <c r="G376" i="7"/>
  <c r="F377" i="1"/>
  <c r="G376" i="1"/>
  <c r="F378" i="2"/>
  <c r="G377" i="2"/>
  <c r="C291" i="9" l="1"/>
  <c r="D291" i="9" s="1"/>
  <c r="F290" i="9"/>
  <c r="G377" i="7"/>
  <c r="F378" i="1"/>
  <c r="G377" i="1"/>
  <c r="G378" i="2"/>
  <c r="F379" i="2"/>
  <c r="G290" i="9" l="1"/>
  <c r="F291" i="9"/>
  <c r="G378" i="7"/>
  <c r="F379" i="1"/>
  <c r="G378" i="1"/>
  <c r="F380" i="2"/>
  <c r="G379" i="2"/>
  <c r="G291" i="9" l="1"/>
  <c r="C292" i="9"/>
  <c r="D292" i="9" s="1"/>
  <c r="G379" i="7"/>
  <c r="F380" i="1"/>
  <c r="G379" i="1"/>
  <c r="F381" i="2"/>
  <c r="G380" i="2"/>
  <c r="C293" i="9" l="1"/>
  <c r="D293" i="9" s="1"/>
  <c r="F292" i="9"/>
  <c r="G380" i="7"/>
  <c r="F381" i="1"/>
  <c r="G380" i="1"/>
  <c r="F382" i="2"/>
  <c r="G381" i="2"/>
  <c r="G292" i="9" l="1"/>
  <c r="F293" i="9"/>
  <c r="G381" i="7"/>
  <c r="F382" i="1"/>
  <c r="G381" i="1"/>
  <c r="G382" i="2"/>
  <c r="F383" i="2"/>
  <c r="G293" i="9" l="1"/>
  <c r="C294" i="9"/>
  <c r="D294" i="9" s="1"/>
  <c r="G382" i="7"/>
  <c r="F383" i="1"/>
  <c r="G382" i="1"/>
  <c r="F384" i="2"/>
  <c r="G383" i="2"/>
  <c r="C295" i="9" l="1"/>
  <c r="F294" i="9"/>
  <c r="G383" i="7"/>
  <c r="F384" i="1"/>
  <c r="G383" i="1"/>
  <c r="F385" i="2"/>
  <c r="G384" i="2"/>
  <c r="F295" i="9" l="1"/>
  <c r="G294" i="9"/>
  <c r="C296" i="9" s="1"/>
  <c r="E296" i="9" s="1"/>
  <c r="E297" i="9" s="1"/>
  <c r="E298" i="9" s="1"/>
  <c r="E299" i="9" s="1"/>
  <c r="E300" i="9" s="1"/>
  <c r="E301" i="9" s="1"/>
  <c r="E302" i="9" s="1"/>
  <c r="G384" i="7"/>
  <c r="F385" i="1"/>
  <c r="G384" i="1"/>
  <c r="G385" i="2"/>
  <c r="F386" i="2"/>
  <c r="G295" i="9" l="1"/>
  <c r="F296" i="9"/>
  <c r="G385" i="7"/>
  <c r="F386" i="1"/>
  <c r="G385" i="1"/>
  <c r="G386" i="2"/>
  <c r="F387" i="2"/>
  <c r="G296" i="9" l="1"/>
  <c r="C297" i="9"/>
  <c r="D297" i="9" s="1"/>
  <c r="G386" i="7"/>
  <c r="F387" i="1"/>
  <c r="G386" i="1"/>
  <c r="F388" i="2"/>
  <c r="G387" i="2"/>
  <c r="C298" i="9" l="1"/>
  <c r="D298" i="9" s="1"/>
  <c r="F297" i="9"/>
  <c r="G387" i="7"/>
  <c r="F388" i="1"/>
  <c r="G387" i="1"/>
  <c r="F389" i="2"/>
  <c r="G388" i="2"/>
  <c r="G297" i="9" l="1"/>
  <c r="F298" i="9"/>
  <c r="G388" i="7"/>
  <c r="F389" i="1"/>
  <c r="G388" i="1"/>
  <c r="G389" i="2"/>
  <c r="F390" i="2"/>
  <c r="G298" i="9" l="1"/>
  <c r="C299" i="9"/>
  <c r="D299" i="9" s="1"/>
  <c r="G389" i="7"/>
  <c r="F390" i="1"/>
  <c r="G389" i="1"/>
  <c r="G390" i="2"/>
  <c r="F391" i="2"/>
  <c r="C300" i="9" l="1"/>
  <c r="D300" i="9" s="1"/>
  <c r="F299" i="9"/>
  <c r="G390" i="7"/>
  <c r="F391" i="1"/>
  <c r="G390" i="1"/>
  <c r="F392" i="2"/>
  <c r="G391" i="2"/>
  <c r="F300" i="9" l="1"/>
  <c r="G299" i="9"/>
  <c r="G391" i="7"/>
  <c r="F392" i="1"/>
  <c r="G391" i="1"/>
  <c r="F393" i="2"/>
  <c r="G392" i="2"/>
  <c r="C301" i="9" l="1"/>
  <c r="D301" i="9" s="1"/>
  <c r="G300" i="9"/>
  <c r="G392" i="7"/>
  <c r="F393" i="1"/>
  <c r="G392" i="1"/>
  <c r="F394" i="2"/>
  <c r="G393" i="2"/>
  <c r="C302" i="9" l="1"/>
  <c r="F301" i="9"/>
  <c r="G393" i="7"/>
  <c r="F394" i="1"/>
  <c r="G393" i="1"/>
  <c r="F395" i="2"/>
  <c r="G394" i="2"/>
  <c r="G301" i="9" l="1"/>
  <c r="F302" i="9"/>
  <c r="C303" i="9"/>
  <c r="E303" i="9" s="1"/>
  <c r="E304" i="9" s="1"/>
  <c r="G394" i="7"/>
  <c r="F395" i="1"/>
  <c r="G394" i="1"/>
  <c r="G395" i="2"/>
  <c r="F396" i="2"/>
  <c r="G302" i="9" l="1"/>
  <c r="F303" i="9"/>
  <c r="G395" i="7"/>
  <c r="F396" i="1"/>
  <c r="G395" i="1"/>
  <c r="G396" i="2"/>
  <c r="F397" i="2"/>
  <c r="G303" i="9" l="1"/>
  <c r="C304" i="9"/>
  <c r="D304" i="9" s="1"/>
  <c r="G396" i="7"/>
  <c r="F397" i="1"/>
  <c r="G396" i="1"/>
  <c r="G397" i="2"/>
  <c r="F398" i="2"/>
  <c r="C305" i="9" l="1"/>
  <c r="D305" i="9" s="1"/>
  <c r="F304" i="9"/>
  <c r="G397" i="7"/>
  <c r="F398" i="1"/>
  <c r="G397" i="1"/>
  <c r="F399" i="2"/>
  <c r="G398" i="2"/>
  <c r="F305" i="9" l="1"/>
  <c r="G304" i="9"/>
  <c r="E305" i="9" s="1"/>
  <c r="E306" i="9" s="1"/>
  <c r="E307" i="9" s="1"/>
  <c r="E308" i="9" s="1"/>
  <c r="E309" i="9" s="1"/>
  <c r="G398" i="7"/>
  <c r="F399" i="1"/>
  <c r="G398" i="1"/>
  <c r="G399" i="2"/>
  <c r="F400" i="2"/>
  <c r="C306" i="9" l="1"/>
  <c r="D306" i="9" s="1"/>
  <c r="G399" i="7"/>
  <c r="F400" i="1"/>
  <c r="G399" i="1"/>
  <c r="G400" i="2"/>
  <c r="F401" i="2"/>
  <c r="G305" i="9" l="1"/>
  <c r="C307" i="9"/>
  <c r="D307" i="9" s="1"/>
  <c r="F306" i="9"/>
  <c r="G306" i="9" s="1"/>
  <c r="G400" i="7"/>
  <c r="F401" i="1"/>
  <c r="G400" i="1"/>
  <c r="F402" i="2"/>
  <c r="G401" i="2"/>
  <c r="C308" i="9" l="1"/>
  <c r="D308" i="9" s="1"/>
  <c r="F307" i="9"/>
  <c r="G401" i="7"/>
  <c r="F402" i="1"/>
  <c r="G401" i="1"/>
  <c r="G402" i="2"/>
  <c r="F403" i="2"/>
  <c r="G307" i="9" l="1"/>
  <c r="F308" i="9"/>
  <c r="G402" i="7"/>
  <c r="F403" i="1"/>
  <c r="G402" i="1"/>
  <c r="F404" i="2"/>
  <c r="G403" i="2"/>
  <c r="F309" i="9" l="1"/>
  <c r="G308" i="9"/>
  <c r="C309" i="9"/>
  <c r="C310" i="9" s="1"/>
  <c r="E310" i="9" s="1"/>
  <c r="E311" i="9" s="1"/>
  <c r="E312" i="9" s="1"/>
  <c r="E313" i="9" s="1"/>
  <c r="E314" i="9" s="1"/>
  <c r="E315" i="9" s="1"/>
  <c r="E316" i="9" s="1"/>
  <c r="G403" i="7"/>
  <c r="F404" i="1"/>
  <c r="G403" i="1"/>
  <c r="G404" i="2"/>
  <c r="F405" i="2"/>
  <c r="G309" i="9" l="1"/>
  <c r="F310" i="9"/>
  <c r="G404" i="7"/>
  <c r="F405" i="1"/>
  <c r="G404" i="1"/>
  <c r="G405" i="2"/>
  <c r="F406" i="2"/>
  <c r="G310" i="9" l="1"/>
  <c r="C311" i="9"/>
  <c r="D311" i="9" s="1"/>
  <c r="G405" i="7"/>
  <c r="F406" i="1"/>
  <c r="G405" i="1"/>
  <c r="F407" i="2"/>
  <c r="G406" i="2"/>
  <c r="C312" i="9" l="1"/>
  <c r="D312" i="9" s="1"/>
  <c r="F311" i="9"/>
  <c r="G406" i="7"/>
  <c r="F407" i="1"/>
  <c r="G406" i="1"/>
  <c r="F408" i="2"/>
  <c r="G407" i="2"/>
  <c r="G311" i="9" l="1"/>
  <c r="F312" i="9"/>
  <c r="G407" i="7"/>
  <c r="F408" i="1"/>
  <c r="G407" i="1"/>
  <c r="G408" i="2"/>
  <c r="F409" i="2"/>
  <c r="G312" i="9" l="1"/>
  <c r="C313" i="9"/>
  <c r="D313" i="9" s="1"/>
  <c r="G408" i="7"/>
  <c r="F409" i="1"/>
  <c r="G408" i="1"/>
  <c r="G409" i="2"/>
  <c r="F410" i="2"/>
  <c r="C314" i="9" l="1"/>
  <c r="D314" i="9" s="1"/>
  <c r="F313" i="9"/>
  <c r="G409" i="7"/>
  <c r="F410" i="1"/>
  <c r="G409" i="1"/>
  <c r="F411" i="2"/>
  <c r="G410" i="2"/>
  <c r="G313" i="9" l="1"/>
  <c r="C315" i="9" s="1"/>
  <c r="D315" i="9" s="1"/>
  <c r="F314" i="9"/>
  <c r="G314" i="9"/>
  <c r="C316" i="9" s="1"/>
  <c r="F315" i="9"/>
  <c r="G410" i="7"/>
  <c r="F411" i="1"/>
  <c r="G410" i="1"/>
  <c r="G411" i="2"/>
  <c r="F412" i="2"/>
  <c r="G315" i="9" l="1"/>
  <c r="F316" i="9"/>
  <c r="C317" i="9"/>
  <c r="E317" i="9" s="1"/>
  <c r="E318" i="9" s="1"/>
  <c r="E319" i="9" s="1"/>
  <c r="E320" i="9" s="1"/>
  <c r="E321" i="9" s="1"/>
  <c r="E322" i="9" s="1"/>
  <c r="E323" i="9" s="1"/>
  <c r="G411" i="7"/>
  <c r="F412" i="1"/>
  <c r="G411" i="1"/>
  <c r="G412" i="2"/>
  <c r="F413" i="2"/>
  <c r="G316" i="9" l="1"/>
  <c r="F317" i="9"/>
  <c r="G412" i="7"/>
  <c r="F413" i="1"/>
  <c r="G412" i="1"/>
  <c r="F414" i="2"/>
  <c r="G413" i="2"/>
  <c r="G317" i="9" l="1"/>
  <c r="C318" i="9"/>
  <c r="D318" i="9" s="1"/>
  <c r="G413" i="7"/>
  <c r="F414" i="1"/>
  <c r="G413" i="1"/>
  <c r="F415" i="2"/>
  <c r="G414" i="2"/>
  <c r="C319" i="9" l="1"/>
  <c r="D319" i="9" s="1"/>
  <c r="F318" i="9"/>
  <c r="G414" i="7"/>
  <c r="F415" i="1"/>
  <c r="G414" i="1"/>
  <c r="F416" i="2"/>
  <c r="G415" i="2"/>
  <c r="G318" i="9" l="1"/>
  <c r="F319" i="9"/>
  <c r="G415" i="7"/>
  <c r="F416" i="1"/>
  <c r="G415" i="1"/>
  <c r="G416" i="2"/>
  <c r="F417" i="2"/>
  <c r="G319" i="9" l="1"/>
  <c r="C320" i="9"/>
  <c r="D320" i="9" s="1"/>
  <c r="G416" i="7"/>
  <c r="F417" i="1"/>
  <c r="G416" i="1"/>
  <c r="F418" i="2"/>
  <c r="G417" i="2"/>
  <c r="C321" i="9" l="1"/>
  <c r="D321" i="9" s="1"/>
  <c r="F320" i="9"/>
  <c r="G417" i="7"/>
  <c r="F418" i="1"/>
  <c r="G417" i="1"/>
  <c r="G418" i="2"/>
  <c r="F419" i="2"/>
  <c r="F321" i="9" l="1"/>
  <c r="G320" i="9"/>
  <c r="G418" i="7"/>
  <c r="F419" i="1"/>
  <c r="G418" i="1"/>
  <c r="G419" i="2"/>
  <c r="F420" i="2"/>
  <c r="C322" i="9" l="1"/>
  <c r="D322" i="9" s="1"/>
  <c r="G321" i="9"/>
  <c r="G419" i="7"/>
  <c r="F420" i="1"/>
  <c r="G419" i="1"/>
  <c r="G420" i="2"/>
  <c r="F421" i="2"/>
  <c r="C323" i="9" l="1"/>
  <c r="F322" i="9"/>
  <c r="G420" i="7"/>
  <c r="F421" i="1"/>
  <c r="G420" i="1"/>
  <c r="F422" i="2"/>
  <c r="G421" i="2"/>
  <c r="F323" i="9" l="1"/>
  <c r="G322" i="9"/>
  <c r="C324" i="9" s="1"/>
  <c r="E324" i="9" s="1"/>
  <c r="E325" i="9" s="1"/>
  <c r="E326" i="9" s="1"/>
  <c r="E327" i="9" s="1"/>
  <c r="E328" i="9" s="1"/>
  <c r="E329" i="9" s="1"/>
  <c r="E330" i="9" s="1"/>
  <c r="G421" i="7"/>
  <c r="F422" i="1"/>
  <c r="G421" i="1"/>
  <c r="G422" i="2"/>
  <c r="F423" i="2"/>
  <c r="F324" i="9" l="1"/>
  <c r="G323" i="9"/>
  <c r="G422" i="7"/>
  <c r="F423" i="1"/>
  <c r="G422" i="1"/>
  <c r="G423" i="2"/>
  <c r="F424" i="2"/>
  <c r="G324" i="9" l="1"/>
  <c r="C325" i="9"/>
  <c r="D325" i="9" s="1"/>
  <c r="G423" i="7"/>
  <c r="F424" i="1"/>
  <c r="G423" i="1"/>
  <c r="G424" i="2"/>
  <c r="F425" i="2"/>
  <c r="C326" i="9" l="1"/>
  <c r="D326" i="9" s="1"/>
  <c r="F325" i="9"/>
  <c r="G424" i="7"/>
  <c r="F425" i="1"/>
  <c r="G424" i="1"/>
  <c r="F426" i="2"/>
  <c r="G425" i="2"/>
  <c r="F326" i="9" l="1"/>
  <c r="G325" i="9"/>
  <c r="G425" i="7"/>
  <c r="F426" i="1"/>
  <c r="G425" i="1"/>
  <c r="G426" i="2"/>
  <c r="F427" i="2"/>
  <c r="C327" i="9" l="1"/>
  <c r="D327" i="9" s="1"/>
  <c r="G326" i="9"/>
  <c r="G426" i="7"/>
  <c r="F427" i="1"/>
  <c r="G426" i="1"/>
  <c r="F428" i="2"/>
  <c r="G427" i="2"/>
  <c r="C328" i="9" l="1"/>
  <c r="D328" i="9" s="1"/>
  <c r="F327" i="9"/>
  <c r="G427" i="7"/>
  <c r="F428" i="1"/>
  <c r="G427" i="1"/>
  <c r="G428" i="2"/>
  <c r="F429" i="2"/>
  <c r="F328" i="9" l="1"/>
  <c r="G327" i="9"/>
  <c r="C329" i="9"/>
  <c r="D329" i="9" s="1"/>
  <c r="G428" i="7"/>
  <c r="F429" i="1"/>
  <c r="G428" i="1"/>
  <c r="F430" i="2"/>
  <c r="G429" i="2"/>
  <c r="F329" i="9" l="1"/>
  <c r="G328" i="9"/>
  <c r="G429" i="7"/>
  <c r="F430" i="1"/>
  <c r="G429" i="1"/>
  <c r="F431" i="2"/>
  <c r="G430" i="2"/>
  <c r="G329" i="9" l="1"/>
  <c r="F330" i="9"/>
  <c r="C330" i="9"/>
  <c r="C331" i="9" s="1"/>
  <c r="E331" i="9" s="1"/>
  <c r="E332" i="9" s="1"/>
  <c r="E333" i="9" s="1"/>
  <c r="E334" i="9" s="1"/>
  <c r="G430" i="7"/>
  <c r="F431" i="1"/>
  <c r="G430" i="1"/>
  <c r="F432" i="2"/>
  <c r="G431" i="2"/>
  <c r="G330" i="9" l="1"/>
  <c r="F331" i="9"/>
  <c r="C332" i="9"/>
  <c r="D332" i="9" s="1"/>
  <c r="G431" i="7"/>
  <c r="F432" i="1"/>
  <c r="G431" i="1"/>
  <c r="G432" i="2"/>
  <c r="F433" i="2"/>
  <c r="G331" i="9" l="1"/>
  <c r="F332" i="9"/>
  <c r="G432" i="7"/>
  <c r="F433" i="1"/>
  <c r="G432" i="1"/>
  <c r="F434" i="2"/>
  <c r="G433" i="2"/>
  <c r="G332" i="9" l="1"/>
  <c r="C333" i="9"/>
  <c r="D333" i="9" s="1"/>
  <c r="G433" i="7"/>
  <c r="F434" i="1"/>
  <c r="G433" i="1"/>
  <c r="G434" i="2"/>
  <c r="F435" i="2"/>
  <c r="C334" i="9" l="1"/>
  <c r="D334" i="9" s="1"/>
  <c r="F333" i="9"/>
  <c r="G434" i="7"/>
  <c r="F435" i="1"/>
  <c r="G434" i="1"/>
  <c r="F436" i="2"/>
  <c r="G435" i="2"/>
  <c r="G333" i="9" l="1"/>
  <c r="F334" i="9"/>
  <c r="G435" i="7"/>
  <c r="F436" i="1"/>
  <c r="G435" i="1"/>
  <c r="G436" i="2"/>
  <c r="F437" i="2"/>
  <c r="G334" i="9" l="1"/>
  <c r="E335" i="9" s="1"/>
  <c r="E336" i="9" s="1"/>
  <c r="E337" i="9" s="1"/>
  <c r="C335" i="9"/>
  <c r="D335" i="9" s="1"/>
  <c r="G436" i="7"/>
  <c r="F437" i="1"/>
  <c r="G436" i="1"/>
  <c r="F438" i="2"/>
  <c r="G437" i="2"/>
  <c r="C336" i="9" l="1"/>
  <c r="D336" i="9" s="1"/>
  <c r="F335" i="9"/>
  <c r="G437" i="7"/>
  <c r="F438" i="1"/>
  <c r="G437" i="1"/>
  <c r="F439" i="2"/>
  <c r="G438" i="2"/>
  <c r="G335" i="9" l="1"/>
  <c r="C337" i="9" s="1"/>
  <c r="F336" i="9"/>
  <c r="F337" i="9"/>
  <c r="G336" i="9"/>
  <c r="C338" i="9" s="1"/>
  <c r="E338" i="9" s="1"/>
  <c r="E339" i="9" s="1"/>
  <c r="E340" i="9" s="1"/>
  <c r="E341" i="9" s="1"/>
  <c r="E342" i="9" s="1"/>
  <c r="E343" i="9" s="1"/>
  <c r="E344" i="9" s="1"/>
  <c r="G438" i="7"/>
  <c r="F439" i="1"/>
  <c r="G438" i="1"/>
  <c r="G439" i="2"/>
  <c r="F440" i="2"/>
  <c r="F338" i="9" l="1"/>
  <c r="G337" i="9"/>
  <c r="G439" i="7"/>
  <c r="F440" i="1"/>
  <c r="G439" i="1"/>
  <c r="G440" i="2"/>
  <c r="F441" i="2"/>
  <c r="G338" i="9" l="1"/>
  <c r="C339" i="9"/>
  <c r="D339" i="9" s="1"/>
  <c r="G440" i="7"/>
  <c r="F441" i="1"/>
  <c r="G440" i="1"/>
  <c r="F442" i="2"/>
  <c r="G441" i="2"/>
  <c r="C340" i="9" l="1"/>
  <c r="D340" i="9" s="1"/>
  <c r="F339" i="9"/>
  <c r="G441" i="7"/>
  <c r="F442" i="1"/>
  <c r="G441" i="1"/>
  <c r="F443" i="2"/>
  <c r="G442" i="2"/>
  <c r="G339" i="9" l="1"/>
  <c r="F340" i="9"/>
  <c r="G442" i="7"/>
  <c r="F443" i="1"/>
  <c r="G442" i="1"/>
  <c r="G443" i="2"/>
  <c r="F444" i="2"/>
  <c r="G340" i="9" l="1"/>
  <c r="C341" i="9"/>
  <c r="D341" i="9" s="1"/>
  <c r="G443" i="7"/>
  <c r="F444" i="1"/>
  <c r="G443" i="1"/>
  <c r="G444" i="2"/>
  <c r="F445" i="2"/>
  <c r="C342" i="9" l="1"/>
  <c r="D342" i="9" s="1"/>
  <c r="F341" i="9"/>
  <c r="G444" i="7"/>
  <c r="F445" i="1"/>
  <c r="G444" i="1"/>
  <c r="G445" i="2"/>
  <c r="F446" i="2"/>
  <c r="G341" i="9" l="1"/>
  <c r="F342" i="9"/>
  <c r="G445" i="7"/>
  <c r="F446" i="1"/>
  <c r="G445" i="1"/>
  <c r="F447" i="2"/>
  <c r="G446" i="2"/>
  <c r="G342" i="9" l="1"/>
  <c r="C343" i="9"/>
  <c r="D343" i="9" s="1"/>
  <c r="G446" i="7"/>
  <c r="F447" i="1"/>
  <c r="G446" i="1"/>
  <c r="G447" i="2"/>
  <c r="F448" i="2"/>
  <c r="C344" i="9" l="1"/>
  <c r="F343" i="9"/>
  <c r="G447" i="7"/>
  <c r="F448" i="1"/>
  <c r="G447" i="1"/>
  <c r="G448" i="2"/>
  <c r="F449" i="2"/>
  <c r="G343" i="9" l="1"/>
  <c r="C345" i="9" s="1"/>
  <c r="E345" i="9" s="1"/>
  <c r="E346" i="9" s="1"/>
  <c r="E347" i="9" s="1"/>
  <c r="E348" i="9" s="1"/>
  <c r="E349" i="9" s="1"/>
  <c r="E350" i="9" s="1"/>
  <c r="E351" i="9" s="1"/>
  <c r="F344" i="9"/>
  <c r="G448" i="7"/>
  <c r="F449" i="1"/>
  <c r="G448" i="1"/>
  <c r="F450" i="2"/>
  <c r="G449" i="2"/>
  <c r="G344" i="9" l="1"/>
  <c r="F345" i="9"/>
  <c r="C346" i="9"/>
  <c r="D346" i="9" s="1"/>
  <c r="G449" i="7"/>
  <c r="F450" i="1"/>
  <c r="G449" i="1"/>
  <c r="F451" i="2"/>
  <c r="G450" i="2"/>
  <c r="G345" i="9" l="1"/>
  <c r="F346" i="9"/>
  <c r="G450" i="7"/>
  <c r="F451" i="1"/>
  <c r="G450" i="1"/>
  <c r="G451" i="2"/>
  <c r="F452" i="2"/>
  <c r="G346" i="9" l="1"/>
  <c r="C347" i="9"/>
  <c r="D347" i="9" s="1"/>
  <c r="G451" i="7"/>
  <c r="F452" i="1"/>
  <c r="G451" i="1"/>
  <c r="G452" i="2"/>
  <c r="F453" i="2"/>
  <c r="C348" i="9" l="1"/>
  <c r="D348" i="9" s="1"/>
  <c r="F347" i="9"/>
  <c r="G452" i="7"/>
  <c r="F453" i="1"/>
  <c r="G452" i="1"/>
  <c r="F454" i="2"/>
  <c r="G453" i="2"/>
  <c r="F348" i="9" l="1"/>
  <c r="G347" i="9"/>
  <c r="G453" i="7"/>
  <c r="F454" i="1"/>
  <c r="G453" i="1"/>
  <c r="F455" i="2"/>
  <c r="G454" i="2"/>
  <c r="C349" i="9" l="1"/>
  <c r="D349" i="9" s="1"/>
  <c r="G348" i="9"/>
  <c r="G454" i="7"/>
  <c r="F455" i="1"/>
  <c r="G454" i="1"/>
  <c r="F456" i="2"/>
  <c r="G455" i="2"/>
  <c r="C350" i="9" l="1"/>
  <c r="D350" i="9" s="1"/>
  <c r="F349" i="9"/>
  <c r="G455" i="7"/>
  <c r="F456" i="1"/>
  <c r="G455" i="1"/>
  <c r="G456" i="2"/>
  <c r="F457" i="2"/>
  <c r="F350" i="9" l="1"/>
  <c r="G349" i="9"/>
  <c r="G456" i="7"/>
  <c r="F457" i="1"/>
  <c r="G456" i="1"/>
  <c r="G457" i="2"/>
  <c r="F458" i="2"/>
  <c r="C351" i="9" l="1"/>
  <c r="F351" i="9"/>
  <c r="G350" i="9"/>
  <c r="G457" i="7"/>
  <c r="F458" i="1"/>
  <c r="G457" i="1"/>
  <c r="G458" i="2"/>
  <c r="F459" i="2"/>
  <c r="C352" i="9" l="1"/>
  <c r="E352" i="9" s="1"/>
  <c r="E353" i="9" s="1"/>
  <c r="E354" i="9" s="1"/>
  <c r="E355" i="9" s="1"/>
  <c r="E356" i="9" s="1"/>
  <c r="E357" i="9" s="1"/>
  <c r="E358" i="9" s="1"/>
  <c r="G351" i="9"/>
  <c r="F352" i="9"/>
  <c r="G458" i="7"/>
  <c r="F459" i="1"/>
  <c r="G458" i="1"/>
  <c r="G459" i="2"/>
  <c r="F460" i="2"/>
  <c r="C353" i="9" l="1"/>
  <c r="D353" i="9" s="1"/>
  <c r="F353" i="9" s="1"/>
  <c r="G352" i="9"/>
  <c r="C354" i="9"/>
  <c r="D354" i="9" s="1"/>
  <c r="G459" i="7"/>
  <c r="F460" i="1"/>
  <c r="G459" i="1"/>
  <c r="G460" i="2"/>
  <c r="F461" i="2"/>
  <c r="F354" i="9" l="1"/>
  <c r="G353" i="9"/>
  <c r="G460" i="7"/>
  <c r="F461" i="1"/>
  <c r="G460" i="1"/>
  <c r="F462" i="2"/>
  <c r="G461" i="2"/>
  <c r="G354" i="9" l="1"/>
  <c r="C355" i="9"/>
  <c r="D355" i="9" s="1"/>
  <c r="G461" i="7"/>
  <c r="F462" i="1"/>
  <c r="G461" i="1"/>
  <c r="F463" i="2"/>
  <c r="G462" i="2"/>
  <c r="C356" i="9" l="1"/>
  <c r="D356" i="9" s="1"/>
  <c r="F355" i="9"/>
  <c r="G462" i="7"/>
  <c r="F463" i="1"/>
  <c r="G462" i="1"/>
  <c r="F464" i="2"/>
  <c r="G463" i="2"/>
  <c r="F356" i="9" l="1"/>
  <c r="G355" i="9"/>
  <c r="G463" i="7"/>
  <c r="F464" i="1"/>
  <c r="G463" i="1"/>
  <c r="G464" i="2"/>
  <c r="F465" i="2"/>
  <c r="C357" i="9" l="1"/>
  <c r="D357" i="9" s="1"/>
  <c r="G356" i="9"/>
  <c r="G464" i="7"/>
  <c r="F465" i="1"/>
  <c r="G464" i="1"/>
  <c r="G465" i="2"/>
  <c r="F466" i="2"/>
  <c r="C358" i="9" l="1"/>
  <c r="F357" i="9"/>
  <c r="G465" i="7"/>
  <c r="F466" i="1"/>
  <c r="G465" i="1"/>
  <c r="F467" i="2"/>
  <c r="G466" i="2"/>
  <c r="F358" i="9" l="1"/>
  <c r="G357" i="9"/>
  <c r="C359" i="9"/>
  <c r="E359" i="9" s="1"/>
  <c r="E360" i="9" s="1"/>
  <c r="E361" i="9" s="1"/>
  <c r="E362" i="9" s="1"/>
  <c r="E363" i="9" s="1"/>
  <c r="E364" i="9" s="1"/>
  <c r="E365" i="9" s="1"/>
  <c r="G466" i="7"/>
  <c r="F467" i="1"/>
  <c r="G466" i="1"/>
  <c r="F468" i="2"/>
  <c r="G467" i="2"/>
  <c r="G358" i="9" l="1"/>
  <c r="F359" i="9"/>
  <c r="G467" i="7"/>
  <c r="F468" i="1"/>
  <c r="G467" i="1"/>
  <c r="G468" i="2"/>
  <c r="F469" i="2"/>
  <c r="G359" i="9" l="1"/>
  <c r="C360" i="9"/>
  <c r="D360" i="9" s="1"/>
  <c r="G468" i="7"/>
  <c r="F469" i="1"/>
  <c r="G468" i="1"/>
  <c r="G469" i="2"/>
  <c r="F470" i="2"/>
  <c r="C361" i="9" l="1"/>
  <c r="D361" i="9" s="1"/>
  <c r="F360" i="9"/>
  <c r="G469" i="7"/>
  <c r="F470" i="1"/>
  <c r="G469" i="1"/>
  <c r="F471" i="2"/>
  <c r="G470" i="2"/>
  <c r="F361" i="9" l="1"/>
  <c r="G360" i="9"/>
  <c r="G470" i="7"/>
  <c r="F471" i="1"/>
  <c r="G470" i="1"/>
  <c r="G471" i="2"/>
  <c r="F472" i="2"/>
  <c r="C362" i="9" l="1"/>
  <c r="D362" i="9" s="1"/>
  <c r="G361" i="9"/>
  <c r="G471" i="7"/>
  <c r="F472" i="1"/>
  <c r="G471" i="1"/>
  <c r="G472" i="2"/>
  <c r="F473" i="2"/>
  <c r="C363" i="9" l="1"/>
  <c r="D363" i="9" s="1"/>
  <c r="F362" i="9"/>
  <c r="G472" i="7"/>
  <c r="F473" i="1"/>
  <c r="G472" i="1"/>
  <c r="F474" i="2"/>
  <c r="G473" i="2"/>
  <c r="F363" i="9" l="1"/>
  <c r="G362" i="9"/>
  <c r="G473" i="7"/>
  <c r="F474" i="1"/>
  <c r="G473" i="1"/>
  <c r="F475" i="2"/>
  <c r="G474" i="2"/>
  <c r="C364" i="9" l="1"/>
  <c r="D364" i="9" s="1"/>
  <c r="G363" i="9"/>
  <c r="G474" i="7"/>
  <c r="F475" i="1"/>
  <c r="G474" i="1"/>
  <c r="F476" i="2"/>
  <c r="G475" i="2"/>
  <c r="C365" i="9" l="1"/>
  <c r="F364" i="9"/>
  <c r="G475" i="7"/>
  <c r="F476" i="1"/>
  <c r="G475" i="1"/>
  <c r="G476" i="2"/>
  <c r="F477" i="2"/>
  <c r="G364" i="9" l="1"/>
  <c r="C366" i="9" s="1"/>
  <c r="F365" i="9"/>
  <c r="G476" i="7"/>
  <c r="F477" i="1"/>
  <c r="G476" i="1"/>
  <c r="F478" i="2"/>
  <c r="G477" i="2"/>
  <c r="F366" i="9" l="1"/>
  <c r="G365" i="9"/>
  <c r="E366" i="9" s="1"/>
  <c r="E367" i="9" s="1"/>
  <c r="E368" i="9" s="1"/>
  <c r="E369" i="9" s="1"/>
  <c r="E370" i="9" s="1"/>
  <c r="E371" i="9" s="1"/>
  <c r="E372" i="9" s="1"/>
  <c r="C367" i="9"/>
  <c r="D367" i="9" s="1"/>
  <c r="G477" i="7"/>
  <c r="F478" i="1"/>
  <c r="G477" i="1"/>
  <c r="G478" i="2"/>
  <c r="F479" i="2"/>
  <c r="F367" i="9" l="1"/>
  <c r="G366" i="9"/>
  <c r="G478" i="7"/>
  <c r="F479" i="1"/>
  <c r="G478" i="1"/>
  <c r="F480" i="2"/>
  <c r="G479" i="2"/>
  <c r="G367" i="9" l="1"/>
  <c r="C368" i="9"/>
  <c r="D368" i="9" s="1"/>
  <c r="G479" i="7"/>
  <c r="F480" i="1"/>
  <c r="G479" i="1"/>
  <c r="G480" i="2"/>
  <c r="F481" i="2"/>
  <c r="C369" i="9" l="1"/>
  <c r="D369" i="9" s="1"/>
  <c r="F368" i="9"/>
  <c r="G480" i="7"/>
  <c r="F481" i="1"/>
  <c r="G480" i="1"/>
  <c r="G481" i="2"/>
  <c r="F482" i="2"/>
  <c r="F369" i="9" l="1"/>
  <c r="G368" i="9"/>
  <c r="G481" i="7"/>
  <c r="F482" i="1"/>
  <c r="G481" i="1"/>
  <c r="F483" i="2"/>
  <c r="G482" i="2"/>
  <c r="C370" i="9" l="1"/>
  <c r="D370" i="9" s="1"/>
  <c r="G369" i="9"/>
  <c r="G482" i="7"/>
  <c r="F483" i="1"/>
  <c r="G482" i="1"/>
  <c r="F484" i="2"/>
  <c r="G483" i="2"/>
  <c r="C371" i="9" l="1"/>
  <c r="D371" i="9" s="1"/>
  <c r="F370" i="9"/>
  <c r="G483" i="7"/>
  <c r="F484" i="1"/>
  <c r="G483" i="1"/>
  <c r="G484" i="2"/>
  <c r="F485" i="2"/>
  <c r="F371" i="9" l="1"/>
  <c r="G370" i="9"/>
  <c r="C372" i="9"/>
  <c r="G484" i="7"/>
  <c r="F485" i="1"/>
  <c r="G484" i="1"/>
  <c r="G485" i="2"/>
  <c r="F486" i="2"/>
  <c r="F372" i="9" l="1"/>
  <c r="G371" i="9"/>
  <c r="C373" i="9" s="1"/>
  <c r="E373" i="9" s="1"/>
  <c r="E374" i="9" s="1"/>
  <c r="E375" i="9" s="1"/>
  <c r="E376" i="9" s="1"/>
  <c r="E377" i="9" s="1"/>
  <c r="E378" i="9" s="1"/>
  <c r="E379" i="9" s="1"/>
  <c r="G485" i="7"/>
  <c r="F486" i="1"/>
  <c r="G485" i="1"/>
  <c r="G486" i="2"/>
  <c r="F487" i="2"/>
  <c r="G372" i="9" l="1"/>
  <c r="C374" i="9" s="1"/>
  <c r="D374" i="9" s="1"/>
  <c r="F373" i="9"/>
  <c r="G486" i="7"/>
  <c r="F487" i="1"/>
  <c r="G486" i="1"/>
  <c r="G487" i="2"/>
  <c r="F488" i="2"/>
  <c r="G373" i="9" l="1"/>
  <c r="F374" i="9"/>
  <c r="C375" i="9"/>
  <c r="D375" i="9" s="1"/>
  <c r="G487" i="7"/>
  <c r="F488" i="1"/>
  <c r="G487" i="1"/>
  <c r="G488" i="2"/>
  <c r="F489" i="2"/>
  <c r="G374" i="9" l="1"/>
  <c r="C376" i="9"/>
  <c r="D376" i="9" s="1"/>
  <c r="F375" i="9"/>
  <c r="G488" i="7"/>
  <c r="F489" i="1"/>
  <c r="G488" i="1"/>
  <c r="F490" i="2"/>
  <c r="G489" i="2"/>
  <c r="G375" i="9" l="1"/>
  <c r="C377" i="9"/>
  <c r="D377" i="9" s="1"/>
  <c r="F376" i="9"/>
  <c r="G489" i="7"/>
  <c r="F490" i="1"/>
  <c r="G489" i="1"/>
  <c r="G490" i="2"/>
  <c r="F491" i="2"/>
  <c r="G376" i="9" l="1"/>
  <c r="C378" i="9"/>
  <c r="D378" i="9" s="1"/>
  <c r="F377" i="9"/>
  <c r="G490" i="7"/>
  <c r="F491" i="1"/>
  <c r="G490" i="1"/>
  <c r="F492" i="2"/>
  <c r="G491" i="2"/>
  <c r="G377" i="9" l="1"/>
  <c r="F378" i="9"/>
  <c r="C379" i="9"/>
  <c r="G491" i="7"/>
  <c r="F492" i="1"/>
  <c r="G491" i="1"/>
  <c r="G492" i="2"/>
  <c r="F493" i="2"/>
  <c r="G378" i="9" l="1"/>
  <c r="F379" i="9"/>
  <c r="C380" i="9"/>
  <c r="E380" i="9" s="1"/>
  <c r="E381" i="9" s="1"/>
  <c r="E382" i="9" s="1"/>
  <c r="E383" i="9" s="1"/>
  <c r="E384" i="9" s="1"/>
  <c r="E385" i="9" s="1"/>
  <c r="E386" i="9" s="1"/>
  <c r="G492" i="7"/>
  <c r="F493" i="1"/>
  <c r="G492" i="1"/>
  <c r="G493" i="2"/>
  <c r="F494" i="2"/>
  <c r="G379" i="9" l="1"/>
  <c r="F380" i="9"/>
  <c r="C381" i="9"/>
  <c r="D381" i="9" s="1"/>
  <c r="G493" i="7"/>
  <c r="F494" i="1"/>
  <c r="G493" i="1"/>
  <c r="G494" i="2"/>
  <c r="F495" i="2"/>
  <c r="G380" i="9" l="1"/>
  <c r="F381" i="9"/>
  <c r="G494" i="7"/>
  <c r="F495" i="1"/>
  <c r="G494" i="1"/>
  <c r="G495" i="2"/>
  <c r="F496" i="2"/>
  <c r="G381" i="9" l="1"/>
  <c r="C382" i="9"/>
  <c r="D382" i="9" s="1"/>
  <c r="G495" i="7"/>
  <c r="F496" i="1"/>
  <c r="G495" i="1"/>
  <c r="G496" i="2"/>
  <c r="F497" i="2"/>
  <c r="C383" i="9" l="1"/>
  <c r="D383" i="9" s="1"/>
  <c r="F382" i="9"/>
  <c r="G496" i="7"/>
  <c r="F497" i="1"/>
  <c r="G496" i="1"/>
  <c r="G497" i="2"/>
  <c r="F498" i="2"/>
  <c r="G382" i="9" l="1"/>
  <c r="F383" i="9"/>
  <c r="G497" i="7"/>
  <c r="F498" i="1"/>
  <c r="G497" i="1"/>
  <c r="G498" i="2"/>
  <c r="F499" i="2"/>
  <c r="G383" i="9" l="1"/>
  <c r="C384" i="9"/>
  <c r="D384" i="9" s="1"/>
  <c r="G498" i="7"/>
  <c r="F499" i="1"/>
  <c r="G498" i="1"/>
  <c r="G499" i="2"/>
  <c r="F500" i="2"/>
  <c r="C385" i="9" l="1"/>
  <c r="D385" i="9" s="1"/>
  <c r="F384" i="9"/>
  <c r="G499" i="7"/>
  <c r="F500" i="1"/>
  <c r="G499" i="1"/>
  <c r="G500" i="2"/>
  <c r="F501" i="2"/>
  <c r="F385" i="9" l="1"/>
  <c r="G384" i="9"/>
  <c r="G500" i="7"/>
  <c r="F501" i="1"/>
  <c r="G500" i="1"/>
  <c r="F502" i="2"/>
  <c r="G501" i="2"/>
  <c r="C386" i="9" l="1"/>
  <c r="F386" i="9"/>
  <c r="G385" i="9"/>
  <c r="G501" i="7"/>
  <c r="F502" i="1"/>
  <c r="G501" i="1"/>
  <c r="G502" i="2"/>
  <c r="F503" i="2"/>
  <c r="C387" i="9" l="1"/>
  <c r="E387" i="9" s="1"/>
  <c r="E388" i="9" s="1"/>
  <c r="E389" i="9" s="1"/>
  <c r="E390" i="9" s="1"/>
  <c r="E391" i="9" s="1"/>
  <c r="E392" i="9" s="1"/>
  <c r="E393" i="9" s="1"/>
  <c r="F387" i="9"/>
  <c r="G386" i="9"/>
  <c r="G502" i="7"/>
  <c r="F503" i="1"/>
  <c r="G502" i="1"/>
  <c r="F504" i="2"/>
  <c r="G503" i="2"/>
  <c r="C388" i="9" l="1"/>
  <c r="D388" i="9" s="1"/>
  <c r="F388" i="9" s="1"/>
  <c r="G387" i="9"/>
  <c r="G503" i="7"/>
  <c r="F504" i="1"/>
  <c r="G503" i="1"/>
  <c r="G504" i="2"/>
  <c r="F505" i="2"/>
  <c r="G388" i="9" l="1"/>
  <c r="C389" i="9"/>
  <c r="D389" i="9" s="1"/>
  <c r="G504" i="7"/>
  <c r="F505" i="1"/>
  <c r="G504" i="1"/>
  <c r="G505" i="2"/>
  <c r="F506" i="2"/>
  <c r="C390" i="9" l="1"/>
  <c r="D390" i="9" s="1"/>
  <c r="F389" i="9"/>
  <c r="G505" i="7"/>
  <c r="F506" i="1"/>
  <c r="G505" i="1"/>
  <c r="F507" i="2"/>
  <c r="G506" i="2"/>
  <c r="F390" i="9" l="1"/>
  <c r="G389" i="9"/>
  <c r="G506" i="7"/>
  <c r="F507" i="1"/>
  <c r="G506" i="1"/>
  <c r="F508" i="2"/>
  <c r="G507" i="2"/>
  <c r="C391" i="9" l="1"/>
  <c r="D391" i="9" s="1"/>
  <c r="G390" i="9"/>
  <c r="G507" i="7"/>
  <c r="F508" i="1"/>
  <c r="G507" i="1"/>
  <c r="G508" i="2"/>
  <c r="F509" i="2"/>
  <c r="C392" i="9" l="1"/>
  <c r="D392" i="9" s="1"/>
  <c r="F391" i="9"/>
  <c r="G508" i="7"/>
  <c r="F509" i="1"/>
  <c r="G508" i="1"/>
  <c r="F510" i="2"/>
  <c r="G509" i="2"/>
  <c r="G391" i="9" l="1"/>
  <c r="F392" i="9"/>
  <c r="G509" i="7"/>
  <c r="F510" i="1"/>
  <c r="G509" i="1"/>
  <c r="F511" i="2"/>
  <c r="G510" i="2"/>
  <c r="G392" i="9" l="1"/>
  <c r="F393" i="9"/>
  <c r="C393" i="9"/>
  <c r="C394" i="9" s="1"/>
  <c r="E394" i="9" s="1"/>
  <c r="E395" i="9" s="1"/>
  <c r="E396" i="9" s="1"/>
  <c r="G510" i="7"/>
  <c r="F511" i="1"/>
  <c r="G510" i="1"/>
  <c r="F512" i="2"/>
  <c r="G511" i="2"/>
  <c r="F394" i="9" l="1"/>
  <c r="G393" i="9"/>
  <c r="G511" i="7"/>
  <c r="F512" i="1"/>
  <c r="G511" i="1"/>
  <c r="G512" i="2"/>
  <c r="F513" i="2"/>
  <c r="G394" i="9" l="1"/>
  <c r="C395" i="9"/>
  <c r="D395" i="9" s="1"/>
  <c r="G512" i="7"/>
  <c r="F513" i="1"/>
  <c r="G512" i="1"/>
  <c r="F514" i="2"/>
  <c r="G513" i="2"/>
  <c r="C396" i="9" l="1"/>
  <c r="D396" i="9" s="1"/>
  <c r="F395" i="9"/>
  <c r="G513" i="7"/>
  <c r="F514" i="1"/>
  <c r="G513" i="1"/>
  <c r="F515" i="2"/>
  <c r="G514" i="2"/>
  <c r="G395" i="9" l="1"/>
  <c r="C397" i="9" s="1"/>
  <c r="F396" i="9"/>
  <c r="G396" i="9" s="1"/>
  <c r="E397" i="9" s="1"/>
  <c r="E398" i="9" s="1"/>
  <c r="E399" i="9" s="1"/>
  <c r="E400" i="9" s="1"/>
  <c r="G514" i="7"/>
  <c r="F515" i="1"/>
  <c r="G514" i="1"/>
  <c r="G515" i="2"/>
  <c r="F516" i="2"/>
  <c r="D397" i="9" l="1"/>
  <c r="F397" i="9" s="1"/>
  <c r="G397" i="9" s="1"/>
  <c r="C398" i="9"/>
  <c r="G515" i="7"/>
  <c r="F516" i="1"/>
  <c r="G515" i="1"/>
  <c r="G516" i="2"/>
  <c r="F517" i="2"/>
  <c r="D398" i="9" l="1"/>
  <c r="F398" i="9" s="1"/>
  <c r="C399" i="9"/>
  <c r="D399" i="9" s="1"/>
  <c r="G516" i="7"/>
  <c r="F517" i="1"/>
  <c r="G516" i="1"/>
  <c r="G517" i="2"/>
  <c r="F518" i="2"/>
  <c r="F399" i="9" l="1"/>
  <c r="G398" i="9"/>
  <c r="C400" i="9" s="1"/>
  <c r="G399" i="9"/>
  <c r="F400" i="9"/>
  <c r="C401" i="9"/>
  <c r="E401" i="9" s="1"/>
  <c r="E402" i="9" s="1"/>
  <c r="E403" i="9" s="1"/>
  <c r="E404" i="9" s="1"/>
  <c r="E405" i="9" s="1"/>
  <c r="E406" i="9" s="1"/>
  <c r="E407" i="9" s="1"/>
  <c r="G517" i="7"/>
  <c r="F518" i="1"/>
  <c r="G517" i="1"/>
  <c r="G518" i="2"/>
  <c r="F519" i="2"/>
  <c r="F401" i="9" l="1"/>
  <c r="G400" i="9"/>
  <c r="C402" i="9"/>
  <c r="D402" i="9" s="1"/>
  <c r="G518" i="7"/>
  <c r="F519" i="1"/>
  <c r="G518" i="1"/>
  <c r="G519" i="2"/>
  <c r="F520" i="2"/>
  <c r="F402" i="9" l="1"/>
  <c r="G401" i="9"/>
  <c r="G519" i="7"/>
  <c r="F520" i="1"/>
  <c r="G519" i="1"/>
  <c r="G520" i="2"/>
  <c r="F521" i="2"/>
  <c r="G402" i="9" l="1"/>
  <c r="C403" i="9"/>
  <c r="D403" i="9" s="1"/>
  <c r="G520" i="7"/>
  <c r="F521" i="1"/>
  <c r="G520" i="1"/>
  <c r="G521" i="2"/>
  <c r="F522" i="2"/>
  <c r="C404" i="9" l="1"/>
  <c r="D404" i="9" s="1"/>
  <c r="F403" i="9"/>
  <c r="G521" i="7"/>
  <c r="F522" i="1"/>
  <c r="G521" i="1"/>
  <c r="G522" i="2"/>
  <c r="F523" i="2"/>
  <c r="F404" i="9" l="1"/>
  <c r="G403" i="9"/>
  <c r="G522" i="7"/>
  <c r="F523" i="1"/>
  <c r="G522" i="1"/>
  <c r="G523" i="2"/>
  <c r="F524" i="2"/>
  <c r="C405" i="9" l="1"/>
  <c r="D405" i="9" s="1"/>
  <c r="G404" i="9"/>
  <c r="G523" i="7"/>
  <c r="F524" i="1"/>
  <c r="G523" i="1"/>
  <c r="G524" i="2"/>
  <c r="F525" i="2"/>
  <c r="C406" i="9" l="1"/>
  <c r="D406" i="9" s="1"/>
  <c r="F405" i="9"/>
  <c r="G524" i="7"/>
  <c r="F525" i="1"/>
  <c r="G524" i="1"/>
  <c r="F526" i="2"/>
  <c r="G525" i="2"/>
  <c r="F406" i="9" l="1"/>
  <c r="G405" i="9"/>
  <c r="G525" i="7"/>
  <c r="F526" i="1"/>
  <c r="G525" i="1"/>
  <c r="F527" i="2"/>
  <c r="G526" i="2"/>
  <c r="C407" i="9" l="1"/>
  <c r="F407" i="9"/>
  <c r="G406" i="9"/>
  <c r="G526" i="7"/>
  <c r="F527" i="1"/>
  <c r="G526" i="1"/>
  <c r="F528" i="2"/>
  <c r="G527" i="2"/>
  <c r="C408" i="9" l="1"/>
  <c r="E408" i="9" s="1"/>
  <c r="E409" i="9" s="1"/>
  <c r="E410" i="9" s="1"/>
  <c r="E411" i="9" s="1"/>
  <c r="E412" i="9" s="1"/>
  <c r="E413" i="9" s="1"/>
  <c r="E414" i="9" s="1"/>
  <c r="F408" i="9"/>
  <c r="G407" i="9"/>
  <c r="G527" i="7"/>
  <c r="F528" i="1"/>
  <c r="G527" i="1"/>
  <c r="G528" i="2"/>
  <c r="F529" i="2"/>
  <c r="G408" i="9" l="1"/>
  <c r="C409" i="9"/>
  <c r="D409" i="9" s="1"/>
  <c r="G528" i="7"/>
  <c r="F529" i="1"/>
  <c r="G528" i="1"/>
  <c r="G529" i="2"/>
  <c r="F530" i="2"/>
  <c r="C410" i="9" l="1"/>
  <c r="D410" i="9" s="1"/>
  <c r="F409" i="9"/>
  <c r="G529" i="7"/>
  <c r="F530" i="1"/>
  <c r="G529" i="1"/>
  <c r="G530" i="2"/>
  <c r="F531" i="2"/>
  <c r="G409" i="9" l="1"/>
  <c r="F410" i="9"/>
  <c r="G530" i="7"/>
  <c r="F531" i="1"/>
  <c r="G530" i="1"/>
  <c r="F532" i="2"/>
  <c r="G531" i="2"/>
  <c r="G410" i="9" l="1"/>
  <c r="C411" i="9"/>
  <c r="D411" i="9" s="1"/>
  <c r="G531" i="7"/>
  <c r="F532" i="1"/>
  <c r="G531" i="1"/>
  <c r="G532" i="2"/>
  <c r="F533" i="2"/>
  <c r="C412" i="9" l="1"/>
  <c r="D412" i="9" s="1"/>
  <c r="F411" i="9"/>
  <c r="G532" i="7"/>
  <c r="F533" i="1"/>
  <c r="G532" i="1"/>
  <c r="F534" i="2"/>
  <c r="G533" i="2"/>
  <c r="F412" i="9" l="1"/>
  <c r="G411" i="9"/>
  <c r="G533" i="7"/>
  <c r="F534" i="1"/>
  <c r="G533" i="1"/>
  <c r="G534" i="2"/>
  <c r="F535" i="2"/>
  <c r="C413" i="9" l="1"/>
  <c r="D413" i="9" s="1"/>
  <c r="G412" i="9"/>
  <c r="G534" i="7"/>
  <c r="F535" i="1"/>
  <c r="G534" i="1"/>
  <c r="G535" i="2"/>
  <c r="F536" i="2"/>
  <c r="C414" i="9" l="1"/>
  <c r="F413" i="9"/>
  <c r="G535" i="7"/>
  <c r="F536" i="1"/>
  <c r="G535" i="1"/>
  <c r="G536" i="2"/>
  <c r="F537" i="2"/>
  <c r="F414" i="9" l="1"/>
  <c r="G413" i="9"/>
  <c r="C415" i="9" s="1"/>
  <c r="E415" i="9" s="1"/>
  <c r="E416" i="9" s="1"/>
  <c r="E417" i="9" s="1"/>
  <c r="E418" i="9" s="1"/>
  <c r="E419" i="9" s="1"/>
  <c r="E420" i="9" s="1"/>
  <c r="E421" i="9" s="1"/>
  <c r="G536" i="7"/>
  <c r="F537" i="1"/>
  <c r="G536" i="1"/>
  <c r="G537" i="2"/>
  <c r="F538" i="2"/>
  <c r="F415" i="9" l="1"/>
  <c r="G414" i="9"/>
  <c r="G537" i="7"/>
  <c r="F538" i="1"/>
  <c r="G537" i="1"/>
  <c r="F539" i="2"/>
  <c r="G538" i="2"/>
  <c r="G415" i="9" l="1"/>
  <c r="C416" i="9"/>
  <c r="D416" i="9" s="1"/>
  <c r="G538" i="7"/>
  <c r="F539" i="1"/>
  <c r="G538" i="1"/>
  <c r="F540" i="2"/>
  <c r="G539" i="2"/>
  <c r="C417" i="9" l="1"/>
  <c r="D417" i="9" s="1"/>
  <c r="F416" i="9"/>
  <c r="G539" i="7"/>
  <c r="F540" i="1"/>
  <c r="G539" i="1"/>
  <c r="G540" i="2"/>
  <c r="F541" i="2"/>
  <c r="G416" i="9" l="1"/>
  <c r="F417" i="9"/>
  <c r="G540" i="7"/>
  <c r="F541" i="1"/>
  <c r="G540" i="1"/>
  <c r="G541" i="2"/>
  <c r="F542" i="2"/>
  <c r="G417" i="9" l="1"/>
  <c r="C418" i="9"/>
  <c r="D418" i="9" s="1"/>
  <c r="G541" i="7"/>
  <c r="F542" i="1"/>
  <c r="G541" i="1"/>
  <c r="F543" i="2"/>
  <c r="G542" i="2"/>
  <c r="C419" i="9" l="1"/>
  <c r="D419" i="9" s="1"/>
  <c r="F418" i="9"/>
  <c r="G542" i="7"/>
  <c r="F543" i="1"/>
  <c r="G542" i="1"/>
  <c r="G543" i="2"/>
  <c r="F544" i="2"/>
  <c r="G418" i="9" l="1"/>
  <c r="C420" i="9" s="1"/>
  <c r="D420" i="9" s="1"/>
  <c r="F419" i="9"/>
  <c r="G419" i="9"/>
  <c r="C421" i="9"/>
  <c r="F420" i="9"/>
  <c r="G543" i="7"/>
  <c r="F544" i="1"/>
  <c r="G543" i="1"/>
  <c r="G544" i="2"/>
  <c r="F545" i="2"/>
  <c r="F421" i="9" l="1"/>
  <c r="G420" i="9"/>
  <c r="C422" i="9"/>
  <c r="E422" i="9" s="1"/>
  <c r="E423" i="9" s="1"/>
  <c r="E424" i="9" s="1"/>
  <c r="E425" i="9" s="1"/>
  <c r="G544" i="7"/>
  <c r="F545" i="1"/>
  <c r="G544" i="1"/>
  <c r="G545" i="2"/>
  <c r="F546" i="2"/>
  <c r="F422" i="9" l="1"/>
  <c r="G421" i="9"/>
  <c r="G545" i="7"/>
  <c r="F546" i="1"/>
  <c r="G545" i="1"/>
  <c r="G546" i="2"/>
  <c r="F547" i="2"/>
  <c r="G422" i="9" l="1"/>
  <c r="C423" i="9"/>
  <c r="D423" i="9" s="1"/>
  <c r="G546" i="7"/>
  <c r="F547" i="1"/>
  <c r="G546" i="1"/>
  <c r="G547" i="2"/>
  <c r="F548" i="2"/>
  <c r="C424" i="9" l="1"/>
  <c r="D424" i="9" s="1"/>
  <c r="F423" i="9"/>
  <c r="G547" i="7"/>
  <c r="F548" i="1"/>
  <c r="G547" i="1"/>
  <c r="G548" i="2"/>
  <c r="F549" i="2"/>
  <c r="G423" i="9" l="1"/>
  <c r="F424" i="9"/>
  <c r="G548" i="7"/>
  <c r="F549" i="1"/>
  <c r="G548" i="1"/>
  <c r="F550" i="2"/>
  <c r="G549" i="2"/>
  <c r="G424" i="9" l="1"/>
  <c r="C425" i="9"/>
  <c r="D425" i="9" s="1"/>
  <c r="G549" i="7"/>
  <c r="F550" i="1"/>
  <c r="G549" i="1"/>
  <c r="F551" i="2"/>
  <c r="G550" i="2"/>
  <c r="C426" i="9" l="1"/>
  <c r="D426" i="9" s="1"/>
  <c r="F425" i="9"/>
  <c r="G550" i="7"/>
  <c r="F551" i="1"/>
  <c r="G550" i="1"/>
  <c r="F552" i="2"/>
  <c r="G551" i="2"/>
  <c r="F426" i="9" l="1"/>
  <c r="G425" i="9"/>
  <c r="E426" i="9" s="1"/>
  <c r="E427" i="9" s="1"/>
  <c r="E428" i="9" s="1"/>
  <c r="G551" i="7"/>
  <c r="F552" i="1"/>
  <c r="G551" i="1"/>
  <c r="G552" i="2"/>
  <c r="F553" i="2"/>
  <c r="C427" i="9" l="1"/>
  <c r="D427" i="9" s="1"/>
  <c r="G552" i="7"/>
  <c r="F553" i="1"/>
  <c r="G552" i="1"/>
  <c r="F554" i="2"/>
  <c r="G553" i="2"/>
  <c r="G426" i="9" l="1"/>
  <c r="C428" i="9"/>
  <c r="F427" i="9"/>
  <c r="G553" i="7"/>
  <c r="F554" i="1"/>
  <c r="G553" i="1"/>
  <c r="F555" i="2"/>
  <c r="G554" i="2"/>
  <c r="F428" i="9" l="1"/>
  <c r="G427" i="9"/>
  <c r="C429" i="9" s="1"/>
  <c r="E429" i="9" s="1"/>
  <c r="E430" i="9" s="1"/>
  <c r="E431" i="9" s="1"/>
  <c r="E432" i="9" s="1"/>
  <c r="E433" i="9" s="1"/>
  <c r="E434" i="9" s="1"/>
  <c r="E435" i="9" s="1"/>
  <c r="G554" i="7"/>
  <c r="F555" i="1"/>
  <c r="G554" i="1"/>
  <c r="G555" i="2"/>
  <c r="F556" i="2"/>
  <c r="F429" i="9" l="1"/>
  <c r="G428" i="9"/>
  <c r="G555" i="7"/>
  <c r="F556" i="1"/>
  <c r="G555" i="1"/>
  <c r="G556" i="2"/>
  <c r="F557" i="2"/>
  <c r="G429" i="9" l="1"/>
  <c r="C430" i="9"/>
  <c r="D430" i="9" s="1"/>
  <c r="G556" i="7"/>
  <c r="F557" i="1"/>
  <c r="G556" i="1"/>
  <c r="G557" i="2"/>
  <c r="F558" i="2"/>
  <c r="C431" i="9" l="1"/>
  <c r="D431" i="9" s="1"/>
  <c r="F430" i="9"/>
  <c r="G557" i="7"/>
  <c r="F558" i="1"/>
  <c r="G557" i="1"/>
  <c r="G558" i="2"/>
  <c r="F559" i="2"/>
  <c r="F431" i="9" l="1"/>
  <c r="G430" i="9"/>
  <c r="G558" i="7"/>
  <c r="F559" i="1"/>
  <c r="G558" i="1"/>
  <c r="G559" i="2"/>
  <c r="F560" i="2"/>
  <c r="C432" i="9" l="1"/>
  <c r="D432" i="9" s="1"/>
  <c r="G431" i="9"/>
  <c r="G559" i="7"/>
  <c r="F560" i="1"/>
  <c r="G559" i="1"/>
  <c r="G560" i="2"/>
  <c r="F561" i="2"/>
  <c r="C433" i="9" l="1"/>
  <c r="D433" i="9" s="1"/>
  <c r="F432" i="9"/>
  <c r="G560" i="7"/>
  <c r="F561" i="1"/>
  <c r="G560" i="1"/>
  <c r="G561" i="2"/>
  <c r="F562" i="2"/>
  <c r="F433" i="9" l="1"/>
  <c r="G432" i="9"/>
  <c r="C434" i="9"/>
  <c r="D434" i="9" s="1"/>
  <c r="G561" i="7"/>
  <c r="F562" i="1"/>
  <c r="G561" i="1"/>
  <c r="F563" i="2"/>
  <c r="G562" i="2"/>
  <c r="F434" i="9" l="1"/>
  <c r="G433" i="9"/>
  <c r="G562" i="7"/>
  <c r="F563" i="1"/>
  <c r="G562" i="1"/>
  <c r="F564" i="2"/>
  <c r="G563" i="2"/>
  <c r="F435" i="9" l="1"/>
  <c r="G434" i="9"/>
  <c r="C435" i="9"/>
  <c r="C436" i="9" s="1"/>
  <c r="E436" i="9" s="1"/>
  <c r="E437" i="9" s="1"/>
  <c r="E438" i="9" s="1"/>
  <c r="E439" i="9" s="1"/>
  <c r="E440" i="9" s="1"/>
  <c r="E441" i="9" s="1"/>
  <c r="E442" i="9" s="1"/>
  <c r="G563" i="7"/>
  <c r="F564" i="1"/>
  <c r="G563" i="1"/>
  <c r="G564" i="2"/>
  <c r="F565" i="2"/>
  <c r="F436" i="9" l="1"/>
  <c r="G435" i="9"/>
  <c r="G564" i="7"/>
  <c r="F565" i="1"/>
  <c r="G564" i="1"/>
  <c r="G565" i="2"/>
  <c r="F566" i="2"/>
  <c r="G436" i="9" l="1"/>
  <c r="C437" i="9"/>
  <c r="D437" i="9" s="1"/>
  <c r="G565" i="7"/>
  <c r="F566" i="1"/>
  <c r="G565" i="1"/>
  <c r="F567" i="2"/>
  <c r="G566" i="2"/>
  <c r="C438" i="9" l="1"/>
  <c r="D438" i="9" s="1"/>
  <c r="F437" i="9"/>
  <c r="G566" i="7"/>
  <c r="F567" i="1"/>
  <c r="G566" i="1"/>
  <c r="F568" i="2"/>
  <c r="G567" i="2"/>
  <c r="G437" i="9" l="1"/>
  <c r="F438" i="9"/>
  <c r="G567" i="7"/>
  <c r="F568" i="1"/>
  <c r="G567" i="1"/>
  <c r="G568" i="2"/>
  <c r="F569" i="2"/>
  <c r="G438" i="9" l="1"/>
  <c r="C439" i="9"/>
  <c r="D439" i="9" s="1"/>
  <c r="G568" i="7"/>
  <c r="F569" i="1"/>
  <c r="G568" i="1"/>
  <c r="F570" i="2"/>
  <c r="G569" i="2"/>
  <c r="C440" i="9" l="1"/>
  <c r="D440" i="9" s="1"/>
  <c r="F439" i="9"/>
  <c r="G569" i="7"/>
  <c r="F570" i="1"/>
  <c r="G569" i="1"/>
  <c r="F571" i="2"/>
  <c r="G570" i="2"/>
  <c r="F440" i="9" l="1"/>
  <c r="G439" i="9"/>
  <c r="G570" i="7"/>
  <c r="F571" i="1"/>
  <c r="G570" i="1"/>
  <c r="G571" i="2"/>
  <c r="F572" i="2"/>
  <c r="C441" i="9" l="1"/>
  <c r="D441" i="9" s="1"/>
  <c r="G440" i="9"/>
  <c r="G571" i="7"/>
  <c r="F572" i="1"/>
  <c r="G571" i="1"/>
  <c r="G572" i="2"/>
  <c r="F573" i="2"/>
  <c r="C442" i="9" l="1"/>
  <c r="F441" i="9"/>
  <c r="G572" i="7"/>
  <c r="F573" i="1"/>
  <c r="G572" i="1"/>
  <c r="F574" i="2"/>
  <c r="G573" i="2"/>
  <c r="F442" i="9" l="1"/>
  <c r="G441" i="9"/>
  <c r="C443" i="9" s="1"/>
  <c r="E443" i="9" s="1"/>
  <c r="E444" i="9" s="1"/>
  <c r="E445" i="9" s="1"/>
  <c r="E446" i="9" s="1"/>
  <c r="E447" i="9" s="1"/>
  <c r="E448" i="9" s="1"/>
  <c r="E449" i="9" s="1"/>
  <c r="G573" i="7"/>
  <c r="F574" i="1"/>
  <c r="G573" i="1"/>
  <c r="F575" i="2"/>
  <c r="G574" i="2"/>
  <c r="G442" i="9" l="1"/>
  <c r="F443" i="9"/>
  <c r="G574" i="7"/>
  <c r="F575" i="1"/>
  <c r="G574" i="1"/>
  <c r="F576" i="2"/>
  <c r="G575" i="2"/>
  <c r="G443" i="9" l="1"/>
  <c r="C444" i="9"/>
  <c r="D444" i="9" s="1"/>
  <c r="G575" i="7"/>
  <c r="F576" i="1"/>
  <c r="G575" i="1"/>
  <c r="G576" i="2"/>
  <c r="F577" i="2"/>
  <c r="C445" i="9" l="1"/>
  <c r="D445" i="9" s="1"/>
  <c r="F444" i="9"/>
  <c r="G576" i="7"/>
  <c r="F577" i="1"/>
  <c r="G576" i="1"/>
  <c r="G577" i="2"/>
  <c r="F578" i="2"/>
  <c r="F445" i="9" l="1"/>
  <c r="G444" i="9"/>
  <c r="G577" i="7"/>
  <c r="F578" i="1"/>
  <c r="G577" i="1"/>
  <c r="F579" i="2"/>
  <c r="G578" i="2"/>
  <c r="C446" i="9" l="1"/>
  <c r="D446" i="9" s="1"/>
  <c r="G445" i="9"/>
  <c r="G578" i="7"/>
  <c r="F579" i="1"/>
  <c r="G578" i="1"/>
  <c r="F580" i="2"/>
  <c r="G579" i="2"/>
  <c r="C447" i="9" l="1"/>
  <c r="D447" i="9" s="1"/>
  <c r="F446" i="9"/>
  <c r="G579" i="7"/>
  <c r="F580" i="1"/>
  <c r="G579" i="1"/>
  <c r="G580" i="2"/>
  <c r="F581" i="2"/>
  <c r="F447" i="9" l="1"/>
  <c r="G446" i="9"/>
  <c r="C448" i="9"/>
  <c r="D448" i="9" s="1"/>
  <c r="G580" i="7"/>
  <c r="F581" i="1"/>
  <c r="G580" i="1"/>
  <c r="G581" i="2"/>
  <c r="F582" i="2"/>
  <c r="F448" i="9" l="1"/>
  <c r="G447" i="9"/>
  <c r="G581" i="7"/>
  <c r="F582" i="1"/>
  <c r="G581" i="1"/>
  <c r="F583" i="2"/>
  <c r="G582" i="2"/>
  <c r="F449" i="9" l="1"/>
  <c r="G448" i="9"/>
  <c r="C449" i="9"/>
  <c r="C450" i="9" s="1"/>
  <c r="E450" i="9" s="1"/>
  <c r="E451" i="9" s="1"/>
  <c r="E452" i="9" s="1"/>
  <c r="E453" i="9" s="1"/>
  <c r="E454" i="9" s="1"/>
  <c r="E455" i="9" s="1"/>
  <c r="E456" i="9" s="1"/>
  <c r="G582" i="7"/>
  <c r="F583" i="1"/>
  <c r="G582" i="1"/>
  <c r="G583" i="2"/>
  <c r="F584" i="2"/>
  <c r="G449" i="9" l="1"/>
  <c r="F450" i="9"/>
  <c r="C451" i="9"/>
  <c r="D451" i="9" s="1"/>
  <c r="G583" i="7"/>
  <c r="F584" i="1"/>
  <c r="G583" i="1"/>
  <c r="G584" i="2"/>
  <c r="F585" i="2"/>
  <c r="G450" i="9" l="1"/>
  <c r="F451" i="9"/>
  <c r="G584" i="7"/>
  <c r="F585" i="1"/>
  <c r="G584" i="1"/>
  <c r="F586" i="2"/>
  <c r="G585" i="2"/>
  <c r="G451" i="9" l="1"/>
  <c r="C452" i="9"/>
  <c r="D452" i="9" s="1"/>
  <c r="G585" i="7"/>
  <c r="F586" i="1"/>
  <c r="G585" i="1"/>
  <c r="G586" i="2"/>
  <c r="F587" i="2"/>
  <c r="C453" i="9" l="1"/>
  <c r="D453" i="9" s="1"/>
  <c r="F452" i="9"/>
  <c r="G586" i="7"/>
  <c r="F587" i="1"/>
  <c r="G586" i="1"/>
  <c r="F588" i="2"/>
  <c r="G587" i="2"/>
  <c r="F453" i="9" l="1"/>
  <c r="G452" i="9"/>
  <c r="G587" i="7"/>
  <c r="F588" i="1"/>
  <c r="G587" i="1"/>
  <c r="G588" i="2"/>
  <c r="F589" i="2"/>
  <c r="C454" i="9" l="1"/>
  <c r="D454" i="9" s="1"/>
  <c r="G453" i="9"/>
  <c r="G588" i="7"/>
  <c r="F589" i="1"/>
  <c r="G588" i="1"/>
  <c r="G589" i="2"/>
  <c r="F590" i="2"/>
  <c r="C455" i="9" l="1"/>
  <c r="D455" i="9" s="1"/>
  <c r="F454" i="9"/>
  <c r="G589" i="7"/>
  <c r="F590" i="1"/>
  <c r="G589" i="1"/>
  <c r="G590" i="2"/>
  <c r="F591" i="2"/>
  <c r="F455" i="9" l="1"/>
  <c r="G454" i="9"/>
  <c r="C456" i="9" s="1"/>
  <c r="G590" i="7"/>
  <c r="F591" i="1"/>
  <c r="G590" i="1"/>
  <c r="F592" i="2"/>
  <c r="G591" i="2"/>
  <c r="F456" i="9" l="1"/>
  <c r="G455" i="9"/>
  <c r="C457" i="9" s="1"/>
  <c r="G591" i="7"/>
  <c r="F592" i="1"/>
  <c r="G591" i="1"/>
  <c r="G592" i="2"/>
  <c r="F593" i="2"/>
  <c r="E457" i="9" l="1"/>
  <c r="E458" i="9" s="1"/>
  <c r="E459" i="9" s="1"/>
  <c r="E460" i="9" s="1"/>
  <c r="E461" i="9" s="1"/>
  <c r="E462" i="9" s="1"/>
  <c r="E463" i="9" s="1"/>
  <c r="G456" i="9"/>
  <c r="F457" i="9"/>
  <c r="G592" i="7"/>
  <c r="F593" i="1"/>
  <c r="G592" i="1"/>
  <c r="G593" i="2"/>
  <c r="F594" i="2"/>
  <c r="G457" i="9" l="1"/>
  <c r="C458" i="9"/>
  <c r="D458" i="9" s="1"/>
  <c r="G593" i="7"/>
  <c r="F594" i="1"/>
  <c r="G593" i="1"/>
  <c r="F595" i="2"/>
  <c r="G594" i="2"/>
  <c r="C459" i="9" l="1"/>
  <c r="D459" i="9" s="1"/>
  <c r="F458" i="9"/>
  <c r="G458" i="9" s="1"/>
  <c r="G594" i="7"/>
  <c r="F595" i="1"/>
  <c r="G594" i="1"/>
  <c r="G595" i="2"/>
  <c r="F596" i="2"/>
  <c r="F459" i="9" l="1"/>
  <c r="G459" i="9"/>
  <c r="C460" i="9"/>
  <c r="D460" i="9" s="1"/>
  <c r="G595" i="7"/>
  <c r="F596" i="1"/>
  <c r="G595" i="1"/>
  <c r="G596" i="2"/>
  <c r="F597" i="2"/>
  <c r="C461" i="9" l="1"/>
  <c r="D461" i="9" s="1"/>
  <c r="F460" i="9"/>
  <c r="G596" i="7"/>
  <c r="F597" i="1"/>
  <c r="G596" i="1"/>
  <c r="F598" i="2"/>
  <c r="G597" i="2"/>
  <c r="G460" i="9" l="1"/>
  <c r="F461" i="9"/>
  <c r="G597" i="7"/>
  <c r="F598" i="1"/>
  <c r="G597" i="1"/>
  <c r="F599" i="2"/>
  <c r="G598" i="2"/>
  <c r="G461" i="9" l="1"/>
  <c r="C462" i="9"/>
  <c r="D462" i="9" s="1"/>
  <c r="G598" i="7"/>
  <c r="F599" i="1"/>
  <c r="G598" i="1"/>
  <c r="F600" i="2"/>
  <c r="G599" i="2"/>
  <c r="C463" i="9" l="1"/>
  <c r="F462" i="9"/>
  <c r="G599" i="7"/>
  <c r="F600" i="1"/>
  <c r="G599" i="1"/>
  <c r="G600" i="2"/>
  <c r="F601" i="2"/>
  <c r="G462" i="9" l="1"/>
  <c r="C464" i="9" s="1"/>
  <c r="E464" i="9" s="1"/>
  <c r="E465" i="9" s="1"/>
  <c r="E466" i="9" s="1"/>
  <c r="E467" i="9" s="1"/>
  <c r="E468" i="9" s="1"/>
  <c r="E469" i="9" s="1"/>
  <c r="E470" i="9" s="1"/>
  <c r="F463" i="9"/>
  <c r="G600" i="7"/>
  <c r="F601" i="1"/>
  <c r="G600" i="1"/>
  <c r="G601" i="2"/>
  <c r="F602" i="2"/>
  <c r="F464" i="9" l="1"/>
  <c r="G463" i="9"/>
  <c r="G601" i="7"/>
  <c r="F602" i="1"/>
  <c r="G601" i="1"/>
  <c r="G602" i="2"/>
  <c r="F603" i="2"/>
  <c r="C465" i="9" l="1"/>
  <c r="D465" i="9" s="1"/>
  <c r="G464" i="9"/>
  <c r="G602" i="7"/>
  <c r="F603" i="1"/>
  <c r="G602" i="1"/>
  <c r="F604" i="2"/>
  <c r="G603" i="2"/>
  <c r="C466" i="9" l="1"/>
  <c r="D466" i="9" s="1"/>
  <c r="F465" i="9"/>
  <c r="G603" i="7"/>
  <c r="F604" i="1"/>
  <c r="G603" i="1"/>
  <c r="G604" i="2"/>
  <c r="F605" i="2"/>
  <c r="F466" i="9" l="1"/>
  <c r="G465" i="9"/>
  <c r="G604" i="7"/>
  <c r="F605" i="1"/>
  <c r="G604" i="1"/>
  <c r="G605" i="2"/>
  <c r="F606" i="2"/>
  <c r="C467" i="9" l="1"/>
  <c r="D467" i="9" s="1"/>
  <c r="G466" i="9"/>
  <c r="G605" i="7"/>
  <c r="F606" i="1"/>
  <c r="G605" i="1"/>
  <c r="F607" i="2"/>
  <c r="G606" i="2"/>
  <c r="C468" i="9" l="1"/>
  <c r="D468" i="9" s="1"/>
  <c r="F467" i="9"/>
  <c r="G606" i="7"/>
  <c r="F607" i="1"/>
  <c r="G606" i="1"/>
  <c r="F608" i="2"/>
  <c r="G607" i="2"/>
  <c r="F468" i="9" l="1"/>
  <c r="G467" i="9"/>
  <c r="G607" i="7"/>
  <c r="F608" i="1"/>
  <c r="G607" i="1"/>
  <c r="G608" i="2"/>
  <c r="F609" i="2"/>
  <c r="C469" i="9" l="1"/>
  <c r="D469" i="9" s="1"/>
  <c r="G468" i="9"/>
  <c r="G608" i="7"/>
  <c r="F609" i="1"/>
  <c r="G608" i="1"/>
  <c r="F610" i="2"/>
  <c r="G609" i="2"/>
  <c r="C470" i="9" l="1"/>
  <c r="F469" i="9"/>
  <c r="G609" i="7"/>
  <c r="F610" i="1"/>
  <c r="G609" i="1"/>
  <c r="F611" i="2"/>
  <c r="G610" i="2"/>
  <c r="G469" i="9" l="1"/>
  <c r="C471" i="9" s="1"/>
  <c r="E471" i="9" s="1"/>
  <c r="E472" i="9" s="1"/>
  <c r="E473" i="9" s="1"/>
  <c r="E474" i="9" s="1"/>
  <c r="E475" i="9" s="1"/>
  <c r="E476" i="9" s="1"/>
  <c r="E477" i="9" s="1"/>
  <c r="F470" i="9"/>
  <c r="G610" i="7"/>
  <c r="F611" i="1"/>
  <c r="G610" i="1"/>
  <c r="G611" i="2"/>
  <c r="F612" i="2"/>
  <c r="G470" i="9" l="1"/>
  <c r="F471" i="9"/>
  <c r="C472" i="9"/>
  <c r="D472" i="9" s="1"/>
  <c r="G611" i="7"/>
  <c r="F612" i="1"/>
  <c r="G611" i="1"/>
  <c r="G612" i="2"/>
  <c r="F613" i="2"/>
  <c r="G471" i="9" l="1"/>
  <c r="F472" i="9"/>
  <c r="G612" i="7"/>
  <c r="F613" i="1"/>
  <c r="G612" i="1"/>
  <c r="F614" i="2"/>
  <c r="G613" i="2"/>
  <c r="G472" i="9" l="1"/>
  <c r="C473" i="9"/>
  <c r="D473" i="9" s="1"/>
  <c r="G613" i="7"/>
  <c r="F614" i="1"/>
  <c r="G613" i="1"/>
  <c r="G614" i="2"/>
  <c r="F615" i="2"/>
  <c r="C474" i="9" l="1"/>
  <c r="D474" i="9" s="1"/>
  <c r="F473" i="9"/>
  <c r="G614" i="7"/>
  <c r="F615" i="1"/>
  <c r="G614" i="1"/>
  <c r="G615" i="2"/>
  <c r="F616" i="2"/>
  <c r="G473" i="9" l="1"/>
  <c r="C475" i="9" s="1"/>
  <c r="D475" i="9" s="1"/>
  <c r="F474" i="9"/>
  <c r="G474" i="9" s="1"/>
  <c r="G615" i="7"/>
  <c r="F616" i="1"/>
  <c r="G615" i="1"/>
  <c r="G616" i="2"/>
  <c r="F617" i="2"/>
  <c r="F475" i="9" l="1"/>
  <c r="G475" i="9"/>
  <c r="C476" i="9"/>
  <c r="D476" i="9" s="1"/>
  <c r="G616" i="7"/>
  <c r="F617" i="1"/>
  <c r="G616" i="1"/>
  <c r="G617" i="2"/>
  <c r="F618" i="2"/>
  <c r="C477" i="9" l="1"/>
  <c r="F476" i="9"/>
  <c r="G617" i="7"/>
  <c r="F618" i="1"/>
  <c r="G617" i="1"/>
  <c r="G618" i="2"/>
  <c r="F619" i="2"/>
  <c r="F477" i="9" l="1"/>
  <c r="G476" i="9"/>
  <c r="C478" i="9" s="1"/>
  <c r="E478" i="9" s="1"/>
  <c r="E479" i="9" s="1"/>
  <c r="E480" i="9" s="1"/>
  <c r="E481" i="9" s="1"/>
  <c r="E482" i="9" s="1"/>
  <c r="E483" i="9" s="1"/>
  <c r="E484" i="9" s="1"/>
  <c r="G618" i="7"/>
  <c r="F619" i="1"/>
  <c r="G618" i="1"/>
  <c r="G619" i="2"/>
  <c r="F620" i="2"/>
  <c r="F478" i="9" l="1"/>
  <c r="G477" i="9"/>
  <c r="G619" i="7"/>
  <c r="F620" i="1"/>
  <c r="G619" i="1"/>
  <c r="G620" i="2"/>
  <c r="F621" i="2"/>
  <c r="G478" i="9" l="1"/>
  <c r="C479" i="9"/>
  <c r="D479" i="9" s="1"/>
  <c r="G620" i="7"/>
  <c r="F621" i="1"/>
  <c r="G620" i="1"/>
  <c r="F622" i="2"/>
  <c r="G621" i="2"/>
  <c r="C480" i="9" l="1"/>
  <c r="D480" i="9" s="1"/>
  <c r="F479" i="9"/>
  <c r="G621" i="7"/>
  <c r="F622" i="1"/>
  <c r="G621" i="1"/>
  <c r="G622" i="2"/>
  <c r="F623" i="2"/>
  <c r="G479" i="9" l="1"/>
  <c r="F480" i="9"/>
  <c r="G622" i="7"/>
  <c r="F623" i="1"/>
  <c r="G622" i="1"/>
  <c r="F624" i="2"/>
  <c r="G623" i="2"/>
  <c r="G480" i="9" l="1"/>
  <c r="C481" i="9"/>
  <c r="D481" i="9" s="1"/>
  <c r="G623" i="7"/>
  <c r="F624" i="1"/>
  <c r="G623" i="1"/>
  <c r="G624" i="2"/>
  <c r="F625" i="2"/>
  <c r="C482" i="9" l="1"/>
  <c r="D482" i="9" s="1"/>
  <c r="F481" i="9"/>
  <c r="G624" i="7"/>
  <c r="F625" i="1"/>
  <c r="G624" i="1"/>
  <c r="G625" i="2"/>
  <c r="F626" i="2"/>
  <c r="G481" i="9" l="1"/>
  <c r="F482" i="9"/>
  <c r="G625" i="7"/>
  <c r="F626" i="1"/>
  <c r="G625" i="1"/>
  <c r="G626" i="2"/>
  <c r="F627" i="2"/>
  <c r="G482" i="9" l="1"/>
  <c r="C483" i="9"/>
  <c r="D483" i="9" s="1"/>
  <c r="G626" i="7"/>
  <c r="F627" i="1"/>
  <c r="G626" i="1"/>
  <c r="G627" i="2"/>
  <c r="F628" i="2"/>
  <c r="C484" i="9" l="1"/>
  <c r="F483" i="9"/>
  <c r="G627" i="7"/>
  <c r="F628" i="1"/>
  <c r="G627" i="1"/>
  <c r="G628" i="2"/>
  <c r="F629" i="2"/>
  <c r="G483" i="9" l="1"/>
  <c r="C485" i="9" s="1"/>
  <c r="E485" i="9" s="1"/>
  <c r="E486" i="9" s="1"/>
  <c r="F484" i="9"/>
  <c r="G628" i="7"/>
  <c r="F629" i="1"/>
  <c r="G628" i="1"/>
  <c r="G629" i="2"/>
  <c r="F630" i="2"/>
  <c r="F485" i="9" l="1"/>
  <c r="G484" i="9"/>
  <c r="C486" i="9"/>
  <c r="D486" i="9" s="1"/>
  <c r="G629" i="7"/>
  <c r="F630" i="1"/>
  <c r="G629" i="1"/>
  <c r="F631" i="2"/>
  <c r="G630" i="2"/>
  <c r="G485" i="9" l="1"/>
  <c r="F486" i="9"/>
  <c r="G630" i="7"/>
  <c r="F631" i="1"/>
  <c r="G630" i="1"/>
  <c r="G631" i="2"/>
  <c r="F632" i="2"/>
  <c r="C487" i="9" l="1"/>
  <c r="D487" i="9" s="1"/>
  <c r="G486" i="9"/>
  <c r="E487" i="9" s="1"/>
  <c r="E488" i="9" s="1"/>
  <c r="E489" i="9" s="1"/>
  <c r="E490" i="9" s="1"/>
  <c r="E491" i="9" s="1"/>
  <c r="G631" i="7"/>
  <c r="F632" i="1"/>
  <c r="G631" i="1"/>
  <c r="G632" i="2"/>
  <c r="F633" i="2"/>
  <c r="C488" i="9" l="1"/>
  <c r="D488" i="9" s="1"/>
  <c r="F487" i="9"/>
  <c r="G487" i="9" s="1"/>
  <c r="G632" i="7"/>
  <c r="F633" i="1"/>
  <c r="G632" i="1"/>
  <c r="G633" i="2"/>
  <c r="F634" i="2"/>
  <c r="F488" i="9" l="1"/>
  <c r="G488" i="9" s="1"/>
  <c r="C489" i="9"/>
  <c r="D489" i="9" s="1"/>
  <c r="G633" i="7"/>
  <c r="F634" i="1"/>
  <c r="G633" i="1"/>
  <c r="F635" i="2"/>
  <c r="G634" i="2"/>
  <c r="C490" i="9" l="1"/>
  <c r="D490" i="9" s="1"/>
  <c r="F489" i="9"/>
  <c r="G634" i="7"/>
  <c r="F635" i="1"/>
  <c r="G634" i="1"/>
  <c r="F636" i="2"/>
  <c r="G635" i="2"/>
  <c r="F490" i="9" l="1"/>
  <c r="G489" i="9"/>
  <c r="G635" i="7"/>
  <c r="F636" i="1"/>
  <c r="G635" i="1"/>
  <c r="G636" i="2"/>
  <c r="F637" i="2"/>
  <c r="C491" i="9" l="1"/>
  <c r="F491" i="9"/>
  <c r="G490" i="9"/>
  <c r="G636" i="7"/>
  <c r="F637" i="1"/>
  <c r="G636" i="1"/>
  <c r="F638" i="2"/>
  <c r="G637" i="2"/>
  <c r="C492" i="9" l="1"/>
  <c r="E492" i="9" s="1"/>
  <c r="E493" i="9" s="1"/>
  <c r="E494" i="9" s="1"/>
  <c r="E495" i="9" s="1"/>
  <c r="E496" i="9" s="1"/>
  <c r="E497" i="9" s="1"/>
  <c r="E498" i="9" s="1"/>
  <c r="F492" i="9"/>
  <c r="G491" i="9"/>
  <c r="C493" i="9"/>
  <c r="D493" i="9" s="1"/>
  <c r="G637" i="7"/>
  <c r="F638" i="1"/>
  <c r="G637" i="1"/>
  <c r="F639" i="2"/>
  <c r="G638" i="2"/>
  <c r="F493" i="9" l="1"/>
  <c r="G492" i="9"/>
  <c r="G638" i="7"/>
  <c r="F639" i="1"/>
  <c r="G638" i="1"/>
  <c r="G639" i="2"/>
  <c r="F640" i="2"/>
  <c r="G493" i="9" l="1"/>
  <c r="C494" i="9"/>
  <c r="D494" i="9" s="1"/>
  <c r="G639" i="7"/>
  <c r="F640" i="1"/>
  <c r="G639" i="1"/>
  <c r="G640" i="2"/>
  <c r="F641" i="2"/>
  <c r="C495" i="9" l="1"/>
  <c r="D495" i="9" s="1"/>
  <c r="F494" i="9"/>
  <c r="G640" i="7"/>
  <c r="F641" i="1"/>
  <c r="G640" i="1"/>
  <c r="G641" i="2"/>
  <c r="F642" i="2"/>
  <c r="G494" i="9" l="1"/>
  <c r="F495" i="9"/>
  <c r="G641" i="7"/>
  <c r="F642" i="1"/>
  <c r="G641" i="1"/>
  <c r="G642" i="2"/>
  <c r="F643" i="2"/>
  <c r="G495" i="9" l="1"/>
  <c r="C496" i="9"/>
  <c r="D496" i="9" s="1"/>
  <c r="G642" i="7"/>
  <c r="F643" i="1"/>
  <c r="G642" i="1"/>
  <c r="G643" i="2"/>
  <c r="F644" i="2"/>
  <c r="C497" i="9" l="1"/>
  <c r="D497" i="9" s="1"/>
  <c r="F496" i="9"/>
  <c r="G643" i="7"/>
  <c r="F644" i="1"/>
  <c r="G643" i="1"/>
  <c r="G644" i="2"/>
  <c r="F645" i="2"/>
  <c r="F497" i="9" l="1"/>
  <c r="G496" i="9"/>
  <c r="G644" i="7"/>
  <c r="F645" i="1"/>
  <c r="G644" i="1"/>
  <c r="F646" i="2"/>
  <c r="G645" i="2"/>
  <c r="C498" i="9" l="1"/>
  <c r="G497" i="9"/>
  <c r="F498" i="9"/>
  <c r="G645" i="7"/>
  <c r="F646" i="1"/>
  <c r="G645" i="1"/>
  <c r="F647" i="2"/>
  <c r="G646" i="2"/>
  <c r="C499" i="9" l="1"/>
  <c r="E499" i="9" s="1"/>
  <c r="E500" i="9" s="1"/>
  <c r="E501" i="9" s="1"/>
  <c r="E502" i="9" s="1"/>
  <c r="E503" i="9" s="1"/>
  <c r="E504" i="9" s="1"/>
  <c r="E505" i="9" s="1"/>
  <c r="F499" i="9"/>
  <c r="G498" i="9"/>
  <c r="G646" i="7"/>
  <c r="F647" i="1"/>
  <c r="G646" i="1"/>
  <c r="F648" i="2"/>
  <c r="G647" i="2"/>
  <c r="G499" i="9" l="1"/>
  <c r="C500" i="9"/>
  <c r="D500" i="9" s="1"/>
  <c r="G647" i="7"/>
  <c r="F648" i="1"/>
  <c r="G647" i="1"/>
  <c r="G648" i="2"/>
  <c r="F649" i="2"/>
  <c r="C501" i="9" l="1"/>
  <c r="D501" i="9" s="1"/>
  <c r="F500" i="9"/>
  <c r="G500" i="9" s="1"/>
  <c r="C502" i="9" s="1"/>
  <c r="D502" i="9" s="1"/>
  <c r="G648" i="7"/>
  <c r="F649" i="1"/>
  <c r="G648" i="1"/>
  <c r="F650" i="2"/>
  <c r="G649" i="2"/>
  <c r="F501" i="9" l="1"/>
  <c r="G501" i="9"/>
  <c r="C503" i="9"/>
  <c r="D503" i="9" s="1"/>
  <c r="F502" i="9"/>
  <c r="G649" i="7"/>
  <c r="F650" i="1"/>
  <c r="G649" i="1"/>
  <c r="G650" i="2"/>
  <c r="F651" i="2"/>
  <c r="G502" i="9" l="1"/>
  <c r="C504" i="9"/>
  <c r="D504" i="9" s="1"/>
  <c r="F503" i="9"/>
  <c r="G650" i="7"/>
  <c r="F651" i="1"/>
  <c r="G650" i="1"/>
  <c r="G651" i="2"/>
  <c r="F652" i="2"/>
  <c r="G503" i="9" l="1"/>
  <c r="C505" i="9"/>
  <c r="F504" i="9"/>
  <c r="G651" i="7"/>
  <c r="F652" i="1"/>
  <c r="G651" i="1"/>
  <c r="G652" i="2"/>
  <c r="F653" i="2"/>
  <c r="F505" i="9" l="1"/>
  <c r="G504" i="9"/>
  <c r="C506" i="9"/>
  <c r="E506" i="9" s="1"/>
  <c r="E507" i="9" s="1"/>
  <c r="E508" i="9" s="1"/>
  <c r="E509" i="9" s="1"/>
  <c r="E510" i="9" s="1"/>
  <c r="E511" i="9" s="1"/>
  <c r="E512" i="9" s="1"/>
  <c r="G652" i="7"/>
  <c r="F653" i="1"/>
  <c r="G652" i="1"/>
  <c r="F654" i="2"/>
  <c r="G653" i="2"/>
  <c r="F506" i="9" l="1"/>
  <c r="G505" i="9"/>
  <c r="G653" i="7"/>
  <c r="F654" i="1"/>
  <c r="G653" i="1"/>
  <c r="G654" i="2"/>
  <c r="F655" i="2"/>
  <c r="G506" i="9" l="1"/>
  <c r="C507" i="9"/>
  <c r="D507" i="9" s="1"/>
  <c r="G654" i="7"/>
  <c r="F655" i="1"/>
  <c r="G654" i="1"/>
  <c r="F656" i="2"/>
  <c r="G655" i="2"/>
  <c r="C508" i="9" l="1"/>
  <c r="D508" i="9" s="1"/>
  <c r="F507" i="9"/>
  <c r="G655" i="7"/>
  <c r="F656" i="1"/>
  <c r="G655" i="1"/>
  <c r="G656" i="2"/>
  <c r="F657" i="2"/>
  <c r="G507" i="9" l="1"/>
  <c r="C509" i="9" s="1"/>
  <c r="D509" i="9" s="1"/>
  <c r="F509" i="9" s="1"/>
  <c r="F508" i="9"/>
  <c r="G508" i="9"/>
  <c r="G656" i="7"/>
  <c r="F657" i="1"/>
  <c r="G656" i="1"/>
  <c r="G657" i="2"/>
  <c r="F658" i="2"/>
  <c r="G509" i="9" l="1"/>
  <c r="C510" i="9"/>
  <c r="D510" i="9" s="1"/>
  <c r="G657" i="7"/>
  <c r="F658" i="1"/>
  <c r="G657" i="1"/>
  <c r="G658" i="2"/>
  <c r="F659" i="2"/>
  <c r="C511" i="9" l="1"/>
  <c r="D511" i="9" s="1"/>
  <c r="F510" i="9"/>
  <c r="G658" i="7"/>
  <c r="F659" i="1"/>
  <c r="G658" i="1"/>
  <c r="F660" i="2"/>
  <c r="G659" i="2"/>
  <c r="G510" i="9" l="1"/>
  <c r="C512" i="9" s="1"/>
  <c r="F511" i="9"/>
  <c r="G511" i="9"/>
  <c r="F512" i="9"/>
  <c r="C513" i="9"/>
  <c r="E513" i="9" s="1"/>
  <c r="E514" i="9" s="1"/>
  <c r="E515" i="9" s="1"/>
  <c r="E516" i="9" s="1"/>
  <c r="E517" i="9" s="1"/>
  <c r="G659" i="7"/>
  <c r="F660" i="1"/>
  <c r="G659" i="1"/>
  <c r="G660" i="2"/>
  <c r="F661" i="2"/>
  <c r="F513" i="9" l="1"/>
  <c r="G512" i="9"/>
  <c r="G660" i="7"/>
  <c r="F661" i="1"/>
  <c r="G660" i="1"/>
  <c r="G661" i="2"/>
  <c r="F662" i="2"/>
  <c r="G513" i="9" l="1"/>
  <c r="C514" i="9"/>
  <c r="D514" i="9" s="1"/>
  <c r="G661" i="7"/>
  <c r="F662" i="1"/>
  <c r="G661" i="1"/>
  <c r="F663" i="2"/>
  <c r="G662" i="2"/>
  <c r="C515" i="9" l="1"/>
  <c r="D515" i="9" s="1"/>
  <c r="F514" i="9"/>
  <c r="G662" i="7"/>
  <c r="F663" i="1"/>
  <c r="G662" i="1"/>
  <c r="F664" i="2"/>
  <c r="G663" i="2"/>
  <c r="G514" i="9" l="1"/>
  <c r="F515" i="9"/>
  <c r="G663" i="7"/>
  <c r="F664" i="1"/>
  <c r="G663" i="1"/>
  <c r="G664" i="2"/>
  <c r="F665" i="2"/>
  <c r="G515" i="9" l="1"/>
  <c r="C516" i="9"/>
  <c r="D516" i="9" s="1"/>
  <c r="G664" i="7"/>
  <c r="F665" i="1"/>
  <c r="G664" i="1"/>
  <c r="G665" i="2"/>
  <c r="F666" i="2"/>
  <c r="C517" i="9" l="1"/>
  <c r="D517" i="9" s="1"/>
  <c r="F516" i="9"/>
  <c r="G665" i="7"/>
  <c r="F666" i="1"/>
  <c r="G665" i="1"/>
  <c r="G666" i="2"/>
  <c r="F667" i="2"/>
  <c r="G516" i="9" l="1"/>
  <c r="F517" i="9"/>
  <c r="G666" i="7"/>
  <c r="F667" i="1"/>
  <c r="G666" i="1"/>
  <c r="G667" i="2"/>
  <c r="F668" i="2"/>
  <c r="G517" i="9" l="1"/>
  <c r="E518" i="9" s="1"/>
  <c r="E519" i="9" s="1"/>
  <c r="C518" i="9"/>
  <c r="D518" i="9" s="1"/>
  <c r="G667" i="7"/>
  <c r="F668" i="1"/>
  <c r="G667" i="1"/>
  <c r="G668" i="2"/>
  <c r="F669" i="2"/>
  <c r="C519" i="9" l="1"/>
  <c r="F518" i="9"/>
  <c r="G668" i="7"/>
  <c r="F669" i="1"/>
  <c r="G668" i="1"/>
  <c r="G669" i="2"/>
  <c r="F670" i="2"/>
  <c r="F519" i="9" l="1"/>
  <c r="G518" i="9"/>
  <c r="C520" i="9" s="1"/>
  <c r="E520" i="9" s="1"/>
  <c r="E521" i="9" s="1"/>
  <c r="E522" i="9" s="1"/>
  <c r="E523" i="9" s="1"/>
  <c r="E524" i="9" s="1"/>
  <c r="E525" i="9" s="1"/>
  <c r="E526" i="9" s="1"/>
  <c r="G669" i="7"/>
  <c r="F670" i="1"/>
  <c r="G669" i="1"/>
  <c r="G670" i="2"/>
  <c r="F671" i="2"/>
  <c r="F520" i="9" l="1"/>
  <c r="G519" i="9"/>
  <c r="G670" i="7"/>
  <c r="F671" i="1"/>
  <c r="G670" i="1"/>
  <c r="F672" i="2"/>
  <c r="G671" i="2"/>
  <c r="G520" i="9" l="1"/>
  <c r="C521" i="9"/>
  <c r="D521" i="9" s="1"/>
  <c r="G671" i="7"/>
  <c r="F672" i="1"/>
  <c r="G671" i="1"/>
  <c r="G672" i="2"/>
  <c r="F673" i="2"/>
  <c r="C522" i="9" l="1"/>
  <c r="D522" i="9" s="1"/>
  <c r="F521" i="9"/>
  <c r="G672" i="7"/>
  <c r="F673" i="1"/>
  <c r="G672" i="1"/>
  <c r="F674" i="2"/>
  <c r="G673" i="2"/>
  <c r="F522" i="9" l="1"/>
  <c r="G521" i="9"/>
  <c r="G673" i="7"/>
  <c r="F674" i="1"/>
  <c r="G673" i="1"/>
  <c r="F675" i="2"/>
  <c r="G674" i="2"/>
  <c r="C523" i="9" l="1"/>
  <c r="D523" i="9" s="1"/>
  <c r="G522" i="9"/>
  <c r="G674" i="7"/>
  <c r="F675" i="1"/>
  <c r="G674" i="1"/>
  <c r="G675" i="2"/>
  <c r="F676" i="2"/>
  <c r="C524" i="9" l="1"/>
  <c r="D524" i="9" s="1"/>
  <c r="F523" i="9"/>
  <c r="G675" i="7"/>
  <c r="F676" i="1"/>
  <c r="G675" i="1"/>
  <c r="G676" i="2"/>
  <c r="F677" i="2"/>
  <c r="F524" i="9" l="1"/>
  <c r="G523" i="9"/>
  <c r="G676" i="7"/>
  <c r="F677" i="1"/>
  <c r="G676" i="1"/>
  <c r="F678" i="2"/>
  <c r="G677" i="2"/>
  <c r="C525" i="9" l="1"/>
  <c r="D525" i="9" s="1"/>
  <c r="G524" i="9"/>
  <c r="G677" i="7"/>
  <c r="F678" i="1"/>
  <c r="G677" i="1"/>
  <c r="G678" i="2"/>
  <c r="F679" i="2"/>
  <c r="C526" i="9" l="1"/>
  <c r="F525" i="9"/>
  <c r="G678" i="7"/>
  <c r="F679" i="1"/>
  <c r="G678" i="1"/>
  <c r="G679" i="2"/>
  <c r="F680" i="2"/>
  <c r="F526" i="9" l="1"/>
  <c r="G525" i="9"/>
  <c r="C527" i="9" s="1"/>
  <c r="E527" i="9" s="1"/>
  <c r="E528" i="9" s="1"/>
  <c r="E529" i="9" s="1"/>
  <c r="E530" i="9" s="1"/>
  <c r="E531" i="9" s="1"/>
  <c r="E532" i="9" s="1"/>
  <c r="E533" i="9" s="1"/>
  <c r="G679" i="7"/>
  <c r="F680" i="1"/>
  <c r="G679" i="1"/>
  <c r="G680" i="2"/>
  <c r="F681" i="2"/>
  <c r="G526" i="9" l="1"/>
  <c r="F527" i="9"/>
  <c r="G680" i="7"/>
  <c r="F681" i="1"/>
  <c r="G680" i="1"/>
  <c r="F682" i="2"/>
  <c r="G681" i="2"/>
  <c r="G527" i="9" l="1"/>
  <c r="C528" i="9"/>
  <c r="D528" i="9" s="1"/>
  <c r="G681" i="7"/>
  <c r="F682" i="1"/>
  <c r="G681" i="1"/>
  <c r="G682" i="2"/>
  <c r="F683" i="2"/>
  <c r="C529" i="9" l="1"/>
  <c r="D529" i="9" s="1"/>
  <c r="F528" i="9"/>
  <c r="G682" i="7"/>
  <c r="F683" i="1"/>
  <c r="G682" i="1"/>
  <c r="F684" i="2"/>
  <c r="G683" i="2"/>
  <c r="G528" i="9" l="1"/>
  <c r="F529" i="9"/>
  <c r="G683" i="7"/>
  <c r="F684" i="1"/>
  <c r="G683" i="1"/>
  <c r="G684" i="2"/>
  <c r="F685" i="2"/>
  <c r="G529" i="9" l="1"/>
  <c r="C530" i="9"/>
  <c r="D530" i="9" s="1"/>
  <c r="G684" i="7"/>
  <c r="F685" i="1"/>
  <c r="G684" i="1"/>
  <c r="G685" i="2"/>
  <c r="F686" i="2"/>
  <c r="C531" i="9" l="1"/>
  <c r="D531" i="9" s="1"/>
  <c r="F530" i="9"/>
  <c r="G685" i="7"/>
  <c r="F686" i="1"/>
  <c r="G685" i="1"/>
  <c r="G686" i="2"/>
  <c r="F687" i="2"/>
  <c r="F531" i="9" l="1"/>
  <c r="G530" i="9"/>
  <c r="G686" i="7"/>
  <c r="F687" i="1"/>
  <c r="G686" i="1"/>
  <c r="F688" i="2"/>
  <c r="G687" i="2"/>
  <c r="C532" i="9" l="1"/>
  <c r="D532" i="9" s="1"/>
  <c r="G531" i="9"/>
  <c r="G687" i="7"/>
  <c r="F688" i="1"/>
  <c r="G687" i="1"/>
  <c r="G688" i="2"/>
  <c r="F689" i="2"/>
  <c r="C533" i="9" l="1"/>
  <c r="F532" i="9"/>
  <c r="G688" i="7"/>
  <c r="F689" i="1"/>
  <c r="G688" i="1"/>
  <c r="G689" i="2"/>
  <c r="F690" i="2"/>
  <c r="F533" i="9" l="1"/>
  <c r="G532" i="9"/>
  <c r="C534" i="9" s="1"/>
  <c r="E534" i="9" s="1"/>
  <c r="E535" i="9" s="1"/>
  <c r="E536" i="9" s="1"/>
  <c r="E537" i="9" s="1"/>
  <c r="E538" i="9" s="1"/>
  <c r="E539" i="9" s="1"/>
  <c r="E540" i="9" s="1"/>
  <c r="G689" i="7"/>
  <c r="F690" i="1"/>
  <c r="G689" i="1"/>
  <c r="F691" i="2"/>
  <c r="G690" i="2"/>
  <c r="G533" i="9" l="1"/>
  <c r="F534" i="9"/>
  <c r="G690" i="7"/>
  <c r="F691" i="1"/>
  <c r="G690" i="1"/>
  <c r="G691" i="2"/>
  <c r="F692" i="2"/>
  <c r="G534" i="9" l="1"/>
  <c r="C535" i="9"/>
  <c r="D535" i="9" s="1"/>
  <c r="G691" i="7"/>
  <c r="F692" i="1"/>
  <c r="G691" i="1"/>
  <c r="G692" i="2"/>
  <c r="F693" i="2"/>
  <c r="C536" i="9" l="1"/>
  <c r="D536" i="9" s="1"/>
  <c r="F535" i="9"/>
  <c r="G692" i="7"/>
  <c r="F693" i="1"/>
  <c r="G692" i="1"/>
  <c r="G693" i="2"/>
  <c r="F694" i="2"/>
  <c r="F536" i="9" l="1"/>
  <c r="G535" i="9"/>
  <c r="G693" i="7"/>
  <c r="F694" i="1"/>
  <c r="G693" i="1"/>
  <c r="F695" i="2"/>
  <c r="G694" i="2"/>
  <c r="C537" i="9" l="1"/>
  <c r="D537" i="9" s="1"/>
  <c r="G536" i="9"/>
  <c r="G694" i="7"/>
  <c r="F695" i="1"/>
  <c r="G694" i="1"/>
  <c r="G695" i="2"/>
  <c r="F696" i="2"/>
  <c r="C538" i="9" l="1"/>
  <c r="D538" i="9" s="1"/>
  <c r="F537" i="9"/>
  <c r="G695" i="7"/>
  <c r="F696" i="1"/>
  <c r="G695" i="1"/>
  <c r="G696" i="2"/>
  <c r="F697" i="2"/>
  <c r="G537" i="9" l="1"/>
  <c r="F538" i="9"/>
  <c r="G696" i="7"/>
  <c r="F697" i="1"/>
  <c r="G696" i="1"/>
  <c r="G697" i="2"/>
  <c r="F698" i="2"/>
  <c r="G538" i="9" l="1"/>
  <c r="C539" i="9"/>
  <c r="D539" i="9" s="1"/>
  <c r="G697" i="7"/>
  <c r="F698" i="1"/>
  <c r="G697" i="1"/>
  <c r="G698" i="2"/>
  <c r="F699" i="2"/>
  <c r="C540" i="9" l="1"/>
  <c r="F539" i="9"/>
  <c r="G698" i="7"/>
  <c r="F699" i="1"/>
  <c r="G698" i="1"/>
  <c r="F700" i="2"/>
  <c r="G699" i="2"/>
  <c r="G539" i="9" l="1"/>
  <c r="C541" i="9" s="1"/>
  <c r="E541" i="9" s="1"/>
  <c r="E542" i="9" s="1"/>
  <c r="E543" i="9" s="1"/>
  <c r="E544" i="9" s="1"/>
  <c r="E545" i="9" s="1"/>
  <c r="E546" i="9" s="1"/>
  <c r="E547" i="9" s="1"/>
  <c r="F540" i="9"/>
  <c r="G699" i="7"/>
  <c r="F700" i="1"/>
  <c r="G699" i="1"/>
  <c r="G700" i="2"/>
  <c r="F701" i="2"/>
  <c r="G540" i="9" l="1"/>
  <c r="F541" i="9"/>
  <c r="C542" i="9"/>
  <c r="D542" i="9" s="1"/>
  <c r="G700" i="7"/>
  <c r="F701" i="1"/>
  <c r="G700" i="1"/>
  <c r="G701" i="2"/>
  <c r="F702" i="2"/>
  <c r="G541" i="9" l="1"/>
  <c r="F542" i="9"/>
  <c r="G701" i="7"/>
  <c r="F702" i="1"/>
  <c r="G701" i="1"/>
  <c r="G702" i="2"/>
  <c r="F703" i="2"/>
  <c r="G542" i="9" l="1"/>
  <c r="C543" i="9"/>
  <c r="D543" i="9" s="1"/>
  <c r="G702" i="7"/>
  <c r="F703" i="1"/>
  <c r="G702" i="1"/>
  <c r="G703" i="2"/>
  <c r="F704" i="2"/>
  <c r="C544" i="9" l="1"/>
  <c r="D544" i="9" s="1"/>
  <c r="F543" i="9"/>
  <c r="G703" i="7"/>
  <c r="F704" i="1"/>
  <c r="G703" i="1"/>
  <c r="G704" i="2"/>
  <c r="F705" i="2"/>
  <c r="F544" i="9" l="1"/>
  <c r="G543" i="9"/>
  <c r="G704" i="7"/>
  <c r="F705" i="1"/>
  <c r="G704" i="1"/>
  <c r="F706" i="2"/>
  <c r="G705" i="2"/>
  <c r="C545" i="9" l="1"/>
  <c r="D545" i="9" s="1"/>
  <c r="G544" i="9"/>
  <c r="G705" i="7"/>
  <c r="F706" i="1"/>
  <c r="G705" i="1"/>
  <c r="F707" i="2"/>
  <c r="G706" i="2"/>
  <c r="C546" i="9" l="1"/>
  <c r="D546" i="9" s="1"/>
  <c r="F545" i="9"/>
  <c r="G706" i="7"/>
  <c r="F707" i="1"/>
  <c r="G706" i="1"/>
  <c r="F708" i="2"/>
  <c r="G707" i="2"/>
  <c r="G545" i="9" l="1"/>
  <c r="C547" i="9" s="1"/>
  <c r="F546" i="9"/>
  <c r="G707" i="7"/>
  <c r="F708" i="1"/>
  <c r="G707" i="1"/>
  <c r="G708" i="2"/>
  <c r="F709" i="2"/>
  <c r="F547" i="9" l="1"/>
  <c r="G546" i="9"/>
  <c r="C548" i="9"/>
  <c r="G708" i="7"/>
  <c r="F709" i="1"/>
  <c r="G708" i="1"/>
  <c r="F710" i="2"/>
  <c r="G709" i="2"/>
  <c r="E548" i="9" l="1"/>
  <c r="E549" i="9" s="1"/>
  <c r="E550" i="9" s="1"/>
  <c r="E551" i="9" s="1"/>
  <c r="E552" i="9" s="1"/>
  <c r="E553" i="9" s="1"/>
  <c r="E554" i="9" s="1"/>
  <c r="G547" i="9"/>
  <c r="F548" i="9"/>
  <c r="G709" i="7"/>
  <c r="F710" i="1"/>
  <c r="G709" i="1"/>
  <c r="G710" i="2"/>
  <c r="F711" i="2"/>
  <c r="G548" i="9" l="1"/>
  <c r="C549" i="9"/>
  <c r="D549" i="9" s="1"/>
  <c r="G710" i="7"/>
  <c r="F711" i="1"/>
  <c r="G710" i="1"/>
  <c r="G711" i="2"/>
  <c r="F712" i="2"/>
  <c r="C550" i="9" l="1"/>
  <c r="D550" i="9" s="1"/>
  <c r="F549" i="9"/>
  <c r="G711" i="7"/>
  <c r="F712" i="1"/>
  <c r="G711" i="1"/>
  <c r="G712" i="2"/>
  <c r="F713" i="2"/>
  <c r="F550" i="9" l="1"/>
  <c r="G549" i="9"/>
  <c r="C551" i="9"/>
  <c r="D551" i="9" s="1"/>
  <c r="G712" i="7"/>
  <c r="F713" i="1"/>
  <c r="G712" i="1"/>
  <c r="G713" i="2"/>
  <c r="F714" i="2"/>
  <c r="F551" i="9" l="1"/>
  <c r="G550" i="9"/>
  <c r="G713" i="7"/>
  <c r="F714" i="1"/>
  <c r="G713" i="1"/>
  <c r="G714" i="2"/>
  <c r="F715" i="2"/>
  <c r="G551" i="9" l="1"/>
  <c r="C552" i="9"/>
  <c r="D552" i="9" s="1"/>
  <c r="G714" i="7"/>
  <c r="F715" i="1"/>
  <c r="G714" i="1"/>
  <c r="F716" i="2"/>
  <c r="G715" i="2"/>
  <c r="C553" i="9" l="1"/>
  <c r="D553" i="9" s="1"/>
  <c r="F552" i="9"/>
  <c r="G715" i="7"/>
  <c r="F716" i="1"/>
  <c r="G715" i="1"/>
  <c r="G716" i="2"/>
  <c r="F717" i="2"/>
  <c r="F553" i="9" l="1"/>
  <c r="G552" i="9"/>
  <c r="G716" i="7"/>
  <c r="F717" i="1"/>
  <c r="G716" i="1"/>
  <c r="F718" i="2"/>
  <c r="G717" i="2"/>
  <c r="C554" i="9" l="1"/>
  <c r="G553" i="9"/>
  <c r="F554" i="9"/>
  <c r="G717" i="7"/>
  <c r="F718" i="1"/>
  <c r="G717" i="1"/>
  <c r="G718" i="2"/>
  <c r="F719" i="2"/>
  <c r="C555" i="9" l="1"/>
  <c r="E555" i="9" s="1"/>
  <c r="E556" i="9" s="1"/>
  <c r="E557" i="9" s="1"/>
  <c r="E558" i="9" s="1"/>
  <c r="E559" i="9" s="1"/>
  <c r="E560" i="9" s="1"/>
  <c r="E561" i="9" s="1"/>
  <c r="F555" i="9"/>
  <c r="G554" i="9"/>
  <c r="G718" i="7"/>
  <c r="F719" i="1"/>
  <c r="G718" i="1"/>
  <c r="F720" i="2"/>
  <c r="G719" i="2"/>
  <c r="G555" i="9" l="1"/>
  <c r="C556" i="9"/>
  <c r="D556" i="9" s="1"/>
  <c r="G719" i="7"/>
  <c r="F720" i="1"/>
  <c r="G719" i="1"/>
  <c r="G720" i="2"/>
  <c r="F721" i="2"/>
  <c r="C557" i="9" l="1"/>
  <c r="D557" i="9" s="1"/>
  <c r="F556" i="9"/>
  <c r="G720" i="7"/>
  <c r="F721" i="1"/>
  <c r="G720" i="1"/>
  <c r="F722" i="2"/>
  <c r="G721" i="2"/>
  <c r="G556" i="9" l="1"/>
  <c r="F557" i="9"/>
  <c r="G721" i="7"/>
  <c r="F722" i="1"/>
  <c r="G721" i="1"/>
  <c r="G722" i="2"/>
  <c r="F723" i="2"/>
  <c r="G557" i="9" l="1"/>
  <c r="C558" i="9"/>
  <c r="D558" i="9" s="1"/>
  <c r="G722" i="7"/>
  <c r="F723" i="1"/>
  <c r="G722" i="1"/>
  <c r="G723" i="2"/>
  <c r="F724" i="2"/>
  <c r="C559" i="9" l="1"/>
  <c r="D559" i="9" s="1"/>
  <c r="F558" i="9"/>
  <c r="G723" i="7"/>
  <c r="F724" i="1"/>
  <c r="G723" i="1"/>
  <c r="G724" i="2"/>
  <c r="F725" i="2"/>
  <c r="G558" i="9" l="1"/>
  <c r="C560" i="9" s="1"/>
  <c r="F559" i="9"/>
  <c r="G559" i="9" s="1"/>
  <c r="G724" i="7"/>
  <c r="F725" i="1"/>
  <c r="G724" i="1"/>
  <c r="G725" i="2"/>
  <c r="F726" i="2"/>
  <c r="D560" i="9" l="1"/>
  <c r="F560" i="9" s="1"/>
  <c r="C561" i="9"/>
  <c r="G725" i="7"/>
  <c r="F726" i="1"/>
  <c r="G725" i="1"/>
  <c r="F727" i="2"/>
  <c r="G726" i="2"/>
  <c r="F561" i="9" l="1"/>
  <c r="G560" i="9"/>
  <c r="C562" i="9"/>
  <c r="E562" i="9" s="1"/>
  <c r="E563" i="9" s="1"/>
  <c r="E564" i="9" s="1"/>
  <c r="E565" i="9" s="1"/>
  <c r="E566" i="9" s="1"/>
  <c r="E567" i="9" s="1"/>
  <c r="E568" i="9" s="1"/>
  <c r="F562" i="9"/>
  <c r="G561" i="9"/>
  <c r="G726" i="7"/>
  <c r="F727" i="1"/>
  <c r="G726" i="1"/>
  <c r="F728" i="2"/>
  <c r="G727" i="2"/>
  <c r="G562" i="9" l="1"/>
  <c r="C563" i="9"/>
  <c r="D563" i="9" s="1"/>
  <c r="G727" i="7"/>
  <c r="F728" i="1"/>
  <c r="G727" i="1"/>
  <c r="G728" i="2"/>
  <c r="F729" i="2"/>
  <c r="C564" i="9" l="1"/>
  <c r="D564" i="9" s="1"/>
  <c r="F563" i="9"/>
  <c r="G728" i="7"/>
  <c r="F729" i="1"/>
  <c r="G728" i="1"/>
  <c r="G729" i="2"/>
  <c r="F730" i="2"/>
  <c r="F564" i="9" l="1"/>
  <c r="G563" i="9"/>
  <c r="G729" i="7"/>
  <c r="F730" i="1"/>
  <c r="G729" i="1"/>
  <c r="F731" i="2"/>
  <c r="G730" i="2"/>
  <c r="C565" i="9" l="1"/>
  <c r="D565" i="9" s="1"/>
  <c r="G564" i="9"/>
  <c r="G730" i="7"/>
  <c r="F731" i="1"/>
  <c r="G730" i="1"/>
  <c r="F732" i="2"/>
  <c r="G732" i="2" s="1"/>
  <c r="G731" i="2"/>
  <c r="C566" i="9" l="1"/>
  <c r="D566" i="9" s="1"/>
  <c r="F565" i="9"/>
  <c r="G732" i="7"/>
  <c r="M8" i="7" s="1"/>
  <c r="G731" i="7"/>
  <c r="F732" i="1"/>
  <c r="G732" i="1" s="1"/>
  <c r="G731" i="1"/>
  <c r="F566" i="9" l="1"/>
  <c r="G565" i="9"/>
  <c r="C567" i="9" l="1"/>
  <c r="D567" i="9" s="1"/>
  <c r="G566" i="9"/>
  <c r="C568" i="9" l="1"/>
  <c r="F567" i="9"/>
  <c r="F568" i="9" l="1"/>
  <c r="G567" i="9"/>
  <c r="C569" i="9" s="1"/>
  <c r="E569" i="9" s="1"/>
  <c r="E570" i="9" s="1"/>
  <c r="E571" i="9" s="1"/>
  <c r="E572" i="9" s="1"/>
  <c r="E573" i="9" s="1"/>
  <c r="E574" i="9" s="1"/>
  <c r="E575" i="9" s="1"/>
  <c r="G568" i="9" l="1"/>
  <c r="F569" i="9"/>
  <c r="G569" i="9" l="1"/>
  <c r="C570" i="9"/>
  <c r="D570" i="9" s="1"/>
  <c r="C571" i="9" l="1"/>
  <c r="D571" i="9" s="1"/>
  <c r="F570" i="9"/>
  <c r="F571" i="9" l="1"/>
  <c r="G570" i="9"/>
  <c r="C572" i="9" l="1"/>
  <c r="D572" i="9" s="1"/>
  <c r="G571" i="9"/>
  <c r="C573" i="9" l="1"/>
  <c r="D573" i="9" s="1"/>
  <c r="F572" i="9"/>
  <c r="G572" i="9" l="1"/>
  <c r="F573" i="9"/>
  <c r="G573" i="9" l="1"/>
  <c r="C574" i="9"/>
  <c r="D574" i="9" s="1"/>
  <c r="C575" i="9" l="1"/>
  <c r="F574" i="9"/>
  <c r="G574" i="9" l="1"/>
  <c r="C576" i="9" s="1"/>
  <c r="E576" i="9" s="1"/>
  <c r="E577" i="9" s="1"/>
  <c r="E578" i="9" s="1"/>
  <c r="F575" i="9"/>
  <c r="G575" i="9" l="1"/>
  <c r="F576" i="9"/>
  <c r="C577" i="9"/>
  <c r="D577" i="9" s="1"/>
  <c r="G576" i="9" l="1"/>
  <c r="F577" i="9"/>
  <c r="G577" i="9" l="1"/>
  <c r="C578" i="9"/>
  <c r="D578" i="9" s="1"/>
  <c r="C579" i="9" l="1"/>
  <c r="D579" i="9" s="1"/>
  <c r="F578" i="9"/>
  <c r="F579" i="9" l="1"/>
  <c r="G578" i="9"/>
  <c r="E579" i="9" s="1"/>
  <c r="E580" i="9" s="1"/>
  <c r="E581" i="9" s="1"/>
  <c r="E582" i="9" s="1"/>
  <c r="C580" i="9" l="1"/>
  <c r="D580" i="9" s="1"/>
  <c r="G579" i="9"/>
  <c r="C581" i="9" l="1"/>
  <c r="D581" i="9" s="1"/>
  <c r="F580" i="9"/>
  <c r="G580" i="9" l="1"/>
  <c r="F581" i="9"/>
  <c r="F582" i="9" l="1"/>
  <c r="G581" i="9"/>
  <c r="C582" i="9"/>
  <c r="C583" i="9" s="1"/>
  <c r="E583" i="9" s="1"/>
  <c r="E584" i="9" s="1"/>
  <c r="E585" i="9" s="1"/>
  <c r="E586" i="9" s="1"/>
  <c r="E587" i="9" s="1"/>
  <c r="E588" i="9" s="1"/>
  <c r="E589" i="9" s="1"/>
  <c r="F583" i="9" l="1"/>
  <c r="G582" i="9"/>
  <c r="G583" i="9" l="1"/>
  <c r="C584" i="9"/>
  <c r="D584" i="9" s="1"/>
  <c r="C585" i="9" l="1"/>
  <c r="D585" i="9" s="1"/>
  <c r="F584" i="9"/>
  <c r="G584" i="9" l="1"/>
  <c r="F585" i="9"/>
  <c r="G585" i="9" l="1"/>
  <c r="C586" i="9"/>
  <c r="D586" i="9" s="1"/>
  <c r="C587" i="9" l="1"/>
  <c r="D587" i="9" s="1"/>
  <c r="F586" i="9"/>
  <c r="G586" i="9" l="1"/>
  <c r="F587" i="9"/>
  <c r="G587" i="9" l="1"/>
  <c r="C588" i="9"/>
  <c r="D588" i="9" s="1"/>
  <c r="C589" i="9" l="1"/>
  <c r="F588" i="9"/>
  <c r="G588" i="9" l="1"/>
  <c r="C590" i="9" s="1"/>
  <c r="E590" i="9" s="1"/>
  <c r="E591" i="9" s="1"/>
  <c r="E592" i="9" s="1"/>
  <c r="E593" i="9" s="1"/>
  <c r="E594" i="9" s="1"/>
  <c r="E595" i="9" s="1"/>
  <c r="E596" i="9" s="1"/>
  <c r="F589" i="9"/>
  <c r="F590" i="9" l="1"/>
  <c r="G589" i="9"/>
  <c r="C591" i="9"/>
  <c r="D591" i="9" s="1"/>
  <c r="F591" i="9" l="1"/>
  <c r="G590" i="9"/>
  <c r="G591" i="9" l="1"/>
  <c r="C592" i="9"/>
  <c r="D592" i="9" s="1"/>
  <c r="C593" i="9" l="1"/>
  <c r="D593" i="9" s="1"/>
  <c r="F592" i="9"/>
  <c r="G592" i="9" l="1"/>
  <c r="F593" i="9"/>
  <c r="G593" i="9" l="1"/>
  <c r="C594" i="9"/>
  <c r="D594" i="9" s="1"/>
  <c r="C595" i="9" l="1"/>
  <c r="D595" i="9" s="1"/>
  <c r="F594" i="9"/>
  <c r="F595" i="9" l="1"/>
  <c r="G594" i="9"/>
  <c r="C596" i="9" l="1"/>
  <c r="F596" i="9"/>
  <c r="G595" i="9"/>
  <c r="C597" i="9" l="1"/>
  <c r="E597" i="9" s="1"/>
  <c r="E598" i="9" s="1"/>
  <c r="E599" i="9" s="1"/>
  <c r="E600" i="9" s="1"/>
  <c r="E601" i="9" s="1"/>
  <c r="E602" i="9" s="1"/>
  <c r="E603" i="9" s="1"/>
  <c r="G596" i="9"/>
  <c r="F597" i="9"/>
  <c r="G597" i="9" l="1"/>
  <c r="C598" i="9"/>
  <c r="D598" i="9" s="1"/>
  <c r="C599" i="9" l="1"/>
  <c r="D599" i="9" s="1"/>
  <c r="F598" i="9"/>
  <c r="G598" i="9" l="1"/>
  <c r="C600" i="9" s="1"/>
  <c r="F599" i="9"/>
  <c r="G599" i="9" s="1"/>
  <c r="C601" i="9" s="1"/>
  <c r="D601" i="9" s="1"/>
  <c r="D600" i="9" l="1"/>
  <c r="F600" i="9" s="1"/>
  <c r="G600" i="9" l="1"/>
  <c r="C602" i="9" s="1"/>
  <c r="D602" i="9" s="1"/>
  <c r="F601" i="9"/>
  <c r="G601" i="9"/>
  <c r="C603" i="9"/>
  <c r="F602" i="9"/>
  <c r="F603" i="9" l="1"/>
  <c r="G602" i="9"/>
  <c r="C604" i="9" s="1"/>
  <c r="E604" i="9" s="1"/>
  <c r="E605" i="9" s="1"/>
  <c r="E606" i="9" s="1"/>
  <c r="E607" i="9" s="1"/>
  <c r="E608" i="9" s="1"/>
  <c r="E609" i="9" s="1"/>
  <c r="G603" i="9" l="1"/>
  <c r="F604" i="9"/>
  <c r="G604" i="9" l="1"/>
  <c r="C605" i="9"/>
  <c r="D605" i="9" s="1"/>
  <c r="C606" i="9" l="1"/>
  <c r="D606" i="9" s="1"/>
  <c r="F605" i="9"/>
  <c r="G605" i="9" l="1"/>
  <c r="F606" i="9"/>
  <c r="G606" i="9" l="1"/>
  <c r="C607" i="9"/>
  <c r="D607" i="9" s="1"/>
  <c r="C608" i="9" l="1"/>
  <c r="D608" i="9" s="1"/>
  <c r="F607" i="9"/>
  <c r="F608" i="9" l="1"/>
  <c r="G607" i="9"/>
  <c r="C609" i="9" l="1"/>
  <c r="D609" i="9" s="1"/>
  <c r="G608" i="9"/>
  <c r="C610" i="9" l="1"/>
  <c r="F609" i="9"/>
  <c r="G609" i="9" l="1"/>
  <c r="E610" i="9" s="1"/>
  <c r="F610" i="9"/>
  <c r="F611" i="9" l="1"/>
  <c r="C611" i="9"/>
  <c r="E611" i="9" s="1"/>
  <c r="E612" i="9" s="1"/>
  <c r="E613" i="9" s="1"/>
  <c r="E614" i="9" s="1"/>
  <c r="E615" i="9" s="1"/>
  <c r="E616" i="9" s="1"/>
  <c r="E617" i="9" s="1"/>
  <c r="G611" i="9" l="1"/>
  <c r="G610" i="9"/>
  <c r="C612" i="9" l="1"/>
  <c r="D612" i="9" s="1"/>
  <c r="C613" i="9" l="1"/>
  <c r="D613" i="9" s="1"/>
  <c r="F612" i="9"/>
  <c r="G612" i="9" l="1"/>
  <c r="F613" i="9"/>
  <c r="G613" i="9" l="1"/>
  <c r="C614" i="9"/>
  <c r="D614" i="9" s="1"/>
  <c r="C615" i="9" l="1"/>
  <c r="D615" i="9" s="1"/>
  <c r="F614" i="9"/>
  <c r="F615" i="9" l="1"/>
  <c r="G614" i="9"/>
  <c r="C616" i="9" l="1"/>
  <c r="D616" i="9" s="1"/>
  <c r="G615" i="9"/>
  <c r="C617" i="9" l="1"/>
  <c r="F616" i="9"/>
  <c r="G616" i="9" l="1"/>
  <c r="C618" i="9" s="1"/>
  <c r="E618" i="9" s="1"/>
  <c r="E619" i="9" s="1"/>
  <c r="E620" i="9" s="1"/>
  <c r="E621" i="9" s="1"/>
  <c r="E622" i="9" s="1"/>
  <c r="E623" i="9" s="1"/>
  <c r="E624" i="9" s="1"/>
  <c r="F617" i="9"/>
  <c r="F618" i="9" l="1"/>
  <c r="G617" i="9"/>
  <c r="G618" i="9" l="1"/>
  <c r="C619" i="9"/>
  <c r="D619" i="9" s="1"/>
  <c r="C620" i="9" l="1"/>
  <c r="D620" i="9" s="1"/>
  <c r="F619" i="9"/>
  <c r="F620" i="9" l="1"/>
  <c r="G619" i="9"/>
  <c r="C621" i="9" l="1"/>
  <c r="D621" i="9" s="1"/>
  <c r="G620" i="9"/>
  <c r="C622" i="9" l="1"/>
  <c r="D622" i="9" s="1"/>
  <c r="F621" i="9"/>
  <c r="G621" i="9" l="1"/>
  <c r="F622" i="9"/>
  <c r="G622" i="9" l="1"/>
  <c r="C623" i="9"/>
  <c r="D623" i="9" s="1"/>
  <c r="C624" i="9" l="1"/>
  <c r="F623" i="9"/>
  <c r="G623" i="9" l="1"/>
  <c r="C625" i="9" s="1"/>
  <c r="E625" i="9" s="1"/>
  <c r="E626" i="9" s="1"/>
  <c r="E627" i="9" s="1"/>
  <c r="E628" i="9" s="1"/>
  <c r="E629" i="9" s="1"/>
  <c r="E630" i="9" s="1"/>
  <c r="E631" i="9" s="1"/>
  <c r="F624" i="9"/>
  <c r="G624" i="9" l="1"/>
  <c r="F625" i="9"/>
  <c r="C626" i="9"/>
  <c r="D626" i="9" s="1"/>
  <c r="G625" i="9" l="1"/>
  <c r="F626" i="9"/>
  <c r="G626" i="9" l="1"/>
  <c r="C627" i="9"/>
  <c r="D627" i="9" s="1"/>
  <c r="C628" i="9" l="1"/>
  <c r="D628" i="9" s="1"/>
  <c r="F627" i="9"/>
  <c r="G627" i="9" l="1"/>
  <c r="F628" i="9"/>
  <c r="G628" i="9" l="1"/>
  <c r="C629" i="9"/>
  <c r="D629" i="9" s="1"/>
  <c r="C630" i="9" l="1"/>
  <c r="D630" i="9" s="1"/>
  <c r="F629" i="9"/>
  <c r="G629" i="9" l="1"/>
  <c r="F630" i="9"/>
  <c r="G630" i="9" l="1"/>
  <c r="F631" i="9"/>
  <c r="C631" i="9"/>
  <c r="C632" i="9" s="1"/>
  <c r="E632" i="9" s="1"/>
  <c r="E633" i="9" s="1"/>
  <c r="E634" i="9" s="1"/>
  <c r="E635" i="9" s="1"/>
  <c r="E636" i="9" s="1"/>
  <c r="E637" i="9" s="1"/>
  <c r="E638" i="9" s="1"/>
  <c r="F632" i="9" l="1"/>
  <c r="G631" i="9"/>
  <c r="G632" i="9" l="1"/>
  <c r="C633" i="9"/>
  <c r="D633" i="9" s="1"/>
  <c r="C634" i="9" l="1"/>
  <c r="D634" i="9" s="1"/>
  <c r="F633" i="9"/>
  <c r="F634" i="9" l="1"/>
  <c r="G633" i="9"/>
  <c r="C635" i="9" l="1"/>
  <c r="D635" i="9" s="1"/>
  <c r="G634" i="9"/>
  <c r="C636" i="9" l="1"/>
  <c r="D636" i="9" s="1"/>
  <c r="F635" i="9"/>
  <c r="G635" i="9" l="1"/>
  <c r="C637" i="9"/>
  <c r="D637" i="9" s="1"/>
  <c r="F636" i="9"/>
  <c r="G636" i="9" l="1"/>
  <c r="C638" i="9"/>
  <c r="F637" i="9"/>
  <c r="G637" i="9" l="1"/>
  <c r="F638" i="9"/>
  <c r="C639" i="9"/>
  <c r="E639" i="9" s="1"/>
  <c r="F639" i="9" l="1"/>
  <c r="G638" i="9"/>
  <c r="G639" i="9" l="1"/>
  <c r="E640" i="9" s="1"/>
  <c r="E641" i="9" s="1"/>
  <c r="E642" i="9" s="1"/>
  <c r="E643" i="9" s="1"/>
  <c r="E644" i="9" s="1"/>
  <c r="E645" i="9" s="1"/>
  <c r="C640" i="9"/>
  <c r="D640" i="9" s="1"/>
  <c r="C641" i="9" l="1"/>
  <c r="D641" i="9" s="1"/>
  <c r="F640" i="9"/>
  <c r="G640" i="9" s="1"/>
  <c r="F641" i="9" l="1"/>
  <c r="G641" i="9" s="1"/>
  <c r="C642" i="9"/>
  <c r="D642" i="9" s="1"/>
  <c r="C643" i="9" l="1"/>
  <c r="D643" i="9" s="1"/>
  <c r="F642" i="9"/>
  <c r="F643" i="9" l="1"/>
  <c r="G642" i="9"/>
  <c r="C644" i="9" l="1"/>
  <c r="D644" i="9" s="1"/>
  <c r="G643" i="9"/>
  <c r="C645" i="9" l="1"/>
  <c r="F644" i="9"/>
  <c r="G644" i="9" l="1"/>
  <c r="C646" i="9" s="1"/>
  <c r="E646" i="9" s="1"/>
  <c r="E647" i="9" s="1"/>
  <c r="E648" i="9" s="1"/>
  <c r="E649" i="9" s="1"/>
  <c r="E650" i="9" s="1"/>
  <c r="E651" i="9" s="1"/>
  <c r="E652" i="9" s="1"/>
  <c r="F645" i="9"/>
  <c r="G645" i="9" l="1"/>
  <c r="F646" i="9"/>
  <c r="C647" i="9"/>
  <c r="D647" i="9" s="1"/>
  <c r="G646" i="9" l="1"/>
  <c r="C648" i="9"/>
  <c r="D648" i="9" s="1"/>
  <c r="F647" i="9"/>
  <c r="G647" i="9" l="1"/>
  <c r="C649" i="9"/>
  <c r="D649" i="9" s="1"/>
  <c r="F648" i="9"/>
  <c r="G648" i="9" l="1"/>
  <c r="C650" i="9"/>
  <c r="D650" i="9" s="1"/>
  <c r="F649" i="9"/>
  <c r="G649" i="9" l="1"/>
  <c r="C651" i="9"/>
  <c r="D651" i="9" s="1"/>
  <c r="F650" i="9"/>
  <c r="G650" i="9" l="1"/>
  <c r="C652" i="9"/>
  <c r="F651" i="9"/>
  <c r="F652" i="9" l="1"/>
  <c r="G651" i="9"/>
  <c r="C653" i="9"/>
  <c r="E653" i="9" s="1"/>
  <c r="E654" i="9" s="1"/>
  <c r="E655" i="9" s="1"/>
  <c r="E656" i="9" s="1"/>
  <c r="E657" i="9" s="1"/>
  <c r="E658" i="9" s="1"/>
  <c r="E659" i="9" s="1"/>
  <c r="F653" i="9" l="1"/>
  <c r="G652" i="9"/>
  <c r="G653" i="9" l="1"/>
  <c r="C654" i="9"/>
  <c r="D654" i="9" s="1"/>
  <c r="C655" i="9" l="1"/>
  <c r="D655" i="9" s="1"/>
  <c r="F654" i="9"/>
  <c r="F655" i="9" l="1"/>
  <c r="G654" i="9"/>
  <c r="C656" i="9" l="1"/>
  <c r="D656" i="9" s="1"/>
  <c r="G655" i="9"/>
  <c r="C657" i="9" l="1"/>
  <c r="D657" i="9" s="1"/>
  <c r="F656" i="9"/>
  <c r="F657" i="9" l="1"/>
  <c r="G656" i="9"/>
  <c r="C658" i="9" l="1"/>
  <c r="D658" i="9" s="1"/>
  <c r="G657" i="9"/>
  <c r="C659" i="9" l="1"/>
  <c r="F658" i="9"/>
  <c r="G658" i="9" l="1"/>
  <c r="F659" i="9"/>
  <c r="C660" i="9"/>
  <c r="E660" i="9" s="1"/>
  <c r="E661" i="9" s="1"/>
  <c r="E662" i="9" s="1"/>
  <c r="E663" i="9" s="1"/>
  <c r="E664" i="9" s="1"/>
  <c r="E665" i="9" s="1"/>
  <c r="E666" i="9" s="1"/>
  <c r="F660" i="9" l="1"/>
  <c r="G659" i="9"/>
  <c r="G660" i="9" l="1"/>
  <c r="C661" i="9"/>
  <c r="D661" i="9" s="1"/>
  <c r="C662" i="9" l="1"/>
  <c r="D662" i="9" s="1"/>
  <c r="F661" i="9"/>
  <c r="G661" i="9" l="1"/>
  <c r="F662" i="9"/>
  <c r="G662" i="9" l="1"/>
  <c r="C663" i="9"/>
  <c r="D663" i="9" s="1"/>
  <c r="C664" i="9" l="1"/>
  <c r="D664" i="9" s="1"/>
  <c r="F663" i="9"/>
  <c r="F664" i="9" l="1"/>
  <c r="G663" i="9"/>
  <c r="C665" i="9" l="1"/>
  <c r="D665" i="9" s="1"/>
  <c r="G664" i="9"/>
  <c r="C666" i="9" l="1"/>
  <c r="F665" i="9"/>
  <c r="G665" i="9" l="1"/>
  <c r="C667" i="9" s="1"/>
  <c r="E667" i="9" s="1"/>
  <c r="E668" i="9" s="1"/>
  <c r="E669" i="9" s="1"/>
  <c r="E670" i="9" s="1"/>
  <c r="F666" i="9"/>
  <c r="F667" i="9" l="1"/>
  <c r="G666" i="9"/>
  <c r="C668" i="9" l="1"/>
  <c r="D668" i="9" s="1"/>
  <c r="G667" i="9"/>
  <c r="C669" i="9" l="1"/>
  <c r="D669" i="9" s="1"/>
  <c r="F668" i="9"/>
  <c r="G668" i="9" l="1"/>
  <c r="F669" i="9"/>
  <c r="G669" i="9" l="1"/>
  <c r="C670" i="9"/>
  <c r="D670" i="9" s="1"/>
  <c r="C671" i="9" l="1"/>
  <c r="D671" i="9" s="1"/>
  <c r="F670" i="9"/>
  <c r="G670" i="9" s="1"/>
  <c r="E671" i="9" s="1"/>
  <c r="E672" i="9" s="1"/>
  <c r="E673" i="9" s="1"/>
  <c r="F671" i="9" l="1"/>
  <c r="C672" i="9"/>
  <c r="D672" i="9" s="1"/>
  <c r="F672" i="9" l="1"/>
  <c r="G671" i="9"/>
  <c r="C673" i="9" s="1"/>
  <c r="G672" i="9"/>
  <c r="F673" i="9"/>
  <c r="C674" i="9"/>
  <c r="E674" i="9" s="1"/>
  <c r="E675" i="9" s="1"/>
  <c r="E676" i="9" s="1"/>
  <c r="E677" i="9" s="1"/>
  <c r="E678" i="9" s="1"/>
  <c r="E679" i="9" s="1"/>
  <c r="E680" i="9" s="1"/>
  <c r="F674" i="9" l="1"/>
  <c r="G673" i="9"/>
  <c r="G674" i="9" l="1"/>
  <c r="C675" i="9"/>
  <c r="D675" i="9" s="1"/>
  <c r="C676" i="9" l="1"/>
  <c r="D676" i="9" s="1"/>
  <c r="F675" i="9"/>
  <c r="G675" i="9" l="1"/>
  <c r="F676" i="9"/>
  <c r="G676" i="9" l="1"/>
  <c r="C677" i="9"/>
  <c r="D677" i="9" s="1"/>
  <c r="C678" i="9" l="1"/>
  <c r="D678" i="9" s="1"/>
  <c r="F677" i="9"/>
  <c r="F678" i="9" l="1"/>
  <c r="G677" i="9"/>
  <c r="C679" i="9" l="1"/>
  <c r="D679" i="9" s="1"/>
  <c r="G678" i="9"/>
  <c r="C680" i="9" l="1"/>
  <c r="F679" i="9"/>
  <c r="F680" i="9" l="1"/>
  <c r="G679" i="9"/>
  <c r="C681" i="9" s="1"/>
  <c r="E681" i="9" s="1"/>
  <c r="E682" i="9" s="1"/>
  <c r="E683" i="9" s="1"/>
  <c r="E684" i="9" s="1"/>
  <c r="E685" i="9" s="1"/>
  <c r="E686" i="9" s="1"/>
  <c r="E687" i="9" s="1"/>
  <c r="G680" i="9" l="1"/>
  <c r="F681" i="9"/>
  <c r="G681" i="9" l="1"/>
  <c r="C682" i="9"/>
  <c r="D682" i="9" s="1"/>
  <c r="C683" i="9" l="1"/>
  <c r="D683" i="9" s="1"/>
  <c r="F682" i="9"/>
  <c r="F683" i="9" l="1"/>
  <c r="G682" i="9"/>
  <c r="C684" i="9" l="1"/>
  <c r="D684" i="9" s="1"/>
  <c r="G683" i="9"/>
  <c r="C685" i="9" l="1"/>
  <c r="D685" i="9" s="1"/>
  <c r="F684" i="9"/>
  <c r="G684" i="9" l="1"/>
  <c r="F685" i="9"/>
  <c r="G685" i="9" l="1"/>
  <c r="C686" i="9"/>
  <c r="D686" i="9" s="1"/>
  <c r="C687" i="9" l="1"/>
  <c r="F686" i="9"/>
  <c r="F687" i="9" l="1"/>
  <c r="G686" i="9"/>
  <c r="C688" i="9" s="1"/>
  <c r="E688" i="9" s="1"/>
  <c r="E689" i="9" s="1"/>
  <c r="E690" i="9" s="1"/>
  <c r="E691" i="9" s="1"/>
  <c r="E692" i="9" s="1"/>
  <c r="E693" i="9" s="1"/>
  <c r="E694" i="9" s="1"/>
  <c r="F688" i="9" l="1"/>
  <c r="G687" i="9"/>
  <c r="G688" i="9" l="1"/>
  <c r="C689" i="9"/>
  <c r="D689" i="9" s="1"/>
  <c r="C690" i="9" l="1"/>
  <c r="D690" i="9" s="1"/>
  <c r="F689" i="9"/>
  <c r="F690" i="9" l="1"/>
  <c r="G689" i="9"/>
  <c r="C691" i="9" l="1"/>
  <c r="D691" i="9" s="1"/>
  <c r="G690" i="9"/>
  <c r="C692" i="9" l="1"/>
  <c r="D692" i="9" s="1"/>
  <c r="F691" i="9"/>
  <c r="G691" i="9" l="1"/>
  <c r="F692" i="9"/>
  <c r="C693" i="9"/>
  <c r="D693" i="9" s="1"/>
  <c r="G692" i="9" l="1"/>
  <c r="F693" i="9"/>
  <c r="G693" i="9" l="1"/>
  <c r="F694" i="9"/>
  <c r="C694" i="9"/>
  <c r="C695" i="9" s="1"/>
  <c r="E695" i="9" s="1"/>
  <c r="E696" i="9" s="1"/>
  <c r="E697" i="9" s="1"/>
  <c r="E698" i="9" s="1"/>
  <c r="E699" i="9" s="1"/>
  <c r="E700" i="9" s="1"/>
  <c r="F695" i="9" l="1"/>
  <c r="G694" i="9"/>
  <c r="G695" i="9" l="1"/>
  <c r="C696" i="9"/>
  <c r="D696" i="9" s="1"/>
  <c r="C697" i="9" l="1"/>
  <c r="D697" i="9" s="1"/>
  <c r="F696" i="9"/>
  <c r="G696" i="9" l="1"/>
  <c r="F697" i="9"/>
  <c r="G697" i="9" l="1"/>
  <c r="C698" i="9"/>
  <c r="D698" i="9" s="1"/>
  <c r="C699" i="9" l="1"/>
  <c r="D699" i="9" s="1"/>
  <c r="F698" i="9"/>
  <c r="F699" i="9" l="1"/>
  <c r="G698" i="9"/>
  <c r="C700" i="9" l="1"/>
  <c r="D700" i="9" s="1"/>
  <c r="G699" i="9"/>
  <c r="C701" i="9" l="1"/>
  <c r="F700" i="9"/>
  <c r="F701" i="9" l="1"/>
  <c r="G700" i="9"/>
  <c r="E701" i="9" s="1"/>
  <c r="C702" i="9" l="1"/>
  <c r="E702" i="9" s="1"/>
  <c r="E703" i="9" s="1"/>
  <c r="E704" i="9" s="1"/>
  <c r="E705" i="9" s="1"/>
  <c r="E706" i="9" s="1"/>
  <c r="E707" i="9" s="1"/>
  <c r="E708" i="9" s="1"/>
  <c r="F702" i="9"/>
  <c r="G701" i="9"/>
  <c r="G702" i="9" l="1"/>
  <c r="C703" i="9"/>
  <c r="D703" i="9" s="1"/>
  <c r="C704" i="9" l="1"/>
  <c r="D704" i="9" s="1"/>
  <c r="F703" i="9"/>
  <c r="F704" i="9" l="1"/>
  <c r="G703" i="9"/>
  <c r="C705" i="9" l="1"/>
  <c r="D705" i="9" s="1"/>
  <c r="G704" i="9"/>
  <c r="C706" i="9" l="1"/>
  <c r="D706" i="9" s="1"/>
  <c r="F705" i="9"/>
  <c r="G705" i="9" l="1"/>
  <c r="F706" i="9"/>
  <c r="G706" i="9" l="1"/>
  <c r="C707" i="9"/>
  <c r="D707" i="9" s="1"/>
  <c r="C708" i="9" l="1"/>
  <c r="F707" i="9"/>
  <c r="G707" i="9" l="1"/>
  <c r="C709" i="9" s="1"/>
  <c r="E709" i="9" s="1"/>
  <c r="E710" i="9" s="1"/>
  <c r="E711" i="9" s="1"/>
  <c r="E712" i="9" s="1"/>
  <c r="E713" i="9" s="1"/>
  <c r="E714" i="9" s="1"/>
  <c r="E715" i="9" s="1"/>
  <c r="F708" i="9"/>
  <c r="G708" i="9" l="1"/>
  <c r="F709" i="9"/>
  <c r="C710" i="9"/>
  <c r="D710" i="9" s="1"/>
  <c r="G709" i="9" l="1"/>
  <c r="F710" i="9"/>
  <c r="G710" i="9" l="1"/>
  <c r="C711" i="9"/>
  <c r="D711" i="9" s="1"/>
  <c r="C712" i="9" l="1"/>
  <c r="D712" i="9" s="1"/>
  <c r="F711" i="9"/>
  <c r="G711" i="9" l="1"/>
  <c r="F712" i="9"/>
  <c r="G712" i="9" l="1"/>
  <c r="C713" i="9"/>
  <c r="D713" i="9" s="1"/>
  <c r="C714" i="9" l="1"/>
  <c r="D714" i="9" s="1"/>
  <c r="F713" i="9"/>
  <c r="G713" i="9" l="1"/>
  <c r="F714" i="9"/>
  <c r="F715" i="9" l="1"/>
  <c r="G714" i="9"/>
  <c r="C715" i="9"/>
  <c r="C716" i="9" s="1"/>
  <c r="E716" i="9" s="1"/>
  <c r="E717" i="9" s="1"/>
  <c r="E718" i="9" s="1"/>
  <c r="E719" i="9" s="1"/>
  <c r="E720" i="9" s="1"/>
  <c r="E721" i="9" s="1"/>
  <c r="E722" i="9" s="1"/>
  <c r="G715" i="9" l="1"/>
  <c r="F716" i="9"/>
  <c r="G716" i="9" l="1"/>
  <c r="C717" i="9"/>
  <c r="D717" i="9" s="1"/>
  <c r="C718" i="9" l="1"/>
  <c r="D718" i="9" s="1"/>
  <c r="F717" i="9"/>
  <c r="G717" i="9" l="1"/>
  <c r="C719" i="9" s="1"/>
  <c r="D719" i="9" s="1"/>
  <c r="F719" i="9" s="1"/>
  <c r="F718" i="9"/>
  <c r="G718" i="9"/>
  <c r="C720" i="9"/>
  <c r="D720" i="9" s="1"/>
  <c r="G719" i="9" l="1"/>
  <c r="C721" i="9"/>
  <c r="D721" i="9" s="1"/>
  <c r="F720" i="9"/>
  <c r="G720" i="9" l="1"/>
  <c r="C722" i="9"/>
  <c r="F721" i="9"/>
  <c r="G721" i="9" l="1"/>
  <c r="F722" i="9"/>
  <c r="C723" i="9"/>
  <c r="E723" i="9" s="1"/>
  <c r="E724" i="9" s="1"/>
  <c r="E725" i="9" s="1"/>
  <c r="E726" i="9" s="1"/>
  <c r="E727" i="9" s="1"/>
  <c r="E728" i="9" s="1"/>
  <c r="E729" i="9" s="1"/>
  <c r="F723" i="9" l="1"/>
  <c r="G722" i="9"/>
  <c r="G723" i="9" l="1"/>
  <c r="C724" i="9"/>
  <c r="D724" i="9" s="1"/>
  <c r="C725" i="9" l="1"/>
  <c r="D725" i="9" s="1"/>
  <c r="F724" i="9"/>
  <c r="G724" i="9" l="1"/>
  <c r="F725" i="9"/>
  <c r="G725" i="9" l="1"/>
  <c r="C726" i="9"/>
  <c r="D726" i="9" s="1"/>
  <c r="C727" i="9" l="1"/>
  <c r="D727" i="9" s="1"/>
  <c r="F726" i="9"/>
  <c r="G726" i="9" l="1"/>
  <c r="C728" i="9" s="1"/>
  <c r="D728" i="9" s="1"/>
  <c r="F727" i="9"/>
  <c r="G727" i="9"/>
  <c r="C729" i="9"/>
  <c r="F728" i="9"/>
  <c r="F729" i="9" l="1"/>
  <c r="G728" i="9"/>
  <c r="C730" i="9"/>
  <c r="E730" i="9" s="1"/>
  <c r="E731" i="9" s="1"/>
  <c r="F730" i="9" l="1"/>
  <c r="G729" i="9"/>
  <c r="G730" i="9" l="1"/>
  <c r="C731" i="9"/>
  <c r="D731" i="9" s="1"/>
  <c r="C732" i="9" l="1"/>
  <c r="D732" i="9" s="1"/>
  <c r="F731" i="9"/>
  <c r="G731" i="9" l="1"/>
  <c r="F732" i="9"/>
  <c r="G732" i="9" l="1"/>
</calcChain>
</file>

<file path=xl/sharedStrings.xml><?xml version="1.0" encoding="utf-8"?>
<sst xmlns="http://schemas.openxmlformats.org/spreadsheetml/2006/main" count="117" uniqueCount="44">
  <si>
    <t>Data</t>
  </si>
  <si>
    <t>Koszt roweru</t>
  </si>
  <si>
    <t>pocztk. Ilosc row.</t>
  </si>
  <si>
    <t>cena wyp.</t>
  </si>
  <si>
    <t>serwis koszt</t>
  </si>
  <si>
    <t>wiosna</t>
  </si>
  <si>
    <t>lato</t>
  </si>
  <si>
    <t>jesien</t>
  </si>
  <si>
    <t>zima</t>
  </si>
  <si>
    <t>Popyt</t>
  </si>
  <si>
    <t>Koszt</t>
  </si>
  <si>
    <t>Dochod</t>
  </si>
  <si>
    <t>Przychod</t>
  </si>
  <si>
    <t>pora roku</t>
  </si>
  <si>
    <t>ilosc row</t>
  </si>
  <si>
    <t>ilosc wyp</t>
  </si>
  <si>
    <t>odp1</t>
  </si>
  <si>
    <t>odp2</t>
  </si>
  <si>
    <t>zad5.1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</si>
  <si>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</si>
  <si>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</si>
  <si>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</si>
  <si>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</si>
  <si>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</si>
  <si>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</si>
  <si>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</si>
  <si>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</si>
  <si>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</si>
  <si>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</si>
  <si>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</si>
  <si>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</si>
  <si>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</si>
  <si>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</si>
  <si>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Koszt w dniu</t>
  </si>
  <si>
    <t>Przychod w dniu</t>
  </si>
  <si>
    <t>Dochod w dniu</t>
  </si>
  <si>
    <t>Suma dochodu w miesiacu</t>
  </si>
  <si>
    <t>a)</t>
  </si>
  <si>
    <t>b)</t>
  </si>
  <si>
    <t>c)</t>
  </si>
  <si>
    <t>Dodatkowo do ceny wyp</t>
  </si>
  <si>
    <t>Ostatni dzien dochod</t>
  </si>
  <si>
    <t>zad5.3</t>
  </si>
  <si>
    <t>zad5.4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</si>
</sst>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[zad5.xlsx]zad5.2!Tabela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przychodów w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'zad5.2'!$B$3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'zad5.2'!$A$4:$A$16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'zad5.2'!$B$4:$B$16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E-4545-8B13-4C3BF536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681327"/>
        <c:axId val="286648127"/>
      </c:barChart>
      <c:catAx>
        <c:axId val="37468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48127"/>
        <c:crosses val="autoZero"/>
        <c:auto val="1"/>
        <c:lblAlgn val="ctr"/>
        <c:lblOffset val="100"/>
        <c:noMultiLvlLbl val="0"/>
      </c:catAx>
      <c:valAx>
        <c:axId val="2866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Przychód</a:t>
                </a:r>
                <a:r>
                  <a:rPr lang="pl-PL" baseline="0"/>
                  <a:t> w zł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20</xdr:row>
      <xdr:rowOff>52386</xdr:rowOff>
    </xdr:from>
    <xdr:to>
      <xdr:col>18</xdr:col>
      <xdr:colOff>571500</xdr:colOff>
      <xdr:row>36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A47729-8A57-0A3E-C03A-E867A6A58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weryn Tasior" refreshedDate="44992.01903703704" createdVersion="8" refreshedVersion="8" minRefreshableVersion="3" recordCount="365" xr:uid="{A821E503-C32F-4310-9E15-CE3F465379BC}">
  <cacheSource type="worksheet">
    <worksheetSource ref="A1:J366" sheet="zad5.2pom"/>
  </cacheSource>
  <cacheFields count="11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10"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pora roku" numFmtId="2">
      <sharedItems containsSemiMixedTypes="0" containsString="0" containsNumber="1" minValue="0.2" maxValue="0.9"/>
    </cacheField>
    <cacheField name="ilosc row" numFmtId="1">
      <sharedItems containsSemiMixedTypes="0" containsString="0" containsNumber="1" containsInteger="1" minValue="10" maxValue="10"/>
    </cacheField>
    <cacheField name="ilosc wyp" numFmtId="1">
      <sharedItems containsSemiMixedTypes="0" containsString="0" containsNumber="1" containsInteger="1" minValue="0" maxValue="9"/>
    </cacheField>
    <cacheField name="Koszt" numFmtId="0">
      <sharedItems containsSemiMixedTypes="0" containsString="0" containsNumber="1" containsInteger="1" minValue="8150" maxValue="15950"/>
    </cacheField>
    <cacheField name="Przychod" numFmtId="0">
      <sharedItems containsSemiMixedTypes="0" containsString="0" containsNumber="1" containsInteger="1" minValue="0" maxValue="39600"/>
    </cacheField>
    <cacheField name="Dochod" numFmtId="0">
      <sharedItems containsSemiMixedTypes="0" containsString="0" containsNumber="1" containsInteger="1" minValue="-8150" maxValue="23800"/>
    </cacheField>
    <cacheField name="Koszt w dniu" numFmtId="0">
      <sharedItems containsSemiMixedTypes="0" containsString="0" containsNumber="1" containsInteger="1" minValue="0" maxValue="8150"/>
    </cacheField>
    <cacheField name="Przychod w dniu" numFmtId="0">
      <sharedItems containsSemiMixedTypes="0" containsString="0" containsNumber="1" containsInteger="1" minValue="0" maxValue="270"/>
    </cacheField>
    <cacheField name="Dochod w dniu" numFmtId="0">
      <sharedItems containsSemiMixedTypes="0" containsString="0" containsNumber="1" containsInteger="1" minValue="-8150" maxValue="270"/>
    </cacheField>
    <cacheField name="Miesiące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.2"/>
    <n v="10"/>
    <n v="0"/>
    <n v="8150"/>
    <n v="0"/>
    <n v="-8150"/>
    <n v="8150"/>
    <n v="0"/>
    <n v="-8150"/>
  </r>
  <r>
    <x v="1"/>
    <n v="0.2"/>
    <n v="10"/>
    <n v="2"/>
    <n v="8150"/>
    <n v="60"/>
    <n v="-8090"/>
    <n v="0"/>
    <n v="60"/>
    <n v="60"/>
  </r>
  <r>
    <x v="2"/>
    <n v="0.2"/>
    <n v="10"/>
    <n v="2"/>
    <n v="8150"/>
    <n v="120"/>
    <n v="-8030"/>
    <n v="0"/>
    <n v="60"/>
    <n v="60"/>
  </r>
  <r>
    <x v="3"/>
    <n v="0.2"/>
    <n v="10"/>
    <n v="2"/>
    <n v="8150"/>
    <n v="180"/>
    <n v="-7970"/>
    <n v="0"/>
    <n v="60"/>
    <n v="60"/>
  </r>
  <r>
    <x v="4"/>
    <n v="0.2"/>
    <n v="10"/>
    <n v="2"/>
    <n v="8150"/>
    <n v="240"/>
    <n v="-7910"/>
    <n v="0"/>
    <n v="60"/>
    <n v="60"/>
  </r>
  <r>
    <x v="5"/>
    <n v="0.2"/>
    <n v="10"/>
    <n v="2"/>
    <n v="8150"/>
    <n v="300"/>
    <n v="-7850"/>
    <n v="0"/>
    <n v="60"/>
    <n v="60"/>
  </r>
  <r>
    <x v="6"/>
    <n v="0.2"/>
    <n v="10"/>
    <n v="0"/>
    <n v="8150"/>
    <n v="300"/>
    <n v="-7850"/>
    <n v="0"/>
    <n v="0"/>
    <n v="0"/>
  </r>
  <r>
    <x v="7"/>
    <n v="0.2"/>
    <n v="10"/>
    <n v="0"/>
    <n v="8300"/>
    <n v="300"/>
    <n v="-8000"/>
    <n v="150"/>
    <n v="0"/>
    <n v="-150"/>
  </r>
  <r>
    <x v="8"/>
    <n v="0.2"/>
    <n v="10"/>
    <n v="2"/>
    <n v="8300"/>
    <n v="360"/>
    <n v="-7940"/>
    <n v="0"/>
    <n v="60"/>
    <n v="60"/>
  </r>
  <r>
    <x v="9"/>
    <n v="0.2"/>
    <n v="10"/>
    <n v="2"/>
    <n v="8300"/>
    <n v="420"/>
    <n v="-7880"/>
    <n v="0"/>
    <n v="60"/>
    <n v="60"/>
  </r>
  <r>
    <x v="10"/>
    <n v="0.2"/>
    <n v="10"/>
    <n v="2"/>
    <n v="8300"/>
    <n v="480"/>
    <n v="-7820"/>
    <n v="0"/>
    <n v="60"/>
    <n v="60"/>
  </r>
  <r>
    <x v="11"/>
    <n v="0.2"/>
    <n v="10"/>
    <n v="2"/>
    <n v="8300"/>
    <n v="540"/>
    <n v="-7760"/>
    <n v="0"/>
    <n v="60"/>
    <n v="60"/>
  </r>
  <r>
    <x v="12"/>
    <n v="0.2"/>
    <n v="10"/>
    <n v="2"/>
    <n v="8300"/>
    <n v="600"/>
    <n v="-7700"/>
    <n v="0"/>
    <n v="60"/>
    <n v="60"/>
  </r>
  <r>
    <x v="13"/>
    <n v="0.2"/>
    <n v="10"/>
    <n v="0"/>
    <n v="8300"/>
    <n v="600"/>
    <n v="-7700"/>
    <n v="0"/>
    <n v="0"/>
    <n v="0"/>
  </r>
  <r>
    <x v="14"/>
    <n v="0.2"/>
    <n v="10"/>
    <n v="0"/>
    <n v="8450"/>
    <n v="600"/>
    <n v="-7850"/>
    <n v="150"/>
    <n v="0"/>
    <n v="-150"/>
  </r>
  <r>
    <x v="15"/>
    <n v="0.2"/>
    <n v="10"/>
    <n v="2"/>
    <n v="8450"/>
    <n v="660"/>
    <n v="-7790"/>
    <n v="0"/>
    <n v="60"/>
    <n v="60"/>
  </r>
  <r>
    <x v="16"/>
    <n v="0.2"/>
    <n v="10"/>
    <n v="2"/>
    <n v="8450"/>
    <n v="720"/>
    <n v="-7730"/>
    <n v="0"/>
    <n v="60"/>
    <n v="60"/>
  </r>
  <r>
    <x v="17"/>
    <n v="0.2"/>
    <n v="10"/>
    <n v="2"/>
    <n v="8450"/>
    <n v="780"/>
    <n v="-7670"/>
    <n v="0"/>
    <n v="60"/>
    <n v="60"/>
  </r>
  <r>
    <x v="18"/>
    <n v="0.2"/>
    <n v="10"/>
    <n v="2"/>
    <n v="8450"/>
    <n v="840"/>
    <n v="-7610"/>
    <n v="0"/>
    <n v="60"/>
    <n v="60"/>
  </r>
  <r>
    <x v="19"/>
    <n v="0.2"/>
    <n v="10"/>
    <n v="2"/>
    <n v="8450"/>
    <n v="900"/>
    <n v="-7550"/>
    <n v="0"/>
    <n v="60"/>
    <n v="60"/>
  </r>
  <r>
    <x v="20"/>
    <n v="0.2"/>
    <n v="10"/>
    <n v="0"/>
    <n v="8450"/>
    <n v="900"/>
    <n v="-7550"/>
    <n v="0"/>
    <n v="0"/>
    <n v="0"/>
  </r>
  <r>
    <x v="21"/>
    <n v="0.2"/>
    <n v="10"/>
    <n v="0"/>
    <n v="8600"/>
    <n v="900"/>
    <n v="-7700"/>
    <n v="150"/>
    <n v="0"/>
    <n v="-150"/>
  </r>
  <r>
    <x v="22"/>
    <n v="0.2"/>
    <n v="10"/>
    <n v="2"/>
    <n v="8600"/>
    <n v="960"/>
    <n v="-7640"/>
    <n v="0"/>
    <n v="60"/>
    <n v="60"/>
  </r>
  <r>
    <x v="23"/>
    <n v="0.2"/>
    <n v="10"/>
    <n v="2"/>
    <n v="8600"/>
    <n v="1020"/>
    <n v="-7580"/>
    <n v="0"/>
    <n v="60"/>
    <n v="60"/>
  </r>
  <r>
    <x v="24"/>
    <n v="0.2"/>
    <n v="10"/>
    <n v="2"/>
    <n v="8600"/>
    <n v="1080"/>
    <n v="-7520"/>
    <n v="0"/>
    <n v="60"/>
    <n v="60"/>
  </r>
  <r>
    <x v="25"/>
    <n v="0.2"/>
    <n v="10"/>
    <n v="2"/>
    <n v="8600"/>
    <n v="1140"/>
    <n v="-7460"/>
    <n v="0"/>
    <n v="60"/>
    <n v="60"/>
  </r>
  <r>
    <x v="26"/>
    <n v="0.2"/>
    <n v="10"/>
    <n v="2"/>
    <n v="8600"/>
    <n v="1200"/>
    <n v="-7400"/>
    <n v="0"/>
    <n v="60"/>
    <n v="60"/>
  </r>
  <r>
    <x v="27"/>
    <n v="0.2"/>
    <n v="10"/>
    <n v="0"/>
    <n v="8600"/>
    <n v="1200"/>
    <n v="-7400"/>
    <n v="0"/>
    <n v="0"/>
    <n v="0"/>
  </r>
  <r>
    <x v="28"/>
    <n v="0.2"/>
    <n v="10"/>
    <n v="0"/>
    <n v="8750"/>
    <n v="1200"/>
    <n v="-7550"/>
    <n v="150"/>
    <n v="0"/>
    <n v="-150"/>
  </r>
  <r>
    <x v="29"/>
    <n v="0.2"/>
    <n v="10"/>
    <n v="2"/>
    <n v="8750"/>
    <n v="1260"/>
    <n v="-7490"/>
    <n v="0"/>
    <n v="60"/>
    <n v="60"/>
  </r>
  <r>
    <x v="30"/>
    <n v="0.2"/>
    <n v="10"/>
    <n v="2"/>
    <n v="8750"/>
    <n v="1320"/>
    <n v="-7430"/>
    <n v="0"/>
    <n v="60"/>
    <n v="60"/>
  </r>
  <r>
    <x v="31"/>
    <n v="0.2"/>
    <n v="10"/>
    <n v="2"/>
    <n v="8750"/>
    <n v="1380"/>
    <n v="-7370"/>
    <n v="0"/>
    <n v="60"/>
    <n v="60"/>
  </r>
  <r>
    <x v="32"/>
    <n v="0.2"/>
    <n v="10"/>
    <n v="2"/>
    <n v="8750"/>
    <n v="1440"/>
    <n v="-7310"/>
    <n v="0"/>
    <n v="60"/>
    <n v="60"/>
  </r>
  <r>
    <x v="33"/>
    <n v="0.2"/>
    <n v="10"/>
    <n v="2"/>
    <n v="8750"/>
    <n v="1500"/>
    <n v="-7250"/>
    <n v="0"/>
    <n v="60"/>
    <n v="60"/>
  </r>
  <r>
    <x v="34"/>
    <n v="0.2"/>
    <n v="10"/>
    <n v="0"/>
    <n v="8750"/>
    <n v="1500"/>
    <n v="-7250"/>
    <n v="0"/>
    <n v="0"/>
    <n v="0"/>
  </r>
  <r>
    <x v="35"/>
    <n v="0.2"/>
    <n v="10"/>
    <n v="0"/>
    <n v="8900"/>
    <n v="1500"/>
    <n v="-7400"/>
    <n v="150"/>
    <n v="0"/>
    <n v="-150"/>
  </r>
  <r>
    <x v="36"/>
    <n v="0.2"/>
    <n v="10"/>
    <n v="2"/>
    <n v="8900"/>
    <n v="1560"/>
    <n v="-7340"/>
    <n v="0"/>
    <n v="60"/>
    <n v="60"/>
  </r>
  <r>
    <x v="37"/>
    <n v="0.2"/>
    <n v="10"/>
    <n v="2"/>
    <n v="8900"/>
    <n v="1620"/>
    <n v="-7280"/>
    <n v="0"/>
    <n v="60"/>
    <n v="60"/>
  </r>
  <r>
    <x v="38"/>
    <n v="0.2"/>
    <n v="10"/>
    <n v="2"/>
    <n v="8900"/>
    <n v="1680"/>
    <n v="-7220"/>
    <n v="0"/>
    <n v="60"/>
    <n v="60"/>
  </r>
  <r>
    <x v="39"/>
    <n v="0.2"/>
    <n v="10"/>
    <n v="2"/>
    <n v="8900"/>
    <n v="1740"/>
    <n v="-7160"/>
    <n v="0"/>
    <n v="60"/>
    <n v="60"/>
  </r>
  <r>
    <x v="40"/>
    <n v="0.2"/>
    <n v="10"/>
    <n v="2"/>
    <n v="8900"/>
    <n v="1800"/>
    <n v="-7100"/>
    <n v="0"/>
    <n v="60"/>
    <n v="60"/>
  </r>
  <r>
    <x v="41"/>
    <n v="0.2"/>
    <n v="10"/>
    <n v="0"/>
    <n v="8900"/>
    <n v="1800"/>
    <n v="-7100"/>
    <n v="0"/>
    <n v="0"/>
    <n v="0"/>
  </r>
  <r>
    <x v="42"/>
    <n v="0.2"/>
    <n v="10"/>
    <n v="0"/>
    <n v="9050"/>
    <n v="1800"/>
    <n v="-7250"/>
    <n v="150"/>
    <n v="0"/>
    <n v="-150"/>
  </r>
  <r>
    <x v="43"/>
    <n v="0.2"/>
    <n v="10"/>
    <n v="2"/>
    <n v="9050"/>
    <n v="1860"/>
    <n v="-7190"/>
    <n v="0"/>
    <n v="60"/>
    <n v="60"/>
  </r>
  <r>
    <x v="44"/>
    <n v="0.2"/>
    <n v="10"/>
    <n v="2"/>
    <n v="9050"/>
    <n v="1920"/>
    <n v="-7130"/>
    <n v="0"/>
    <n v="60"/>
    <n v="60"/>
  </r>
  <r>
    <x v="45"/>
    <n v="0.2"/>
    <n v="10"/>
    <n v="2"/>
    <n v="9050"/>
    <n v="1980"/>
    <n v="-7070"/>
    <n v="0"/>
    <n v="60"/>
    <n v="60"/>
  </r>
  <r>
    <x v="46"/>
    <n v="0.2"/>
    <n v="10"/>
    <n v="2"/>
    <n v="9050"/>
    <n v="2040"/>
    <n v="-7010"/>
    <n v="0"/>
    <n v="60"/>
    <n v="60"/>
  </r>
  <r>
    <x v="47"/>
    <n v="0.2"/>
    <n v="10"/>
    <n v="2"/>
    <n v="9050"/>
    <n v="2100"/>
    <n v="-6950"/>
    <n v="0"/>
    <n v="60"/>
    <n v="60"/>
  </r>
  <r>
    <x v="48"/>
    <n v="0.2"/>
    <n v="10"/>
    <n v="0"/>
    <n v="9050"/>
    <n v="2100"/>
    <n v="-6950"/>
    <n v="0"/>
    <n v="0"/>
    <n v="0"/>
  </r>
  <r>
    <x v="49"/>
    <n v="0.2"/>
    <n v="10"/>
    <n v="0"/>
    <n v="9200"/>
    <n v="2100"/>
    <n v="-7100"/>
    <n v="150"/>
    <n v="0"/>
    <n v="-150"/>
  </r>
  <r>
    <x v="50"/>
    <n v="0.2"/>
    <n v="10"/>
    <n v="2"/>
    <n v="9200"/>
    <n v="2160"/>
    <n v="-7040"/>
    <n v="0"/>
    <n v="60"/>
    <n v="60"/>
  </r>
  <r>
    <x v="51"/>
    <n v="0.2"/>
    <n v="10"/>
    <n v="2"/>
    <n v="9200"/>
    <n v="2220"/>
    <n v="-6980"/>
    <n v="0"/>
    <n v="60"/>
    <n v="60"/>
  </r>
  <r>
    <x v="52"/>
    <n v="0.2"/>
    <n v="10"/>
    <n v="2"/>
    <n v="9200"/>
    <n v="2280"/>
    <n v="-6920"/>
    <n v="0"/>
    <n v="60"/>
    <n v="60"/>
  </r>
  <r>
    <x v="53"/>
    <n v="0.2"/>
    <n v="10"/>
    <n v="2"/>
    <n v="9200"/>
    <n v="2340"/>
    <n v="-6860"/>
    <n v="0"/>
    <n v="60"/>
    <n v="60"/>
  </r>
  <r>
    <x v="54"/>
    <n v="0.2"/>
    <n v="10"/>
    <n v="2"/>
    <n v="9200"/>
    <n v="2400"/>
    <n v="-6800"/>
    <n v="0"/>
    <n v="60"/>
    <n v="60"/>
  </r>
  <r>
    <x v="55"/>
    <n v="0.2"/>
    <n v="10"/>
    <n v="0"/>
    <n v="9200"/>
    <n v="2400"/>
    <n v="-6800"/>
    <n v="0"/>
    <n v="0"/>
    <n v="0"/>
  </r>
  <r>
    <x v="56"/>
    <n v="0.2"/>
    <n v="10"/>
    <n v="0"/>
    <n v="9350"/>
    <n v="2400"/>
    <n v="-6950"/>
    <n v="150"/>
    <n v="0"/>
    <n v="-150"/>
  </r>
  <r>
    <x v="57"/>
    <n v="0.2"/>
    <n v="10"/>
    <n v="2"/>
    <n v="9350"/>
    <n v="2460"/>
    <n v="-6890"/>
    <n v="0"/>
    <n v="60"/>
    <n v="60"/>
  </r>
  <r>
    <x v="58"/>
    <n v="0.2"/>
    <n v="10"/>
    <n v="2"/>
    <n v="9350"/>
    <n v="2520"/>
    <n v="-6830"/>
    <n v="0"/>
    <n v="60"/>
    <n v="60"/>
  </r>
  <r>
    <x v="59"/>
    <n v="0.2"/>
    <n v="10"/>
    <n v="2"/>
    <n v="9350"/>
    <n v="2580"/>
    <n v="-6770"/>
    <n v="0"/>
    <n v="60"/>
    <n v="60"/>
  </r>
  <r>
    <x v="60"/>
    <n v="0.2"/>
    <n v="10"/>
    <n v="2"/>
    <n v="9350"/>
    <n v="2640"/>
    <n v="-6710"/>
    <n v="0"/>
    <n v="60"/>
    <n v="60"/>
  </r>
  <r>
    <x v="61"/>
    <n v="0.2"/>
    <n v="10"/>
    <n v="2"/>
    <n v="9350"/>
    <n v="2700"/>
    <n v="-6650"/>
    <n v="0"/>
    <n v="60"/>
    <n v="60"/>
  </r>
  <r>
    <x v="62"/>
    <n v="0.2"/>
    <n v="10"/>
    <n v="0"/>
    <n v="9350"/>
    <n v="2700"/>
    <n v="-6650"/>
    <n v="0"/>
    <n v="0"/>
    <n v="0"/>
  </r>
  <r>
    <x v="63"/>
    <n v="0.2"/>
    <n v="10"/>
    <n v="0"/>
    <n v="9500"/>
    <n v="2700"/>
    <n v="-6800"/>
    <n v="150"/>
    <n v="0"/>
    <n v="-150"/>
  </r>
  <r>
    <x v="64"/>
    <n v="0.2"/>
    <n v="10"/>
    <n v="2"/>
    <n v="9500"/>
    <n v="2760"/>
    <n v="-6740"/>
    <n v="0"/>
    <n v="60"/>
    <n v="60"/>
  </r>
  <r>
    <x v="65"/>
    <n v="0.2"/>
    <n v="10"/>
    <n v="2"/>
    <n v="9500"/>
    <n v="2820"/>
    <n v="-6680"/>
    <n v="0"/>
    <n v="60"/>
    <n v="60"/>
  </r>
  <r>
    <x v="66"/>
    <n v="0.2"/>
    <n v="10"/>
    <n v="2"/>
    <n v="9500"/>
    <n v="2880"/>
    <n v="-6620"/>
    <n v="0"/>
    <n v="60"/>
    <n v="60"/>
  </r>
  <r>
    <x v="67"/>
    <n v="0.2"/>
    <n v="10"/>
    <n v="2"/>
    <n v="9500"/>
    <n v="2940"/>
    <n v="-6560"/>
    <n v="0"/>
    <n v="60"/>
    <n v="60"/>
  </r>
  <r>
    <x v="68"/>
    <n v="0.2"/>
    <n v="10"/>
    <n v="2"/>
    <n v="9500"/>
    <n v="3000"/>
    <n v="-6500"/>
    <n v="0"/>
    <n v="60"/>
    <n v="60"/>
  </r>
  <r>
    <x v="69"/>
    <n v="0.2"/>
    <n v="10"/>
    <n v="0"/>
    <n v="9500"/>
    <n v="3000"/>
    <n v="-6500"/>
    <n v="0"/>
    <n v="0"/>
    <n v="0"/>
  </r>
  <r>
    <x v="70"/>
    <n v="0.2"/>
    <n v="10"/>
    <n v="0"/>
    <n v="9650"/>
    <n v="3000"/>
    <n v="-6650"/>
    <n v="150"/>
    <n v="0"/>
    <n v="-150"/>
  </r>
  <r>
    <x v="71"/>
    <n v="0.2"/>
    <n v="10"/>
    <n v="2"/>
    <n v="9650"/>
    <n v="3060"/>
    <n v="-6590"/>
    <n v="0"/>
    <n v="60"/>
    <n v="60"/>
  </r>
  <r>
    <x v="72"/>
    <n v="0.2"/>
    <n v="10"/>
    <n v="2"/>
    <n v="9650"/>
    <n v="3120"/>
    <n v="-6530"/>
    <n v="0"/>
    <n v="60"/>
    <n v="60"/>
  </r>
  <r>
    <x v="73"/>
    <n v="0.2"/>
    <n v="10"/>
    <n v="2"/>
    <n v="9650"/>
    <n v="3180"/>
    <n v="-6470"/>
    <n v="0"/>
    <n v="60"/>
    <n v="60"/>
  </r>
  <r>
    <x v="74"/>
    <n v="0.2"/>
    <n v="10"/>
    <n v="2"/>
    <n v="9650"/>
    <n v="3240"/>
    <n v="-6410"/>
    <n v="0"/>
    <n v="60"/>
    <n v="60"/>
  </r>
  <r>
    <x v="75"/>
    <n v="0.2"/>
    <n v="10"/>
    <n v="2"/>
    <n v="9650"/>
    <n v="3300"/>
    <n v="-6350"/>
    <n v="0"/>
    <n v="60"/>
    <n v="60"/>
  </r>
  <r>
    <x v="76"/>
    <n v="0.2"/>
    <n v="10"/>
    <n v="0"/>
    <n v="9650"/>
    <n v="3300"/>
    <n v="-6350"/>
    <n v="0"/>
    <n v="0"/>
    <n v="0"/>
  </r>
  <r>
    <x v="77"/>
    <n v="0.2"/>
    <n v="10"/>
    <n v="0"/>
    <n v="9800"/>
    <n v="3300"/>
    <n v="-6500"/>
    <n v="150"/>
    <n v="0"/>
    <n v="-150"/>
  </r>
  <r>
    <x v="78"/>
    <n v="0.2"/>
    <n v="10"/>
    <n v="2"/>
    <n v="9800"/>
    <n v="3360"/>
    <n v="-6440"/>
    <n v="0"/>
    <n v="60"/>
    <n v="60"/>
  </r>
  <r>
    <x v="79"/>
    <n v="0.5"/>
    <n v="10"/>
    <n v="5"/>
    <n v="9800"/>
    <n v="3510"/>
    <n v="-6290"/>
    <n v="0"/>
    <n v="150"/>
    <n v="150"/>
  </r>
  <r>
    <x v="80"/>
    <n v="0.5"/>
    <n v="10"/>
    <n v="5"/>
    <n v="9800"/>
    <n v="3660"/>
    <n v="-6140"/>
    <n v="0"/>
    <n v="150"/>
    <n v="150"/>
  </r>
  <r>
    <x v="81"/>
    <n v="0.5"/>
    <n v="10"/>
    <n v="5"/>
    <n v="9800"/>
    <n v="3810"/>
    <n v="-5990"/>
    <n v="0"/>
    <n v="150"/>
    <n v="150"/>
  </r>
  <r>
    <x v="82"/>
    <n v="0.5"/>
    <n v="10"/>
    <n v="5"/>
    <n v="9800"/>
    <n v="3960"/>
    <n v="-5840"/>
    <n v="0"/>
    <n v="150"/>
    <n v="150"/>
  </r>
  <r>
    <x v="83"/>
    <n v="0.5"/>
    <n v="10"/>
    <n v="0"/>
    <n v="9800"/>
    <n v="3960"/>
    <n v="-5840"/>
    <n v="0"/>
    <n v="0"/>
    <n v="0"/>
  </r>
  <r>
    <x v="84"/>
    <n v="0.5"/>
    <n v="10"/>
    <n v="0"/>
    <n v="9950"/>
    <n v="3960"/>
    <n v="-5990"/>
    <n v="150"/>
    <n v="0"/>
    <n v="-150"/>
  </r>
  <r>
    <x v="85"/>
    <n v="0.5"/>
    <n v="10"/>
    <n v="5"/>
    <n v="9950"/>
    <n v="4110"/>
    <n v="-5840"/>
    <n v="0"/>
    <n v="150"/>
    <n v="150"/>
  </r>
  <r>
    <x v="86"/>
    <n v="0.5"/>
    <n v="10"/>
    <n v="5"/>
    <n v="9950"/>
    <n v="4260"/>
    <n v="-5690"/>
    <n v="0"/>
    <n v="150"/>
    <n v="150"/>
  </r>
  <r>
    <x v="87"/>
    <n v="0.5"/>
    <n v="10"/>
    <n v="5"/>
    <n v="9950"/>
    <n v="4410"/>
    <n v="-5540"/>
    <n v="0"/>
    <n v="150"/>
    <n v="150"/>
  </r>
  <r>
    <x v="88"/>
    <n v="0.5"/>
    <n v="10"/>
    <n v="5"/>
    <n v="9950"/>
    <n v="4560"/>
    <n v="-5390"/>
    <n v="0"/>
    <n v="150"/>
    <n v="150"/>
  </r>
  <r>
    <x v="89"/>
    <n v="0.5"/>
    <n v="10"/>
    <n v="5"/>
    <n v="9950"/>
    <n v="4710"/>
    <n v="-5240"/>
    <n v="0"/>
    <n v="150"/>
    <n v="150"/>
  </r>
  <r>
    <x v="90"/>
    <n v="0.5"/>
    <n v="10"/>
    <n v="0"/>
    <n v="9950"/>
    <n v="4710"/>
    <n v="-5240"/>
    <n v="0"/>
    <n v="0"/>
    <n v="0"/>
  </r>
  <r>
    <x v="91"/>
    <n v="0.5"/>
    <n v="10"/>
    <n v="0"/>
    <n v="10100"/>
    <n v="4710"/>
    <n v="-5390"/>
    <n v="150"/>
    <n v="0"/>
    <n v="-150"/>
  </r>
  <r>
    <x v="92"/>
    <n v="0.5"/>
    <n v="10"/>
    <n v="5"/>
    <n v="10100"/>
    <n v="4860"/>
    <n v="-5240"/>
    <n v="0"/>
    <n v="150"/>
    <n v="150"/>
  </r>
  <r>
    <x v="93"/>
    <n v="0.5"/>
    <n v="10"/>
    <n v="5"/>
    <n v="10100"/>
    <n v="5010"/>
    <n v="-5090"/>
    <n v="0"/>
    <n v="150"/>
    <n v="150"/>
  </r>
  <r>
    <x v="94"/>
    <n v="0.5"/>
    <n v="10"/>
    <n v="5"/>
    <n v="10100"/>
    <n v="5160"/>
    <n v="-4940"/>
    <n v="0"/>
    <n v="150"/>
    <n v="150"/>
  </r>
  <r>
    <x v="95"/>
    <n v="0.5"/>
    <n v="10"/>
    <n v="5"/>
    <n v="10100"/>
    <n v="5310"/>
    <n v="-4790"/>
    <n v="0"/>
    <n v="150"/>
    <n v="150"/>
  </r>
  <r>
    <x v="96"/>
    <n v="0.5"/>
    <n v="10"/>
    <n v="5"/>
    <n v="10100"/>
    <n v="5460"/>
    <n v="-4640"/>
    <n v="0"/>
    <n v="150"/>
    <n v="150"/>
  </r>
  <r>
    <x v="97"/>
    <n v="0.5"/>
    <n v="10"/>
    <n v="0"/>
    <n v="10100"/>
    <n v="5460"/>
    <n v="-4640"/>
    <n v="0"/>
    <n v="0"/>
    <n v="0"/>
  </r>
  <r>
    <x v="98"/>
    <n v="0.5"/>
    <n v="10"/>
    <n v="0"/>
    <n v="10250"/>
    <n v="5460"/>
    <n v="-4790"/>
    <n v="150"/>
    <n v="0"/>
    <n v="-150"/>
  </r>
  <r>
    <x v="99"/>
    <n v="0.5"/>
    <n v="10"/>
    <n v="5"/>
    <n v="10250"/>
    <n v="5610"/>
    <n v="-4640"/>
    <n v="0"/>
    <n v="150"/>
    <n v="150"/>
  </r>
  <r>
    <x v="100"/>
    <n v="0.5"/>
    <n v="10"/>
    <n v="5"/>
    <n v="10250"/>
    <n v="5760"/>
    <n v="-4490"/>
    <n v="0"/>
    <n v="150"/>
    <n v="150"/>
  </r>
  <r>
    <x v="101"/>
    <n v="0.5"/>
    <n v="10"/>
    <n v="5"/>
    <n v="10250"/>
    <n v="5910"/>
    <n v="-4340"/>
    <n v="0"/>
    <n v="150"/>
    <n v="150"/>
  </r>
  <r>
    <x v="102"/>
    <n v="0.5"/>
    <n v="10"/>
    <n v="5"/>
    <n v="10250"/>
    <n v="6060"/>
    <n v="-4190"/>
    <n v="0"/>
    <n v="150"/>
    <n v="150"/>
  </r>
  <r>
    <x v="103"/>
    <n v="0.5"/>
    <n v="10"/>
    <n v="5"/>
    <n v="10250"/>
    <n v="6210"/>
    <n v="-4040"/>
    <n v="0"/>
    <n v="150"/>
    <n v="150"/>
  </r>
  <r>
    <x v="104"/>
    <n v="0.5"/>
    <n v="10"/>
    <n v="0"/>
    <n v="10250"/>
    <n v="6210"/>
    <n v="-4040"/>
    <n v="0"/>
    <n v="0"/>
    <n v="0"/>
  </r>
  <r>
    <x v="105"/>
    <n v="0.5"/>
    <n v="10"/>
    <n v="0"/>
    <n v="10400"/>
    <n v="6210"/>
    <n v="-4190"/>
    <n v="150"/>
    <n v="0"/>
    <n v="-150"/>
  </r>
  <r>
    <x v="106"/>
    <n v="0.5"/>
    <n v="10"/>
    <n v="5"/>
    <n v="10400"/>
    <n v="6360"/>
    <n v="-4040"/>
    <n v="0"/>
    <n v="150"/>
    <n v="150"/>
  </r>
  <r>
    <x v="107"/>
    <n v="0.5"/>
    <n v="10"/>
    <n v="5"/>
    <n v="10400"/>
    <n v="6510"/>
    <n v="-3890"/>
    <n v="0"/>
    <n v="150"/>
    <n v="150"/>
  </r>
  <r>
    <x v="108"/>
    <n v="0.5"/>
    <n v="10"/>
    <n v="5"/>
    <n v="10400"/>
    <n v="6660"/>
    <n v="-3740"/>
    <n v="0"/>
    <n v="150"/>
    <n v="150"/>
  </r>
  <r>
    <x v="109"/>
    <n v="0.5"/>
    <n v="10"/>
    <n v="5"/>
    <n v="10400"/>
    <n v="6810"/>
    <n v="-3590"/>
    <n v="0"/>
    <n v="150"/>
    <n v="150"/>
  </r>
  <r>
    <x v="110"/>
    <n v="0.5"/>
    <n v="10"/>
    <n v="5"/>
    <n v="10400"/>
    <n v="6960"/>
    <n v="-3440"/>
    <n v="0"/>
    <n v="150"/>
    <n v="150"/>
  </r>
  <r>
    <x v="111"/>
    <n v="0.5"/>
    <n v="10"/>
    <n v="0"/>
    <n v="10400"/>
    <n v="6960"/>
    <n v="-3440"/>
    <n v="0"/>
    <n v="0"/>
    <n v="0"/>
  </r>
  <r>
    <x v="112"/>
    <n v="0.5"/>
    <n v="10"/>
    <n v="0"/>
    <n v="10550"/>
    <n v="6960"/>
    <n v="-3590"/>
    <n v="150"/>
    <n v="0"/>
    <n v="-150"/>
  </r>
  <r>
    <x v="113"/>
    <n v="0.5"/>
    <n v="10"/>
    <n v="5"/>
    <n v="10550"/>
    <n v="7110"/>
    <n v="-3440"/>
    <n v="0"/>
    <n v="150"/>
    <n v="150"/>
  </r>
  <r>
    <x v="114"/>
    <n v="0.5"/>
    <n v="10"/>
    <n v="5"/>
    <n v="10550"/>
    <n v="7260"/>
    <n v="-3290"/>
    <n v="0"/>
    <n v="150"/>
    <n v="150"/>
  </r>
  <r>
    <x v="115"/>
    <n v="0.5"/>
    <n v="10"/>
    <n v="5"/>
    <n v="10550"/>
    <n v="7410"/>
    <n v="-3140"/>
    <n v="0"/>
    <n v="150"/>
    <n v="150"/>
  </r>
  <r>
    <x v="116"/>
    <n v="0.5"/>
    <n v="10"/>
    <n v="5"/>
    <n v="10550"/>
    <n v="7560"/>
    <n v="-2990"/>
    <n v="0"/>
    <n v="150"/>
    <n v="150"/>
  </r>
  <r>
    <x v="117"/>
    <n v="0.5"/>
    <n v="10"/>
    <n v="5"/>
    <n v="10550"/>
    <n v="7710"/>
    <n v="-2840"/>
    <n v="0"/>
    <n v="150"/>
    <n v="150"/>
  </r>
  <r>
    <x v="118"/>
    <n v="0.5"/>
    <n v="10"/>
    <n v="0"/>
    <n v="10550"/>
    <n v="7710"/>
    <n v="-2840"/>
    <n v="0"/>
    <n v="0"/>
    <n v="0"/>
  </r>
  <r>
    <x v="119"/>
    <n v="0.5"/>
    <n v="10"/>
    <n v="0"/>
    <n v="10700"/>
    <n v="7710"/>
    <n v="-2990"/>
    <n v="150"/>
    <n v="0"/>
    <n v="-150"/>
  </r>
  <r>
    <x v="120"/>
    <n v="0.5"/>
    <n v="10"/>
    <n v="5"/>
    <n v="10700"/>
    <n v="7860"/>
    <n v="-2840"/>
    <n v="0"/>
    <n v="150"/>
    <n v="150"/>
  </r>
  <r>
    <x v="121"/>
    <n v="0.5"/>
    <n v="10"/>
    <n v="5"/>
    <n v="10700"/>
    <n v="8010"/>
    <n v="-2690"/>
    <n v="0"/>
    <n v="150"/>
    <n v="150"/>
  </r>
  <r>
    <x v="122"/>
    <n v="0.5"/>
    <n v="10"/>
    <n v="5"/>
    <n v="10700"/>
    <n v="8160"/>
    <n v="-2540"/>
    <n v="0"/>
    <n v="150"/>
    <n v="150"/>
  </r>
  <r>
    <x v="123"/>
    <n v="0.5"/>
    <n v="10"/>
    <n v="5"/>
    <n v="10700"/>
    <n v="8310"/>
    <n v="-2390"/>
    <n v="0"/>
    <n v="150"/>
    <n v="150"/>
  </r>
  <r>
    <x v="124"/>
    <n v="0.5"/>
    <n v="10"/>
    <n v="5"/>
    <n v="10700"/>
    <n v="8460"/>
    <n v="-2240"/>
    <n v="0"/>
    <n v="150"/>
    <n v="150"/>
  </r>
  <r>
    <x v="125"/>
    <n v="0.5"/>
    <n v="10"/>
    <n v="0"/>
    <n v="10700"/>
    <n v="8460"/>
    <n v="-2240"/>
    <n v="0"/>
    <n v="0"/>
    <n v="0"/>
  </r>
  <r>
    <x v="126"/>
    <n v="0.5"/>
    <n v="10"/>
    <n v="0"/>
    <n v="10850"/>
    <n v="8460"/>
    <n v="-2390"/>
    <n v="150"/>
    <n v="0"/>
    <n v="-150"/>
  </r>
  <r>
    <x v="127"/>
    <n v="0.5"/>
    <n v="10"/>
    <n v="5"/>
    <n v="10850"/>
    <n v="8610"/>
    <n v="-2240"/>
    <n v="0"/>
    <n v="150"/>
    <n v="150"/>
  </r>
  <r>
    <x v="128"/>
    <n v="0.5"/>
    <n v="10"/>
    <n v="5"/>
    <n v="10850"/>
    <n v="8760"/>
    <n v="-2090"/>
    <n v="0"/>
    <n v="150"/>
    <n v="150"/>
  </r>
  <r>
    <x v="129"/>
    <n v="0.5"/>
    <n v="10"/>
    <n v="5"/>
    <n v="10850"/>
    <n v="8910"/>
    <n v="-1940"/>
    <n v="0"/>
    <n v="150"/>
    <n v="150"/>
  </r>
  <r>
    <x v="130"/>
    <n v="0.5"/>
    <n v="10"/>
    <n v="5"/>
    <n v="10850"/>
    <n v="9060"/>
    <n v="-1790"/>
    <n v="0"/>
    <n v="150"/>
    <n v="150"/>
  </r>
  <r>
    <x v="131"/>
    <n v="0.5"/>
    <n v="10"/>
    <n v="5"/>
    <n v="10850"/>
    <n v="9210"/>
    <n v="-1640"/>
    <n v="0"/>
    <n v="150"/>
    <n v="150"/>
  </r>
  <r>
    <x v="132"/>
    <n v="0.5"/>
    <n v="10"/>
    <n v="0"/>
    <n v="10850"/>
    <n v="9210"/>
    <n v="-1640"/>
    <n v="0"/>
    <n v="0"/>
    <n v="0"/>
  </r>
  <r>
    <x v="133"/>
    <n v="0.5"/>
    <n v="10"/>
    <n v="0"/>
    <n v="11000"/>
    <n v="9210"/>
    <n v="-1790"/>
    <n v="150"/>
    <n v="0"/>
    <n v="-150"/>
  </r>
  <r>
    <x v="134"/>
    <n v="0.5"/>
    <n v="10"/>
    <n v="5"/>
    <n v="11000"/>
    <n v="9360"/>
    <n v="-1640"/>
    <n v="0"/>
    <n v="150"/>
    <n v="150"/>
  </r>
  <r>
    <x v="135"/>
    <n v="0.5"/>
    <n v="10"/>
    <n v="5"/>
    <n v="11000"/>
    <n v="9510"/>
    <n v="-1490"/>
    <n v="0"/>
    <n v="150"/>
    <n v="150"/>
  </r>
  <r>
    <x v="136"/>
    <n v="0.5"/>
    <n v="10"/>
    <n v="5"/>
    <n v="11000"/>
    <n v="9660"/>
    <n v="-1340"/>
    <n v="0"/>
    <n v="150"/>
    <n v="150"/>
  </r>
  <r>
    <x v="137"/>
    <n v="0.5"/>
    <n v="10"/>
    <n v="5"/>
    <n v="11000"/>
    <n v="9810"/>
    <n v="-1190"/>
    <n v="0"/>
    <n v="150"/>
    <n v="150"/>
  </r>
  <r>
    <x v="138"/>
    <n v="0.5"/>
    <n v="10"/>
    <n v="5"/>
    <n v="11000"/>
    <n v="9960"/>
    <n v="-1040"/>
    <n v="0"/>
    <n v="150"/>
    <n v="150"/>
  </r>
  <r>
    <x v="139"/>
    <n v="0.5"/>
    <n v="10"/>
    <n v="0"/>
    <n v="11000"/>
    <n v="9960"/>
    <n v="-1040"/>
    <n v="0"/>
    <n v="0"/>
    <n v="0"/>
  </r>
  <r>
    <x v="140"/>
    <n v="0.5"/>
    <n v="10"/>
    <n v="0"/>
    <n v="11150"/>
    <n v="9960"/>
    <n v="-1190"/>
    <n v="150"/>
    <n v="0"/>
    <n v="-150"/>
  </r>
  <r>
    <x v="141"/>
    <n v="0.5"/>
    <n v="10"/>
    <n v="5"/>
    <n v="11150"/>
    <n v="10110"/>
    <n v="-1040"/>
    <n v="0"/>
    <n v="150"/>
    <n v="150"/>
  </r>
  <r>
    <x v="142"/>
    <n v="0.5"/>
    <n v="10"/>
    <n v="5"/>
    <n v="11150"/>
    <n v="10260"/>
    <n v="-890"/>
    <n v="0"/>
    <n v="150"/>
    <n v="150"/>
  </r>
  <r>
    <x v="143"/>
    <n v="0.5"/>
    <n v="10"/>
    <n v="5"/>
    <n v="11150"/>
    <n v="10410"/>
    <n v="-740"/>
    <n v="0"/>
    <n v="150"/>
    <n v="150"/>
  </r>
  <r>
    <x v="144"/>
    <n v="0.5"/>
    <n v="10"/>
    <n v="5"/>
    <n v="11150"/>
    <n v="10560"/>
    <n v="-590"/>
    <n v="0"/>
    <n v="150"/>
    <n v="150"/>
  </r>
  <r>
    <x v="145"/>
    <n v="0.5"/>
    <n v="10"/>
    <n v="5"/>
    <n v="11150"/>
    <n v="10710"/>
    <n v="-440"/>
    <n v="0"/>
    <n v="150"/>
    <n v="150"/>
  </r>
  <r>
    <x v="146"/>
    <n v="0.5"/>
    <n v="10"/>
    <n v="0"/>
    <n v="11150"/>
    <n v="10710"/>
    <n v="-440"/>
    <n v="0"/>
    <n v="0"/>
    <n v="0"/>
  </r>
  <r>
    <x v="147"/>
    <n v="0.5"/>
    <n v="10"/>
    <n v="0"/>
    <n v="11300"/>
    <n v="10710"/>
    <n v="-590"/>
    <n v="150"/>
    <n v="0"/>
    <n v="-150"/>
  </r>
  <r>
    <x v="148"/>
    <n v="0.5"/>
    <n v="10"/>
    <n v="5"/>
    <n v="11300"/>
    <n v="10860"/>
    <n v="-440"/>
    <n v="0"/>
    <n v="150"/>
    <n v="150"/>
  </r>
  <r>
    <x v="149"/>
    <n v="0.5"/>
    <n v="10"/>
    <n v="5"/>
    <n v="11300"/>
    <n v="11010"/>
    <n v="-290"/>
    <n v="0"/>
    <n v="150"/>
    <n v="150"/>
  </r>
  <r>
    <x v="150"/>
    <n v="0.5"/>
    <n v="10"/>
    <n v="5"/>
    <n v="11300"/>
    <n v="11160"/>
    <n v="-140"/>
    <n v="0"/>
    <n v="150"/>
    <n v="150"/>
  </r>
  <r>
    <x v="151"/>
    <n v="0.5"/>
    <n v="10"/>
    <n v="5"/>
    <n v="11300"/>
    <n v="11310"/>
    <n v="10"/>
    <n v="0"/>
    <n v="150"/>
    <n v="150"/>
  </r>
  <r>
    <x v="152"/>
    <n v="0.5"/>
    <n v="10"/>
    <n v="5"/>
    <n v="11300"/>
    <n v="11460"/>
    <n v="160"/>
    <n v="0"/>
    <n v="150"/>
    <n v="150"/>
  </r>
  <r>
    <x v="153"/>
    <n v="0.5"/>
    <n v="10"/>
    <n v="0"/>
    <n v="11300"/>
    <n v="11460"/>
    <n v="160"/>
    <n v="0"/>
    <n v="0"/>
    <n v="0"/>
  </r>
  <r>
    <x v="154"/>
    <n v="0.5"/>
    <n v="10"/>
    <n v="0"/>
    <n v="11450"/>
    <n v="11460"/>
    <n v="10"/>
    <n v="150"/>
    <n v="0"/>
    <n v="-150"/>
  </r>
  <r>
    <x v="155"/>
    <n v="0.5"/>
    <n v="10"/>
    <n v="5"/>
    <n v="11450"/>
    <n v="11610"/>
    <n v="160"/>
    <n v="0"/>
    <n v="150"/>
    <n v="150"/>
  </r>
  <r>
    <x v="156"/>
    <n v="0.5"/>
    <n v="10"/>
    <n v="5"/>
    <n v="11450"/>
    <n v="11760"/>
    <n v="310"/>
    <n v="0"/>
    <n v="150"/>
    <n v="150"/>
  </r>
  <r>
    <x v="157"/>
    <n v="0.5"/>
    <n v="10"/>
    <n v="5"/>
    <n v="11450"/>
    <n v="11910"/>
    <n v="460"/>
    <n v="0"/>
    <n v="150"/>
    <n v="150"/>
  </r>
  <r>
    <x v="158"/>
    <n v="0.5"/>
    <n v="10"/>
    <n v="5"/>
    <n v="11450"/>
    <n v="12060"/>
    <n v="610"/>
    <n v="0"/>
    <n v="150"/>
    <n v="150"/>
  </r>
  <r>
    <x v="159"/>
    <n v="0.5"/>
    <n v="10"/>
    <n v="5"/>
    <n v="11450"/>
    <n v="12210"/>
    <n v="760"/>
    <n v="0"/>
    <n v="150"/>
    <n v="150"/>
  </r>
  <r>
    <x v="160"/>
    <n v="0.5"/>
    <n v="10"/>
    <n v="0"/>
    <n v="11450"/>
    <n v="12210"/>
    <n v="760"/>
    <n v="0"/>
    <n v="0"/>
    <n v="0"/>
  </r>
  <r>
    <x v="161"/>
    <n v="0.5"/>
    <n v="10"/>
    <n v="0"/>
    <n v="11600"/>
    <n v="12210"/>
    <n v="610"/>
    <n v="150"/>
    <n v="0"/>
    <n v="-150"/>
  </r>
  <r>
    <x v="162"/>
    <n v="0.5"/>
    <n v="10"/>
    <n v="5"/>
    <n v="11600"/>
    <n v="12360"/>
    <n v="760"/>
    <n v="0"/>
    <n v="150"/>
    <n v="150"/>
  </r>
  <r>
    <x v="163"/>
    <n v="0.5"/>
    <n v="10"/>
    <n v="5"/>
    <n v="11600"/>
    <n v="12510"/>
    <n v="910"/>
    <n v="0"/>
    <n v="150"/>
    <n v="150"/>
  </r>
  <r>
    <x v="164"/>
    <n v="0.5"/>
    <n v="10"/>
    <n v="5"/>
    <n v="11600"/>
    <n v="12660"/>
    <n v="1060"/>
    <n v="0"/>
    <n v="150"/>
    <n v="150"/>
  </r>
  <r>
    <x v="165"/>
    <n v="0.5"/>
    <n v="10"/>
    <n v="5"/>
    <n v="11600"/>
    <n v="12810"/>
    <n v="1210"/>
    <n v="0"/>
    <n v="150"/>
    <n v="150"/>
  </r>
  <r>
    <x v="166"/>
    <n v="0.5"/>
    <n v="10"/>
    <n v="5"/>
    <n v="11600"/>
    <n v="12960"/>
    <n v="1360"/>
    <n v="0"/>
    <n v="150"/>
    <n v="150"/>
  </r>
  <r>
    <x v="167"/>
    <n v="0.5"/>
    <n v="10"/>
    <n v="0"/>
    <n v="11600"/>
    <n v="12960"/>
    <n v="1360"/>
    <n v="0"/>
    <n v="0"/>
    <n v="0"/>
  </r>
  <r>
    <x v="168"/>
    <n v="0.5"/>
    <n v="10"/>
    <n v="0"/>
    <n v="11750"/>
    <n v="12960"/>
    <n v="1210"/>
    <n v="150"/>
    <n v="0"/>
    <n v="-150"/>
  </r>
  <r>
    <x v="169"/>
    <n v="0.5"/>
    <n v="10"/>
    <n v="5"/>
    <n v="11750"/>
    <n v="13110"/>
    <n v="1360"/>
    <n v="0"/>
    <n v="150"/>
    <n v="150"/>
  </r>
  <r>
    <x v="170"/>
    <n v="0.5"/>
    <n v="10"/>
    <n v="5"/>
    <n v="11750"/>
    <n v="13260"/>
    <n v="1510"/>
    <n v="0"/>
    <n v="150"/>
    <n v="150"/>
  </r>
  <r>
    <x v="171"/>
    <n v="0.9"/>
    <n v="10"/>
    <n v="9"/>
    <n v="11750"/>
    <n v="13530"/>
    <n v="1780"/>
    <n v="0"/>
    <n v="270"/>
    <n v="270"/>
  </r>
  <r>
    <x v="172"/>
    <n v="0.9"/>
    <n v="10"/>
    <n v="9"/>
    <n v="11750"/>
    <n v="13800"/>
    <n v="2050"/>
    <n v="0"/>
    <n v="270"/>
    <n v="270"/>
  </r>
  <r>
    <x v="173"/>
    <n v="0.9"/>
    <n v="10"/>
    <n v="9"/>
    <n v="11750"/>
    <n v="14070"/>
    <n v="2320"/>
    <n v="0"/>
    <n v="270"/>
    <n v="270"/>
  </r>
  <r>
    <x v="174"/>
    <n v="0.9"/>
    <n v="10"/>
    <n v="0"/>
    <n v="11750"/>
    <n v="14070"/>
    <n v="2320"/>
    <n v="0"/>
    <n v="0"/>
    <n v="0"/>
  </r>
  <r>
    <x v="175"/>
    <n v="0.9"/>
    <n v="10"/>
    <n v="0"/>
    <n v="11900"/>
    <n v="14070"/>
    <n v="2170"/>
    <n v="150"/>
    <n v="0"/>
    <n v="-150"/>
  </r>
  <r>
    <x v="176"/>
    <n v="0.9"/>
    <n v="10"/>
    <n v="9"/>
    <n v="11900"/>
    <n v="14340"/>
    <n v="2440"/>
    <n v="0"/>
    <n v="270"/>
    <n v="270"/>
  </r>
  <r>
    <x v="177"/>
    <n v="0.9"/>
    <n v="10"/>
    <n v="9"/>
    <n v="11900"/>
    <n v="14610"/>
    <n v="2710"/>
    <n v="0"/>
    <n v="270"/>
    <n v="270"/>
  </r>
  <r>
    <x v="178"/>
    <n v="0.9"/>
    <n v="10"/>
    <n v="9"/>
    <n v="11900"/>
    <n v="14880"/>
    <n v="2980"/>
    <n v="0"/>
    <n v="270"/>
    <n v="270"/>
  </r>
  <r>
    <x v="179"/>
    <n v="0.9"/>
    <n v="10"/>
    <n v="9"/>
    <n v="11900"/>
    <n v="15150"/>
    <n v="3250"/>
    <n v="0"/>
    <n v="270"/>
    <n v="270"/>
  </r>
  <r>
    <x v="180"/>
    <n v="0.9"/>
    <n v="10"/>
    <n v="9"/>
    <n v="11900"/>
    <n v="15420"/>
    <n v="3520"/>
    <n v="0"/>
    <n v="270"/>
    <n v="270"/>
  </r>
  <r>
    <x v="181"/>
    <n v="0.9"/>
    <n v="10"/>
    <n v="0"/>
    <n v="11900"/>
    <n v="15420"/>
    <n v="3520"/>
    <n v="0"/>
    <n v="0"/>
    <n v="0"/>
  </r>
  <r>
    <x v="182"/>
    <n v="0.9"/>
    <n v="10"/>
    <n v="0"/>
    <n v="12050"/>
    <n v="15420"/>
    <n v="3370"/>
    <n v="150"/>
    <n v="0"/>
    <n v="-150"/>
  </r>
  <r>
    <x v="183"/>
    <n v="0.9"/>
    <n v="10"/>
    <n v="9"/>
    <n v="12050"/>
    <n v="15690"/>
    <n v="3640"/>
    <n v="0"/>
    <n v="270"/>
    <n v="270"/>
  </r>
  <r>
    <x v="184"/>
    <n v="0.9"/>
    <n v="10"/>
    <n v="9"/>
    <n v="12050"/>
    <n v="15960"/>
    <n v="3910"/>
    <n v="0"/>
    <n v="270"/>
    <n v="270"/>
  </r>
  <r>
    <x v="185"/>
    <n v="0.9"/>
    <n v="10"/>
    <n v="9"/>
    <n v="12050"/>
    <n v="16230"/>
    <n v="4180"/>
    <n v="0"/>
    <n v="270"/>
    <n v="270"/>
  </r>
  <r>
    <x v="186"/>
    <n v="0.9"/>
    <n v="10"/>
    <n v="9"/>
    <n v="12050"/>
    <n v="16500"/>
    <n v="4450"/>
    <n v="0"/>
    <n v="270"/>
    <n v="270"/>
  </r>
  <r>
    <x v="187"/>
    <n v="0.9"/>
    <n v="10"/>
    <n v="9"/>
    <n v="12050"/>
    <n v="16770"/>
    <n v="4720"/>
    <n v="0"/>
    <n v="270"/>
    <n v="270"/>
  </r>
  <r>
    <x v="188"/>
    <n v="0.9"/>
    <n v="10"/>
    <n v="0"/>
    <n v="12050"/>
    <n v="16770"/>
    <n v="4720"/>
    <n v="0"/>
    <n v="0"/>
    <n v="0"/>
  </r>
  <r>
    <x v="189"/>
    <n v="0.9"/>
    <n v="10"/>
    <n v="0"/>
    <n v="12200"/>
    <n v="16770"/>
    <n v="4570"/>
    <n v="150"/>
    <n v="0"/>
    <n v="-150"/>
  </r>
  <r>
    <x v="190"/>
    <n v="0.9"/>
    <n v="10"/>
    <n v="9"/>
    <n v="12200"/>
    <n v="17040"/>
    <n v="4840"/>
    <n v="0"/>
    <n v="270"/>
    <n v="270"/>
  </r>
  <r>
    <x v="191"/>
    <n v="0.9"/>
    <n v="10"/>
    <n v="9"/>
    <n v="12200"/>
    <n v="17310"/>
    <n v="5110"/>
    <n v="0"/>
    <n v="270"/>
    <n v="270"/>
  </r>
  <r>
    <x v="192"/>
    <n v="0.9"/>
    <n v="10"/>
    <n v="9"/>
    <n v="12200"/>
    <n v="17580"/>
    <n v="5380"/>
    <n v="0"/>
    <n v="270"/>
    <n v="270"/>
  </r>
  <r>
    <x v="193"/>
    <n v="0.9"/>
    <n v="10"/>
    <n v="9"/>
    <n v="12200"/>
    <n v="17850"/>
    <n v="5650"/>
    <n v="0"/>
    <n v="270"/>
    <n v="270"/>
  </r>
  <r>
    <x v="194"/>
    <n v="0.9"/>
    <n v="10"/>
    <n v="9"/>
    <n v="12200"/>
    <n v="18120"/>
    <n v="5920"/>
    <n v="0"/>
    <n v="270"/>
    <n v="270"/>
  </r>
  <r>
    <x v="195"/>
    <n v="0.9"/>
    <n v="10"/>
    <n v="0"/>
    <n v="12200"/>
    <n v="18120"/>
    <n v="5920"/>
    <n v="0"/>
    <n v="0"/>
    <n v="0"/>
  </r>
  <r>
    <x v="196"/>
    <n v="0.9"/>
    <n v="10"/>
    <n v="0"/>
    <n v="12350"/>
    <n v="18120"/>
    <n v="5770"/>
    <n v="150"/>
    <n v="0"/>
    <n v="-150"/>
  </r>
  <r>
    <x v="197"/>
    <n v="0.9"/>
    <n v="10"/>
    <n v="9"/>
    <n v="12350"/>
    <n v="18390"/>
    <n v="6040"/>
    <n v="0"/>
    <n v="270"/>
    <n v="270"/>
  </r>
  <r>
    <x v="198"/>
    <n v="0.9"/>
    <n v="10"/>
    <n v="9"/>
    <n v="12350"/>
    <n v="18660"/>
    <n v="6310"/>
    <n v="0"/>
    <n v="270"/>
    <n v="270"/>
  </r>
  <r>
    <x v="199"/>
    <n v="0.9"/>
    <n v="10"/>
    <n v="9"/>
    <n v="12350"/>
    <n v="18930"/>
    <n v="6580"/>
    <n v="0"/>
    <n v="270"/>
    <n v="270"/>
  </r>
  <r>
    <x v="200"/>
    <n v="0.9"/>
    <n v="10"/>
    <n v="9"/>
    <n v="12350"/>
    <n v="19200"/>
    <n v="6850"/>
    <n v="0"/>
    <n v="270"/>
    <n v="270"/>
  </r>
  <r>
    <x v="201"/>
    <n v="0.9"/>
    <n v="10"/>
    <n v="9"/>
    <n v="12350"/>
    <n v="19470"/>
    <n v="7120"/>
    <n v="0"/>
    <n v="270"/>
    <n v="270"/>
  </r>
  <r>
    <x v="202"/>
    <n v="0.9"/>
    <n v="10"/>
    <n v="0"/>
    <n v="12350"/>
    <n v="19470"/>
    <n v="7120"/>
    <n v="0"/>
    <n v="0"/>
    <n v="0"/>
  </r>
  <r>
    <x v="203"/>
    <n v="0.9"/>
    <n v="10"/>
    <n v="0"/>
    <n v="12500"/>
    <n v="19470"/>
    <n v="6970"/>
    <n v="150"/>
    <n v="0"/>
    <n v="-150"/>
  </r>
  <r>
    <x v="204"/>
    <n v="0.9"/>
    <n v="10"/>
    <n v="9"/>
    <n v="12500"/>
    <n v="19740"/>
    <n v="7240"/>
    <n v="0"/>
    <n v="270"/>
    <n v="270"/>
  </r>
  <r>
    <x v="205"/>
    <n v="0.9"/>
    <n v="10"/>
    <n v="9"/>
    <n v="12500"/>
    <n v="20010"/>
    <n v="7510"/>
    <n v="0"/>
    <n v="270"/>
    <n v="270"/>
  </r>
  <r>
    <x v="206"/>
    <n v="0.9"/>
    <n v="10"/>
    <n v="9"/>
    <n v="12500"/>
    <n v="20280"/>
    <n v="7780"/>
    <n v="0"/>
    <n v="270"/>
    <n v="270"/>
  </r>
  <r>
    <x v="207"/>
    <n v="0.9"/>
    <n v="10"/>
    <n v="9"/>
    <n v="12500"/>
    <n v="20550"/>
    <n v="8050"/>
    <n v="0"/>
    <n v="270"/>
    <n v="270"/>
  </r>
  <r>
    <x v="208"/>
    <n v="0.9"/>
    <n v="10"/>
    <n v="9"/>
    <n v="12500"/>
    <n v="20820"/>
    <n v="8320"/>
    <n v="0"/>
    <n v="270"/>
    <n v="270"/>
  </r>
  <r>
    <x v="209"/>
    <n v="0.9"/>
    <n v="10"/>
    <n v="0"/>
    <n v="12500"/>
    <n v="20820"/>
    <n v="8320"/>
    <n v="0"/>
    <n v="0"/>
    <n v="0"/>
  </r>
  <r>
    <x v="210"/>
    <n v="0.9"/>
    <n v="10"/>
    <n v="0"/>
    <n v="12650"/>
    <n v="20820"/>
    <n v="8170"/>
    <n v="150"/>
    <n v="0"/>
    <n v="-150"/>
  </r>
  <r>
    <x v="211"/>
    <n v="0.9"/>
    <n v="10"/>
    <n v="9"/>
    <n v="12650"/>
    <n v="21090"/>
    <n v="8440"/>
    <n v="0"/>
    <n v="270"/>
    <n v="270"/>
  </r>
  <r>
    <x v="212"/>
    <n v="0.9"/>
    <n v="10"/>
    <n v="9"/>
    <n v="12650"/>
    <n v="21360"/>
    <n v="8710"/>
    <n v="0"/>
    <n v="270"/>
    <n v="270"/>
  </r>
  <r>
    <x v="213"/>
    <n v="0.9"/>
    <n v="10"/>
    <n v="9"/>
    <n v="12650"/>
    <n v="21630"/>
    <n v="8980"/>
    <n v="0"/>
    <n v="270"/>
    <n v="270"/>
  </r>
  <r>
    <x v="214"/>
    <n v="0.9"/>
    <n v="10"/>
    <n v="9"/>
    <n v="12650"/>
    <n v="21900"/>
    <n v="9250"/>
    <n v="0"/>
    <n v="270"/>
    <n v="270"/>
  </r>
  <r>
    <x v="215"/>
    <n v="0.9"/>
    <n v="10"/>
    <n v="9"/>
    <n v="12650"/>
    <n v="22170"/>
    <n v="9520"/>
    <n v="0"/>
    <n v="270"/>
    <n v="270"/>
  </r>
  <r>
    <x v="216"/>
    <n v="0.9"/>
    <n v="10"/>
    <n v="0"/>
    <n v="12650"/>
    <n v="22170"/>
    <n v="9520"/>
    <n v="0"/>
    <n v="0"/>
    <n v="0"/>
  </r>
  <r>
    <x v="217"/>
    <n v="0.9"/>
    <n v="10"/>
    <n v="0"/>
    <n v="12800"/>
    <n v="22170"/>
    <n v="9370"/>
    <n v="150"/>
    <n v="0"/>
    <n v="-150"/>
  </r>
  <r>
    <x v="218"/>
    <n v="0.9"/>
    <n v="10"/>
    <n v="9"/>
    <n v="12800"/>
    <n v="22440"/>
    <n v="9640"/>
    <n v="0"/>
    <n v="270"/>
    <n v="270"/>
  </r>
  <r>
    <x v="219"/>
    <n v="0.9"/>
    <n v="10"/>
    <n v="9"/>
    <n v="12800"/>
    <n v="22710"/>
    <n v="9910"/>
    <n v="0"/>
    <n v="270"/>
    <n v="270"/>
  </r>
  <r>
    <x v="220"/>
    <n v="0.9"/>
    <n v="10"/>
    <n v="9"/>
    <n v="12800"/>
    <n v="22980"/>
    <n v="10180"/>
    <n v="0"/>
    <n v="270"/>
    <n v="270"/>
  </r>
  <r>
    <x v="221"/>
    <n v="0.9"/>
    <n v="10"/>
    <n v="9"/>
    <n v="12800"/>
    <n v="23250"/>
    <n v="10450"/>
    <n v="0"/>
    <n v="270"/>
    <n v="270"/>
  </r>
  <r>
    <x v="222"/>
    <n v="0.9"/>
    <n v="10"/>
    <n v="9"/>
    <n v="12800"/>
    <n v="23520"/>
    <n v="10720"/>
    <n v="0"/>
    <n v="270"/>
    <n v="270"/>
  </r>
  <r>
    <x v="223"/>
    <n v="0.9"/>
    <n v="10"/>
    <n v="0"/>
    <n v="12800"/>
    <n v="23520"/>
    <n v="10720"/>
    <n v="0"/>
    <n v="0"/>
    <n v="0"/>
  </r>
  <r>
    <x v="224"/>
    <n v="0.9"/>
    <n v="10"/>
    <n v="0"/>
    <n v="12950"/>
    <n v="23520"/>
    <n v="10570"/>
    <n v="150"/>
    <n v="0"/>
    <n v="-150"/>
  </r>
  <r>
    <x v="225"/>
    <n v="0.9"/>
    <n v="10"/>
    <n v="9"/>
    <n v="12950"/>
    <n v="23790"/>
    <n v="10840"/>
    <n v="0"/>
    <n v="270"/>
    <n v="270"/>
  </r>
  <r>
    <x v="226"/>
    <n v="0.9"/>
    <n v="10"/>
    <n v="9"/>
    <n v="12950"/>
    <n v="24060"/>
    <n v="11110"/>
    <n v="0"/>
    <n v="270"/>
    <n v="270"/>
  </r>
  <r>
    <x v="227"/>
    <n v="0.9"/>
    <n v="10"/>
    <n v="9"/>
    <n v="12950"/>
    <n v="24330"/>
    <n v="11380"/>
    <n v="0"/>
    <n v="270"/>
    <n v="270"/>
  </r>
  <r>
    <x v="228"/>
    <n v="0.9"/>
    <n v="10"/>
    <n v="9"/>
    <n v="12950"/>
    <n v="24600"/>
    <n v="11650"/>
    <n v="0"/>
    <n v="270"/>
    <n v="270"/>
  </r>
  <r>
    <x v="229"/>
    <n v="0.9"/>
    <n v="10"/>
    <n v="9"/>
    <n v="12950"/>
    <n v="24870"/>
    <n v="11920"/>
    <n v="0"/>
    <n v="270"/>
    <n v="270"/>
  </r>
  <r>
    <x v="230"/>
    <n v="0.9"/>
    <n v="10"/>
    <n v="0"/>
    <n v="12950"/>
    <n v="24870"/>
    <n v="11920"/>
    <n v="0"/>
    <n v="0"/>
    <n v="0"/>
  </r>
  <r>
    <x v="231"/>
    <n v="0.9"/>
    <n v="10"/>
    <n v="0"/>
    <n v="13100"/>
    <n v="24870"/>
    <n v="11770"/>
    <n v="150"/>
    <n v="0"/>
    <n v="-150"/>
  </r>
  <r>
    <x v="232"/>
    <n v="0.9"/>
    <n v="10"/>
    <n v="9"/>
    <n v="13100"/>
    <n v="25140"/>
    <n v="12040"/>
    <n v="0"/>
    <n v="270"/>
    <n v="270"/>
  </r>
  <r>
    <x v="233"/>
    <n v="0.9"/>
    <n v="10"/>
    <n v="9"/>
    <n v="13100"/>
    <n v="25410"/>
    <n v="12310"/>
    <n v="0"/>
    <n v="270"/>
    <n v="270"/>
  </r>
  <r>
    <x v="234"/>
    <n v="0.9"/>
    <n v="10"/>
    <n v="9"/>
    <n v="13100"/>
    <n v="25680"/>
    <n v="12580"/>
    <n v="0"/>
    <n v="270"/>
    <n v="270"/>
  </r>
  <r>
    <x v="235"/>
    <n v="0.9"/>
    <n v="10"/>
    <n v="9"/>
    <n v="13100"/>
    <n v="25950"/>
    <n v="12850"/>
    <n v="0"/>
    <n v="270"/>
    <n v="270"/>
  </r>
  <r>
    <x v="236"/>
    <n v="0.9"/>
    <n v="10"/>
    <n v="9"/>
    <n v="13100"/>
    <n v="26220"/>
    <n v="13120"/>
    <n v="0"/>
    <n v="270"/>
    <n v="270"/>
  </r>
  <r>
    <x v="237"/>
    <n v="0.9"/>
    <n v="10"/>
    <n v="0"/>
    <n v="13100"/>
    <n v="26220"/>
    <n v="13120"/>
    <n v="0"/>
    <n v="0"/>
    <n v="0"/>
  </r>
  <r>
    <x v="238"/>
    <n v="0.9"/>
    <n v="10"/>
    <n v="0"/>
    <n v="13250"/>
    <n v="26220"/>
    <n v="12970"/>
    <n v="150"/>
    <n v="0"/>
    <n v="-150"/>
  </r>
  <r>
    <x v="239"/>
    <n v="0.9"/>
    <n v="10"/>
    <n v="9"/>
    <n v="13250"/>
    <n v="26490"/>
    <n v="13240"/>
    <n v="0"/>
    <n v="270"/>
    <n v="270"/>
  </r>
  <r>
    <x v="240"/>
    <n v="0.9"/>
    <n v="10"/>
    <n v="9"/>
    <n v="13250"/>
    <n v="26760"/>
    <n v="13510"/>
    <n v="0"/>
    <n v="270"/>
    <n v="270"/>
  </r>
  <r>
    <x v="241"/>
    <n v="0.9"/>
    <n v="10"/>
    <n v="9"/>
    <n v="13250"/>
    <n v="27030"/>
    <n v="13780"/>
    <n v="0"/>
    <n v="270"/>
    <n v="270"/>
  </r>
  <r>
    <x v="242"/>
    <n v="0.9"/>
    <n v="10"/>
    <n v="9"/>
    <n v="13250"/>
    <n v="27300"/>
    <n v="14050"/>
    <n v="0"/>
    <n v="270"/>
    <n v="270"/>
  </r>
  <r>
    <x v="243"/>
    <n v="0.9"/>
    <n v="10"/>
    <n v="9"/>
    <n v="13250"/>
    <n v="27570"/>
    <n v="14320"/>
    <n v="0"/>
    <n v="270"/>
    <n v="270"/>
  </r>
  <r>
    <x v="244"/>
    <n v="0.9"/>
    <n v="10"/>
    <n v="0"/>
    <n v="13250"/>
    <n v="27570"/>
    <n v="14320"/>
    <n v="0"/>
    <n v="0"/>
    <n v="0"/>
  </r>
  <r>
    <x v="245"/>
    <n v="0.9"/>
    <n v="10"/>
    <n v="0"/>
    <n v="13400"/>
    <n v="27570"/>
    <n v="14170"/>
    <n v="150"/>
    <n v="0"/>
    <n v="-150"/>
  </r>
  <r>
    <x v="246"/>
    <n v="0.9"/>
    <n v="10"/>
    <n v="9"/>
    <n v="13400"/>
    <n v="27840"/>
    <n v="14440"/>
    <n v="0"/>
    <n v="270"/>
    <n v="270"/>
  </r>
  <r>
    <x v="247"/>
    <n v="0.9"/>
    <n v="10"/>
    <n v="9"/>
    <n v="13400"/>
    <n v="28110"/>
    <n v="14710"/>
    <n v="0"/>
    <n v="270"/>
    <n v="270"/>
  </r>
  <r>
    <x v="248"/>
    <n v="0.9"/>
    <n v="10"/>
    <n v="9"/>
    <n v="13400"/>
    <n v="28380"/>
    <n v="14980"/>
    <n v="0"/>
    <n v="270"/>
    <n v="270"/>
  </r>
  <r>
    <x v="249"/>
    <n v="0.9"/>
    <n v="10"/>
    <n v="9"/>
    <n v="13400"/>
    <n v="28650"/>
    <n v="15250"/>
    <n v="0"/>
    <n v="270"/>
    <n v="270"/>
  </r>
  <r>
    <x v="250"/>
    <n v="0.9"/>
    <n v="10"/>
    <n v="9"/>
    <n v="13400"/>
    <n v="28920"/>
    <n v="15520"/>
    <n v="0"/>
    <n v="270"/>
    <n v="270"/>
  </r>
  <r>
    <x v="251"/>
    <n v="0.9"/>
    <n v="10"/>
    <n v="0"/>
    <n v="13400"/>
    <n v="28920"/>
    <n v="15520"/>
    <n v="0"/>
    <n v="0"/>
    <n v="0"/>
  </r>
  <r>
    <x v="252"/>
    <n v="0.9"/>
    <n v="10"/>
    <n v="0"/>
    <n v="13550"/>
    <n v="28920"/>
    <n v="15370"/>
    <n v="150"/>
    <n v="0"/>
    <n v="-150"/>
  </r>
  <r>
    <x v="253"/>
    <n v="0.9"/>
    <n v="10"/>
    <n v="9"/>
    <n v="13550"/>
    <n v="29190"/>
    <n v="15640"/>
    <n v="0"/>
    <n v="270"/>
    <n v="270"/>
  </r>
  <r>
    <x v="254"/>
    <n v="0.9"/>
    <n v="10"/>
    <n v="9"/>
    <n v="13550"/>
    <n v="29460"/>
    <n v="15910"/>
    <n v="0"/>
    <n v="270"/>
    <n v="270"/>
  </r>
  <r>
    <x v="255"/>
    <n v="0.9"/>
    <n v="10"/>
    <n v="9"/>
    <n v="13550"/>
    <n v="29730"/>
    <n v="16180"/>
    <n v="0"/>
    <n v="270"/>
    <n v="270"/>
  </r>
  <r>
    <x v="256"/>
    <n v="0.9"/>
    <n v="10"/>
    <n v="9"/>
    <n v="13550"/>
    <n v="30000"/>
    <n v="16450"/>
    <n v="0"/>
    <n v="270"/>
    <n v="270"/>
  </r>
  <r>
    <x v="257"/>
    <n v="0.9"/>
    <n v="10"/>
    <n v="9"/>
    <n v="13550"/>
    <n v="30270"/>
    <n v="16720"/>
    <n v="0"/>
    <n v="270"/>
    <n v="270"/>
  </r>
  <r>
    <x v="258"/>
    <n v="0.9"/>
    <n v="10"/>
    <n v="0"/>
    <n v="13550"/>
    <n v="30270"/>
    <n v="16720"/>
    <n v="0"/>
    <n v="0"/>
    <n v="0"/>
  </r>
  <r>
    <x v="259"/>
    <n v="0.9"/>
    <n v="10"/>
    <n v="0"/>
    <n v="13700"/>
    <n v="30270"/>
    <n v="16570"/>
    <n v="150"/>
    <n v="0"/>
    <n v="-150"/>
  </r>
  <r>
    <x v="260"/>
    <n v="0.9"/>
    <n v="10"/>
    <n v="9"/>
    <n v="13700"/>
    <n v="30540"/>
    <n v="16840"/>
    <n v="0"/>
    <n v="270"/>
    <n v="270"/>
  </r>
  <r>
    <x v="261"/>
    <n v="0.9"/>
    <n v="10"/>
    <n v="9"/>
    <n v="13700"/>
    <n v="30810"/>
    <n v="17110"/>
    <n v="0"/>
    <n v="270"/>
    <n v="270"/>
  </r>
  <r>
    <x v="262"/>
    <n v="0.9"/>
    <n v="10"/>
    <n v="9"/>
    <n v="13700"/>
    <n v="31080"/>
    <n v="17380"/>
    <n v="0"/>
    <n v="270"/>
    <n v="270"/>
  </r>
  <r>
    <x v="263"/>
    <n v="0.9"/>
    <n v="10"/>
    <n v="9"/>
    <n v="13700"/>
    <n v="31350"/>
    <n v="17650"/>
    <n v="0"/>
    <n v="270"/>
    <n v="270"/>
  </r>
  <r>
    <x v="264"/>
    <n v="0.9"/>
    <n v="10"/>
    <n v="9"/>
    <n v="13700"/>
    <n v="31620"/>
    <n v="17920"/>
    <n v="0"/>
    <n v="270"/>
    <n v="270"/>
  </r>
  <r>
    <x v="265"/>
    <n v="0.4"/>
    <n v="10"/>
    <n v="0"/>
    <n v="13700"/>
    <n v="31620"/>
    <n v="17920"/>
    <n v="0"/>
    <n v="0"/>
    <n v="0"/>
  </r>
  <r>
    <x v="266"/>
    <n v="0.4"/>
    <n v="10"/>
    <n v="0"/>
    <n v="13850"/>
    <n v="31620"/>
    <n v="17770"/>
    <n v="150"/>
    <n v="0"/>
    <n v="-150"/>
  </r>
  <r>
    <x v="267"/>
    <n v="0.4"/>
    <n v="10"/>
    <n v="4"/>
    <n v="13850"/>
    <n v="31740"/>
    <n v="17890"/>
    <n v="0"/>
    <n v="120"/>
    <n v="120"/>
  </r>
  <r>
    <x v="268"/>
    <n v="0.4"/>
    <n v="10"/>
    <n v="4"/>
    <n v="13850"/>
    <n v="31860"/>
    <n v="18010"/>
    <n v="0"/>
    <n v="120"/>
    <n v="120"/>
  </r>
  <r>
    <x v="269"/>
    <n v="0.4"/>
    <n v="10"/>
    <n v="4"/>
    <n v="13850"/>
    <n v="31980"/>
    <n v="18130"/>
    <n v="0"/>
    <n v="120"/>
    <n v="120"/>
  </r>
  <r>
    <x v="270"/>
    <n v="0.4"/>
    <n v="10"/>
    <n v="4"/>
    <n v="13850"/>
    <n v="32100"/>
    <n v="18250"/>
    <n v="0"/>
    <n v="120"/>
    <n v="120"/>
  </r>
  <r>
    <x v="271"/>
    <n v="0.4"/>
    <n v="10"/>
    <n v="4"/>
    <n v="13850"/>
    <n v="32220"/>
    <n v="18370"/>
    <n v="0"/>
    <n v="120"/>
    <n v="120"/>
  </r>
  <r>
    <x v="272"/>
    <n v="0.4"/>
    <n v="10"/>
    <n v="0"/>
    <n v="13850"/>
    <n v="32220"/>
    <n v="18370"/>
    <n v="0"/>
    <n v="0"/>
    <n v="0"/>
  </r>
  <r>
    <x v="273"/>
    <n v="0.4"/>
    <n v="10"/>
    <n v="0"/>
    <n v="14000"/>
    <n v="32220"/>
    <n v="18220"/>
    <n v="150"/>
    <n v="0"/>
    <n v="-150"/>
  </r>
  <r>
    <x v="274"/>
    <n v="0.4"/>
    <n v="10"/>
    <n v="4"/>
    <n v="14000"/>
    <n v="32340"/>
    <n v="18340"/>
    <n v="0"/>
    <n v="120"/>
    <n v="120"/>
  </r>
  <r>
    <x v="275"/>
    <n v="0.4"/>
    <n v="10"/>
    <n v="4"/>
    <n v="14000"/>
    <n v="32460"/>
    <n v="18460"/>
    <n v="0"/>
    <n v="120"/>
    <n v="120"/>
  </r>
  <r>
    <x v="276"/>
    <n v="0.4"/>
    <n v="10"/>
    <n v="4"/>
    <n v="14000"/>
    <n v="32580"/>
    <n v="18580"/>
    <n v="0"/>
    <n v="120"/>
    <n v="120"/>
  </r>
  <r>
    <x v="277"/>
    <n v="0.4"/>
    <n v="10"/>
    <n v="4"/>
    <n v="14000"/>
    <n v="32700"/>
    <n v="18700"/>
    <n v="0"/>
    <n v="120"/>
    <n v="120"/>
  </r>
  <r>
    <x v="278"/>
    <n v="0.4"/>
    <n v="10"/>
    <n v="4"/>
    <n v="14000"/>
    <n v="32820"/>
    <n v="18820"/>
    <n v="0"/>
    <n v="120"/>
    <n v="120"/>
  </r>
  <r>
    <x v="279"/>
    <n v="0.4"/>
    <n v="10"/>
    <n v="0"/>
    <n v="14000"/>
    <n v="32820"/>
    <n v="18820"/>
    <n v="0"/>
    <n v="0"/>
    <n v="0"/>
  </r>
  <r>
    <x v="280"/>
    <n v="0.4"/>
    <n v="10"/>
    <n v="0"/>
    <n v="14150"/>
    <n v="32820"/>
    <n v="18670"/>
    <n v="150"/>
    <n v="0"/>
    <n v="-150"/>
  </r>
  <r>
    <x v="281"/>
    <n v="0.4"/>
    <n v="10"/>
    <n v="4"/>
    <n v="14150"/>
    <n v="32940"/>
    <n v="18790"/>
    <n v="0"/>
    <n v="120"/>
    <n v="120"/>
  </r>
  <r>
    <x v="282"/>
    <n v="0.4"/>
    <n v="10"/>
    <n v="4"/>
    <n v="14150"/>
    <n v="33060"/>
    <n v="18910"/>
    <n v="0"/>
    <n v="120"/>
    <n v="120"/>
  </r>
  <r>
    <x v="283"/>
    <n v="0.4"/>
    <n v="10"/>
    <n v="4"/>
    <n v="14150"/>
    <n v="33180"/>
    <n v="19030"/>
    <n v="0"/>
    <n v="120"/>
    <n v="120"/>
  </r>
  <r>
    <x v="284"/>
    <n v="0.4"/>
    <n v="10"/>
    <n v="4"/>
    <n v="14150"/>
    <n v="33300"/>
    <n v="19150"/>
    <n v="0"/>
    <n v="120"/>
    <n v="120"/>
  </r>
  <r>
    <x v="285"/>
    <n v="0.4"/>
    <n v="10"/>
    <n v="4"/>
    <n v="14150"/>
    <n v="33420"/>
    <n v="19270"/>
    <n v="0"/>
    <n v="120"/>
    <n v="120"/>
  </r>
  <r>
    <x v="286"/>
    <n v="0.4"/>
    <n v="10"/>
    <n v="0"/>
    <n v="14150"/>
    <n v="33420"/>
    <n v="19270"/>
    <n v="0"/>
    <n v="0"/>
    <n v="0"/>
  </r>
  <r>
    <x v="287"/>
    <n v="0.4"/>
    <n v="10"/>
    <n v="0"/>
    <n v="14300"/>
    <n v="33420"/>
    <n v="19120"/>
    <n v="150"/>
    <n v="0"/>
    <n v="-150"/>
  </r>
  <r>
    <x v="288"/>
    <n v="0.4"/>
    <n v="10"/>
    <n v="4"/>
    <n v="14300"/>
    <n v="33540"/>
    <n v="19240"/>
    <n v="0"/>
    <n v="120"/>
    <n v="120"/>
  </r>
  <r>
    <x v="289"/>
    <n v="0.4"/>
    <n v="10"/>
    <n v="4"/>
    <n v="14300"/>
    <n v="33660"/>
    <n v="19360"/>
    <n v="0"/>
    <n v="120"/>
    <n v="120"/>
  </r>
  <r>
    <x v="290"/>
    <n v="0.4"/>
    <n v="10"/>
    <n v="4"/>
    <n v="14300"/>
    <n v="33780"/>
    <n v="19480"/>
    <n v="0"/>
    <n v="120"/>
    <n v="120"/>
  </r>
  <r>
    <x v="291"/>
    <n v="0.4"/>
    <n v="10"/>
    <n v="4"/>
    <n v="14300"/>
    <n v="33900"/>
    <n v="19600"/>
    <n v="0"/>
    <n v="120"/>
    <n v="120"/>
  </r>
  <r>
    <x v="292"/>
    <n v="0.4"/>
    <n v="10"/>
    <n v="4"/>
    <n v="14300"/>
    <n v="34020"/>
    <n v="19720"/>
    <n v="0"/>
    <n v="120"/>
    <n v="120"/>
  </r>
  <r>
    <x v="293"/>
    <n v="0.4"/>
    <n v="10"/>
    <n v="0"/>
    <n v="14300"/>
    <n v="34020"/>
    <n v="19720"/>
    <n v="0"/>
    <n v="0"/>
    <n v="0"/>
  </r>
  <r>
    <x v="294"/>
    <n v="0.4"/>
    <n v="10"/>
    <n v="0"/>
    <n v="14450"/>
    <n v="34020"/>
    <n v="19570"/>
    <n v="150"/>
    <n v="0"/>
    <n v="-150"/>
  </r>
  <r>
    <x v="295"/>
    <n v="0.4"/>
    <n v="10"/>
    <n v="4"/>
    <n v="14450"/>
    <n v="34140"/>
    <n v="19690"/>
    <n v="0"/>
    <n v="120"/>
    <n v="120"/>
  </r>
  <r>
    <x v="296"/>
    <n v="0.4"/>
    <n v="10"/>
    <n v="4"/>
    <n v="14450"/>
    <n v="34260"/>
    <n v="19810"/>
    <n v="0"/>
    <n v="120"/>
    <n v="120"/>
  </r>
  <r>
    <x v="297"/>
    <n v="0.4"/>
    <n v="10"/>
    <n v="4"/>
    <n v="14450"/>
    <n v="34380"/>
    <n v="19930"/>
    <n v="0"/>
    <n v="120"/>
    <n v="120"/>
  </r>
  <r>
    <x v="298"/>
    <n v="0.4"/>
    <n v="10"/>
    <n v="4"/>
    <n v="14450"/>
    <n v="34500"/>
    <n v="20050"/>
    <n v="0"/>
    <n v="120"/>
    <n v="120"/>
  </r>
  <r>
    <x v="299"/>
    <n v="0.4"/>
    <n v="10"/>
    <n v="4"/>
    <n v="14450"/>
    <n v="34620"/>
    <n v="20170"/>
    <n v="0"/>
    <n v="120"/>
    <n v="120"/>
  </r>
  <r>
    <x v="300"/>
    <n v="0.4"/>
    <n v="10"/>
    <n v="0"/>
    <n v="14450"/>
    <n v="34620"/>
    <n v="20170"/>
    <n v="0"/>
    <n v="0"/>
    <n v="0"/>
  </r>
  <r>
    <x v="301"/>
    <n v="0.4"/>
    <n v="10"/>
    <n v="0"/>
    <n v="14600"/>
    <n v="34620"/>
    <n v="20020"/>
    <n v="150"/>
    <n v="0"/>
    <n v="-150"/>
  </r>
  <r>
    <x v="302"/>
    <n v="0.4"/>
    <n v="10"/>
    <n v="4"/>
    <n v="14600"/>
    <n v="34740"/>
    <n v="20140"/>
    <n v="0"/>
    <n v="120"/>
    <n v="120"/>
  </r>
  <r>
    <x v="303"/>
    <n v="0.4"/>
    <n v="10"/>
    <n v="4"/>
    <n v="14600"/>
    <n v="34860"/>
    <n v="20260"/>
    <n v="0"/>
    <n v="120"/>
    <n v="120"/>
  </r>
  <r>
    <x v="304"/>
    <n v="0.4"/>
    <n v="10"/>
    <n v="4"/>
    <n v="14600"/>
    <n v="34980"/>
    <n v="20380"/>
    <n v="0"/>
    <n v="120"/>
    <n v="120"/>
  </r>
  <r>
    <x v="305"/>
    <n v="0.4"/>
    <n v="10"/>
    <n v="4"/>
    <n v="14600"/>
    <n v="35100"/>
    <n v="20500"/>
    <n v="0"/>
    <n v="120"/>
    <n v="120"/>
  </r>
  <r>
    <x v="306"/>
    <n v="0.4"/>
    <n v="10"/>
    <n v="4"/>
    <n v="14600"/>
    <n v="35220"/>
    <n v="20620"/>
    <n v="0"/>
    <n v="120"/>
    <n v="120"/>
  </r>
  <r>
    <x v="307"/>
    <n v="0.4"/>
    <n v="10"/>
    <n v="0"/>
    <n v="14600"/>
    <n v="35220"/>
    <n v="20620"/>
    <n v="0"/>
    <n v="0"/>
    <n v="0"/>
  </r>
  <r>
    <x v="308"/>
    <n v="0.4"/>
    <n v="10"/>
    <n v="0"/>
    <n v="14750"/>
    <n v="35220"/>
    <n v="20470"/>
    <n v="150"/>
    <n v="0"/>
    <n v="-150"/>
  </r>
  <r>
    <x v="309"/>
    <n v="0.4"/>
    <n v="10"/>
    <n v="4"/>
    <n v="14750"/>
    <n v="35340"/>
    <n v="20590"/>
    <n v="0"/>
    <n v="120"/>
    <n v="120"/>
  </r>
  <r>
    <x v="310"/>
    <n v="0.4"/>
    <n v="10"/>
    <n v="4"/>
    <n v="14750"/>
    <n v="35460"/>
    <n v="20710"/>
    <n v="0"/>
    <n v="120"/>
    <n v="120"/>
  </r>
  <r>
    <x v="311"/>
    <n v="0.4"/>
    <n v="10"/>
    <n v="4"/>
    <n v="14750"/>
    <n v="35580"/>
    <n v="20830"/>
    <n v="0"/>
    <n v="120"/>
    <n v="120"/>
  </r>
  <r>
    <x v="312"/>
    <n v="0.4"/>
    <n v="10"/>
    <n v="4"/>
    <n v="14750"/>
    <n v="35700"/>
    <n v="20950"/>
    <n v="0"/>
    <n v="120"/>
    <n v="120"/>
  </r>
  <r>
    <x v="313"/>
    <n v="0.4"/>
    <n v="10"/>
    <n v="4"/>
    <n v="14750"/>
    <n v="35820"/>
    <n v="21070"/>
    <n v="0"/>
    <n v="120"/>
    <n v="120"/>
  </r>
  <r>
    <x v="314"/>
    <n v="0.4"/>
    <n v="10"/>
    <n v="0"/>
    <n v="14750"/>
    <n v="35820"/>
    <n v="21070"/>
    <n v="0"/>
    <n v="0"/>
    <n v="0"/>
  </r>
  <r>
    <x v="315"/>
    <n v="0.4"/>
    <n v="10"/>
    <n v="0"/>
    <n v="14900"/>
    <n v="35820"/>
    <n v="20920"/>
    <n v="150"/>
    <n v="0"/>
    <n v="-150"/>
  </r>
  <r>
    <x v="316"/>
    <n v="0.4"/>
    <n v="10"/>
    <n v="4"/>
    <n v="14900"/>
    <n v="35940"/>
    <n v="21040"/>
    <n v="0"/>
    <n v="120"/>
    <n v="120"/>
  </r>
  <r>
    <x v="317"/>
    <n v="0.4"/>
    <n v="10"/>
    <n v="4"/>
    <n v="14900"/>
    <n v="36060"/>
    <n v="21160"/>
    <n v="0"/>
    <n v="120"/>
    <n v="120"/>
  </r>
  <r>
    <x v="318"/>
    <n v="0.4"/>
    <n v="10"/>
    <n v="4"/>
    <n v="14900"/>
    <n v="36180"/>
    <n v="21280"/>
    <n v="0"/>
    <n v="120"/>
    <n v="120"/>
  </r>
  <r>
    <x v="319"/>
    <n v="0.4"/>
    <n v="10"/>
    <n v="4"/>
    <n v="14900"/>
    <n v="36300"/>
    <n v="21400"/>
    <n v="0"/>
    <n v="120"/>
    <n v="120"/>
  </r>
  <r>
    <x v="320"/>
    <n v="0.4"/>
    <n v="10"/>
    <n v="4"/>
    <n v="14900"/>
    <n v="36420"/>
    <n v="21520"/>
    <n v="0"/>
    <n v="120"/>
    <n v="120"/>
  </r>
  <r>
    <x v="321"/>
    <n v="0.4"/>
    <n v="10"/>
    <n v="0"/>
    <n v="14900"/>
    <n v="36420"/>
    <n v="21520"/>
    <n v="0"/>
    <n v="0"/>
    <n v="0"/>
  </r>
  <r>
    <x v="322"/>
    <n v="0.4"/>
    <n v="10"/>
    <n v="0"/>
    <n v="15050"/>
    <n v="36420"/>
    <n v="21370"/>
    <n v="150"/>
    <n v="0"/>
    <n v="-150"/>
  </r>
  <r>
    <x v="323"/>
    <n v="0.4"/>
    <n v="10"/>
    <n v="4"/>
    <n v="15050"/>
    <n v="36540"/>
    <n v="21490"/>
    <n v="0"/>
    <n v="120"/>
    <n v="120"/>
  </r>
  <r>
    <x v="324"/>
    <n v="0.4"/>
    <n v="10"/>
    <n v="4"/>
    <n v="15050"/>
    <n v="36660"/>
    <n v="21610"/>
    <n v="0"/>
    <n v="120"/>
    <n v="120"/>
  </r>
  <r>
    <x v="325"/>
    <n v="0.4"/>
    <n v="10"/>
    <n v="4"/>
    <n v="15050"/>
    <n v="36780"/>
    <n v="21730"/>
    <n v="0"/>
    <n v="120"/>
    <n v="120"/>
  </r>
  <r>
    <x v="326"/>
    <n v="0.4"/>
    <n v="10"/>
    <n v="4"/>
    <n v="15050"/>
    <n v="36900"/>
    <n v="21850"/>
    <n v="0"/>
    <n v="120"/>
    <n v="120"/>
  </r>
  <r>
    <x v="327"/>
    <n v="0.4"/>
    <n v="10"/>
    <n v="4"/>
    <n v="15050"/>
    <n v="37020"/>
    <n v="21970"/>
    <n v="0"/>
    <n v="120"/>
    <n v="120"/>
  </r>
  <r>
    <x v="328"/>
    <n v="0.4"/>
    <n v="10"/>
    <n v="0"/>
    <n v="15050"/>
    <n v="37020"/>
    <n v="21970"/>
    <n v="0"/>
    <n v="0"/>
    <n v="0"/>
  </r>
  <r>
    <x v="329"/>
    <n v="0.4"/>
    <n v="10"/>
    <n v="0"/>
    <n v="15200"/>
    <n v="37020"/>
    <n v="21820"/>
    <n v="150"/>
    <n v="0"/>
    <n v="-150"/>
  </r>
  <r>
    <x v="330"/>
    <n v="0.4"/>
    <n v="10"/>
    <n v="4"/>
    <n v="15200"/>
    <n v="37140"/>
    <n v="21940"/>
    <n v="0"/>
    <n v="120"/>
    <n v="120"/>
  </r>
  <r>
    <x v="331"/>
    <n v="0.4"/>
    <n v="10"/>
    <n v="4"/>
    <n v="15200"/>
    <n v="37260"/>
    <n v="22060"/>
    <n v="0"/>
    <n v="120"/>
    <n v="120"/>
  </r>
  <r>
    <x v="332"/>
    <n v="0.4"/>
    <n v="10"/>
    <n v="4"/>
    <n v="15200"/>
    <n v="37380"/>
    <n v="22180"/>
    <n v="0"/>
    <n v="120"/>
    <n v="120"/>
  </r>
  <r>
    <x v="333"/>
    <n v="0.4"/>
    <n v="10"/>
    <n v="4"/>
    <n v="15200"/>
    <n v="37500"/>
    <n v="22300"/>
    <n v="0"/>
    <n v="120"/>
    <n v="120"/>
  </r>
  <r>
    <x v="334"/>
    <n v="0.4"/>
    <n v="10"/>
    <n v="4"/>
    <n v="15200"/>
    <n v="37620"/>
    <n v="22420"/>
    <n v="0"/>
    <n v="120"/>
    <n v="120"/>
  </r>
  <r>
    <x v="335"/>
    <n v="0.4"/>
    <n v="10"/>
    <n v="0"/>
    <n v="15200"/>
    <n v="37620"/>
    <n v="22420"/>
    <n v="0"/>
    <n v="0"/>
    <n v="0"/>
  </r>
  <r>
    <x v="336"/>
    <n v="0.4"/>
    <n v="10"/>
    <n v="0"/>
    <n v="15350"/>
    <n v="37620"/>
    <n v="22270"/>
    <n v="150"/>
    <n v="0"/>
    <n v="-150"/>
  </r>
  <r>
    <x v="337"/>
    <n v="0.4"/>
    <n v="10"/>
    <n v="4"/>
    <n v="15350"/>
    <n v="37740"/>
    <n v="22390"/>
    <n v="0"/>
    <n v="120"/>
    <n v="120"/>
  </r>
  <r>
    <x v="338"/>
    <n v="0.4"/>
    <n v="10"/>
    <n v="4"/>
    <n v="15350"/>
    <n v="37860"/>
    <n v="22510"/>
    <n v="0"/>
    <n v="120"/>
    <n v="120"/>
  </r>
  <r>
    <x v="339"/>
    <n v="0.4"/>
    <n v="10"/>
    <n v="4"/>
    <n v="15350"/>
    <n v="37980"/>
    <n v="22630"/>
    <n v="0"/>
    <n v="120"/>
    <n v="120"/>
  </r>
  <r>
    <x v="340"/>
    <n v="0.4"/>
    <n v="10"/>
    <n v="4"/>
    <n v="15350"/>
    <n v="38100"/>
    <n v="22750"/>
    <n v="0"/>
    <n v="120"/>
    <n v="120"/>
  </r>
  <r>
    <x v="341"/>
    <n v="0.4"/>
    <n v="10"/>
    <n v="4"/>
    <n v="15350"/>
    <n v="38220"/>
    <n v="22870"/>
    <n v="0"/>
    <n v="120"/>
    <n v="120"/>
  </r>
  <r>
    <x v="342"/>
    <n v="0.4"/>
    <n v="10"/>
    <n v="0"/>
    <n v="15350"/>
    <n v="38220"/>
    <n v="22870"/>
    <n v="0"/>
    <n v="0"/>
    <n v="0"/>
  </r>
  <r>
    <x v="343"/>
    <n v="0.4"/>
    <n v="10"/>
    <n v="0"/>
    <n v="15500"/>
    <n v="38220"/>
    <n v="22720"/>
    <n v="150"/>
    <n v="0"/>
    <n v="-150"/>
  </r>
  <r>
    <x v="344"/>
    <n v="0.4"/>
    <n v="10"/>
    <n v="4"/>
    <n v="15500"/>
    <n v="38340"/>
    <n v="22840"/>
    <n v="0"/>
    <n v="120"/>
    <n v="120"/>
  </r>
  <r>
    <x v="345"/>
    <n v="0.4"/>
    <n v="10"/>
    <n v="4"/>
    <n v="15500"/>
    <n v="38460"/>
    <n v="22960"/>
    <n v="0"/>
    <n v="120"/>
    <n v="120"/>
  </r>
  <r>
    <x v="346"/>
    <n v="0.4"/>
    <n v="10"/>
    <n v="4"/>
    <n v="15500"/>
    <n v="38580"/>
    <n v="23080"/>
    <n v="0"/>
    <n v="120"/>
    <n v="120"/>
  </r>
  <r>
    <x v="347"/>
    <n v="0.4"/>
    <n v="10"/>
    <n v="4"/>
    <n v="15500"/>
    <n v="38700"/>
    <n v="23200"/>
    <n v="0"/>
    <n v="120"/>
    <n v="120"/>
  </r>
  <r>
    <x v="348"/>
    <n v="0.4"/>
    <n v="10"/>
    <n v="4"/>
    <n v="15500"/>
    <n v="38820"/>
    <n v="23320"/>
    <n v="0"/>
    <n v="120"/>
    <n v="120"/>
  </r>
  <r>
    <x v="349"/>
    <n v="0.4"/>
    <n v="10"/>
    <n v="0"/>
    <n v="15500"/>
    <n v="38820"/>
    <n v="23320"/>
    <n v="0"/>
    <n v="0"/>
    <n v="0"/>
  </r>
  <r>
    <x v="350"/>
    <n v="0.4"/>
    <n v="10"/>
    <n v="0"/>
    <n v="15650"/>
    <n v="38820"/>
    <n v="23170"/>
    <n v="150"/>
    <n v="0"/>
    <n v="-150"/>
  </r>
  <r>
    <x v="351"/>
    <n v="0.4"/>
    <n v="10"/>
    <n v="4"/>
    <n v="15650"/>
    <n v="38940"/>
    <n v="23290"/>
    <n v="0"/>
    <n v="120"/>
    <n v="120"/>
  </r>
  <r>
    <x v="352"/>
    <n v="0.4"/>
    <n v="10"/>
    <n v="4"/>
    <n v="15650"/>
    <n v="39060"/>
    <n v="23410"/>
    <n v="0"/>
    <n v="120"/>
    <n v="120"/>
  </r>
  <r>
    <x v="353"/>
    <n v="0.4"/>
    <n v="10"/>
    <n v="4"/>
    <n v="15650"/>
    <n v="39180"/>
    <n v="23530"/>
    <n v="0"/>
    <n v="120"/>
    <n v="120"/>
  </r>
  <r>
    <x v="354"/>
    <n v="0.2"/>
    <n v="10"/>
    <n v="2"/>
    <n v="15650"/>
    <n v="39240"/>
    <n v="23590"/>
    <n v="0"/>
    <n v="60"/>
    <n v="60"/>
  </r>
  <r>
    <x v="355"/>
    <n v="0.2"/>
    <n v="10"/>
    <n v="2"/>
    <n v="15650"/>
    <n v="39300"/>
    <n v="23650"/>
    <n v="0"/>
    <n v="60"/>
    <n v="60"/>
  </r>
  <r>
    <x v="356"/>
    <n v="0.2"/>
    <n v="10"/>
    <n v="0"/>
    <n v="15650"/>
    <n v="39300"/>
    <n v="23650"/>
    <n v="0"/>
    <n v="0"/>
    <n v="0"/>
  </r>
  <r>
    <x v="357"/>
    <n v="0.2"/>
    <n v="10"/>
    <n v="0"/>
    <n v="15800"/>
    <n v="39300"/>
    <n v="23500"/>
    <n v="150"/>
    <n v="0"/>
    <n v="-150"/>
  </r>
  <r>
    <x v="358"/>
    <n v="0.2"/>
    <n v="10"/>
    <n v="2"/>
    <n v="15800"/>
    <n v="39360"/>
    <n v="23560"/>
    <n v="0"/>
    <n v="60"/>
    <n v="60"/>
  </r>
  <r>
    <x v="359"/>
    <n v="0.2"/>
    <n v="10"/>
    <n v="2"/>
    <n v="15800"/>
    <n v="39420"/>
    <n v="23620"/>
    <n v="0"/>
    <n v="60"/>
    <n v="60"/>
  </r>
  <r>
    <x v="360"/>
    <n v="0.2"/>
    <n v="10"/>
    <n v="2"/>
    <n v="15800"/>
    <n v="39480"/>
    <n v="23680"/>
    <n v="0"/>
    <n v="60"/>
    <n v="60"/>
  </r>
  <r>
    <x v="361"/>
    <n v="0.2"/>
    <n v="10"/>
    <n v="2"/>
    <n v="15800"/>
    <n v="39540"/>
    <n v="23740"/>
    <n v="0"/>
    <n v="60"/>
    <n v="60"/>
  </r>
  <r>
    <x v="362"/>
    <n v="0.2"/>
    <n v="10"/>
    <n v="2"/>
    <n v="15800"/>
    <n v="39600"/>
    <n v="23800"/>
    <n v="0"/>
    <n v="60"/>
    <n v="60"/>
  </r>
  <r>
    <x v="363"/>
    <n v="0.2"/>
    <n v="10"/>
    <n v="0"/>
    <n v="15800"/>
    <n v="39600"/>
    <n v="23800"/>
    <n v="0"/>
    <n v="0"/>
    <n v="0"/>
  </r>
  <r>
    <x v="364"/>
    <n v="0.2"/>
    <n v="10"/>
    <n v="0"/>
    <n v="15950"/>
    <n v="39600"/>
    <n v="23650"/>
    <n v="150"/>
    <n v="0"/>
    <n v="-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23802-8B80-45CB-8EF8-FC3803614281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1" showAll="0"/>
    <pivotField numFmtId="1"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ochodu w miesiacu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9A1A-6EE0-40B2-ADD6-472E36E9F05E}">
  <dimension ref="A1:W736"/>
  <sheetViews>
    <sheetView tabSelected="1" zoomScale="115" zoomScaleNormal="115" workbookViewId="0">
      <selection activeCell="O15" sqref="O15"/>
    </sheetView>
  </sheetViews>
  <sheetFormatPr defaultRowHeight="15" x14ac:dyDescent="0.25"/>
  <cols>
    <col min="1" max="1" width="11.140625" bestFit="1" customWidth="1"/>
    <col min="2" max="2" width="10.140625" style="3" customWidth="1"/>
    <col min="3" max="3" width="10.140625" style="4" customWidth="1"/>
    <col min="4" max="4" width="10.140625" style="3" customWidth="1"/>
    <col min="13" max="13" width="11.140625" bestFit="1" customWidth="1"/>
    <col min="21" max="21" width="16.28515625" bestFit="1" customWidth="1"/>
  </cols>
  <sheetData>
    <row r="1" spans="1:23" x14ac:dyDescent="0.25">
      <c r="A1" t="s">
        <v>0</v>
      </c>
      <c r="B1" s="3" t="s">
        <v>13</v>
      </c>
      <c r="C1" s="4" t="s">
        <v>14</v>
      </c>
      <c r="D1" s="3" t="s">
        <v>15</v>
      </c>
      <c r="E1" t="s">
        <v>10</v>
      </c>
      <c r="F1" t="s">
        <v>12</v>
      </c>
      <c r="G1" t="s">
        <v>11</v>
      </c>
    </row>
    <row r="2" spans="1:23" x14ac:dyDescent="0.25">
      <c r="A2" s="1">
        <v>44927</v>
      </c>
      <c r="B2" s="3">
        <f>V12</f>
        <v>0.2</v>
      </c>
      <c r="C2" s="4">
        <f>ile</f>
        <v>10</v>
      </c>
      <c r="D2" s="4">
        <f>IF(OR(WEEKDAY(A2)=7,WEEKDAY(A2)=1),0,ROUND(B2*C2,A2))</f>
        <v>0</v>
      </c>
      <c r="E2">
        <f>ile*kst+IF(WEEKDAY(A2)=1,ser*C2,0)</f>
        <v>8150</v>
      </c>
      <c r="F2">
        <f>D2*(wyp)</f>
        <v>0</v>
      </c>
      <c r="G2">
        <f>F2-E2</f>
        <v>-8150</v>
      </c>
    </row>
    <row r="3" spans="1:23" x14ac:dyDescent="0.25">
      <c r="A3" s="1">
        <v>44928</v>
      </c>
      <c r="B3" s="3">
        <f>IF(AND(DAY(A3)=21,MONTH(A3)=12),$V$12,          IF(AND(DAY(A3)=21,MONTH(A3)=3),$V$9,         IF(AND(DAY(A3)=21,MONTH(A3)=6),$V$10,    IF(AND(DAY(A3)=23,MONTH(A3)=9),$V$11,B2)      )           )                                  )</f>
        <v>0.2</v>
      </c>
      <c r="C3" s="4">
        <f>ile</f>
        <v>10</v>
      </c>
      <c r="D3" s="4">
        <f t="shared" ref="D3:D66" si="0">IF(OR(WEEKDAY(A3)=7,WEEKDAY(A3)=1),0,ROUND(B3*C3,A3))</f>
        <v>2</v>
      </c>
      <c r="E3">
        <f>E2+IF(WEEKDAY(A3)=1,ser*C3,0)+IF(MONTH(A3)&lt;&gt;MONTH(A4),IF(G2&gt;=kst*3,kst*3,0),0)</f>
        <v>8150</v>
      </c>
      <c r="F3">
        <f>F2+D3*(wyp)</f>
        <v>60</v>
      </c>
      <c r="G3">
        <f t="shared" ref="G3:G66" si="1">F3-E3</f>
        <v>-8090</v>
      </c>
      <c r="U3" t="s">
        <v>2</v>
      </c>
      <c r="V3">
        <v>10</v>
      </c>
    </row>
    <row r="4" spans="1:23" x14ac:dyDescent="0.25">
      <c r="A4" s="1">
        <v>44929</v>
      </c>
      <c r="B4" s="3">
        <f>IF(AND(DAY(A4)=21,MONTH(A4)=12),$V$12,          IF(AND(DAY(A4)=21,MONTH(A4)=3),$V$9,         IF(AND(DAY(A4)=21,MONTH(A4)=6),$V$10,    IF(AND(DAY(A4)=23,MONTH(A4)=9),$V$11,B3)      )           )                                  )</f>
        <v>0.2</v>
      </c>
      <c r="C4" s="4">
        <f>ile+IF(AND(DAY(A4)=1,G2&gt;=3*kst),3,0)</f>
        <v>10</v>
      </c>
      <c r="D4" s="4">
        <f t="shared" si="0"/>
        <v>2</v>
      </c>
      <c r="E4">
        <f>E3+IF(WEEKDAY(A4)=1,ser*C4,0)+IF(MONTH(A4)&lt;&gt;MONTH(A5),IF(G3&gt;=kst*3,kst*3,0),0)</f>
        <v>8150</v>
      </c>
      <c r="F4">
        <f>F3+D4*(wyp)</f>
        <v>120</v>
      </c>
      <c r="G4">
        <f t="shared" si="1"/>
        <v>-8030</v>
      </c>
      <c r="U4" t="s">
        <v>1</v>
      </c>
      <c r="V4">
        <v>800</v>
      </c>
    </row>
    <row r="5" spans="1:23" x14ac:dyDescent="0.25">
      <c r="A5" s="1">
        <v>44930</v>
      </c>
      <c r="B5" s="3">
        <f>IF(AND(DAY(A5)=21,MONTH(A5)=12),$V$12,          IF(AND(DAY(A5)=21,MONTH(A5)=3),$V$9,         IF(AND(DAY(A5)=21,MONTH(A5)=6),$V$10,    IF(AND(DAY(A5)=23,MONTH(A5)=9),$V$11,B4)      )           )                                  )</f>
        <v>0.2</v>
      </c>
      <c r="C5" s="4">
        <f>C4+IF(AND(DAY(A5)=1,G3&gt;=3*kst),3,0)</f>
        <v>10</v>
      </c>
      <c r="D5" s="4">
        <f t="shared" si="0"/>
        <v>2</v>
      </c>
      <c r="E5">
        <f>E4+IF(WEEKDAY(A5)=1,ser*C5,0)+IF(MONTH(A5)&lt;&gt;MONTH(A6),IF(G4&gt;=kst*3,kst*3,0),0)</f>
        <v>8150</v>
      </c>
      <c r="F5">
        <f>F4+D5*(wyp)</f>
        <v>180</v>
      </c>
      <c r="G5">
        <f t="shared" si="1"/>
        <v>-7970</v>
      </c>
      <c r="U5" t="s">
        <v>3</v>
      </c>
      <c r="V5">
        <v>30</v>
      </c>
    </row>
    <row r="6" spans="1:23" x14ac:dyDescent="0.25">
      <c r="A6" s="1">
        <v>44931</v>
      </c>
      <c r="B6" s="3">
        <f>IF(AND(DAY(A6)=21,MONTH(A6)=12),$V$12,          IF(AND(DAY(A6)=21,MONTH(A6)=3),$V$9,         IF(AND(DAY(A6)=21,MONTH(A6)=6),$V$10,    IF(AND(DAY(A6)=23,MONTH(A6)=9),$V$11,B5)      )           )                                  )</f>
        <v>0.2</v>
      </c>
      <c r="C6" s="4">
        <f>C5+IF(AND(DAY(A6)=1,G4&gt;=3*kst),3,0)</f>
        <v>10</v>
      </c>
      <c r="D6" s="4">
        <f t="shared" si="0"/>
        <v>2</v>
      </c>
      <c r="E6">
        <f>E5+IF(WEEKDAY(A6)=1,ser*C6,0)+IF(MONTH(A6)&lt;&gt;MONTH(A7),IF(G5&gt;=kst*3,kst*3,0),0)</f>
        <v>8150</v>
      </c>
      <c r="F6">
        <f>F5+D6*(wyp)</f>
        <v>240</v>
      </c>
      <c r="G6">
        <f t="shared" si="1"/>
        <v>-7910</v>
      </c>
      <c r="M6" s="9" t="s">
        <v>43</v>
      </c>
      <c r="U6" t="s">
        <v>4</v>
      </c>
      <c r="V6">
        <v>15</v>
      </c>
    </row>
    <row r="7" spans="1:23" x14ac:dyDescent="0.25">
      <c r="A7" s="1">
        <v>44932</v>
      </c>
      <c r="B7" s="3">
        <f>IF(AND(DAY(A7)=21,MONTH(A7)=12),$V$12,          IF(AND(DAY(A7)=21,MONTH(A7)=3),$V$9,         IF(AND(DAY(A7)=21,MONTH(A7)=6),$V$10,    IF(AND(DAY(A7)=23,MONTH(A7)=9),$V$11,B6)      )           )                                  )</f>
        <v>0.2</v>
      </c>
      <c r="C7" s="4">
        <f>C6+IF(AND(DAY(A7)=1,G5&gt;=3*kst),3,0)</f>
        <v>10</v>
      </c>
      <c r="D7" s="4">
        <f t="shared" si="0"/>
        <v>2</v>
      </c>
      <c r="E7">
        <f>E6+IF(WEEKDAY(A7)=1,ser*C7,0)+IF(MONTH(A7)&lt;&gt;MONTH(A8),IF(G6&gt;=kst*3,kst*3,0),0)</f>
        <v>8150</v>
      </c>
      <c r="F7">
        <f>F6+D7*(wyp)</f>
        <v>300</v>
      </c>
      <c r="G7">
        <f t="shared" si="1"/>
        <v>-7850</v>
      </c>
      <c r="M7" s="9" t="s">
        <v>0</v>
      </c>
      <c r="N7" s="9" t="s">
        <v>10</v>
      </c>
      <c r="O7" s="9" t="s">
        <v>12</v>
      </c>
      <c r="P7" s="9" t="s">
        <v>11</v>
      </c>
    </row>
    <row r="8" spans="1:23" x14ac:dyDescent="0.25">
      <c r="A8" s="1">
        <v>44933</v>
      </c>
      <c r="B8" s="3">
        <f>IF(AND(DAY(A8)=21,MONTH(A8)=12),$V$12,          IF(AND(DAY(A8)=21,MONTH(A8)=3),$V$9,         IF(AND(DAY(A8)=21,MONTH(A8)=6),$V$10,    IF(AND(DAY(A8)=23,MONTH(A8)=9),$V$11,B7)      )           )                                  )</f>
        <v>0.2</v>
      </c>
      <c r="C8" s="4">
        <f>C7+IF(AND(DAY(A8)=1,G6&gt;=3*kst),3,0)</f>
        <v>10</v>
      </c>
      <c r="D8" s="4">
        <f>IF(OR(WEEKDAY(A8)=7,WEEKDAY(A8)=1),0,ROUND(B8*C8,A8))</f>
        <v>0</v>
      </c>
      <c r="E8">
        <f>E7+IF(WEEKDAY(A8)=1,ser*C8,0)+IF(MONTH(A8)&lt;&gt;MONTH(A9),IF(G7&gt;=kst*3,kst*3,0),0)</f>
        <v>8150</v>
      </c>
      <c r="F8">
        <f>F7+D8*(wyp)</f>
        <v>300</v>
      </c>
      <c r="G8">
        <f t="shared" si="1"/>
        <v>-7850</v>
      </c>
      <c r="M8" s="13">
        <v>45657</v>
      </c>
      <c r="N8">
        <v>100655</v>
      </c>
      <c r="O8">
        <v>249630</v>
      </c>
      <c r="P8">
        <v>148975</v>
      </c>
      <c r="V8" t="s">
        <v>9</v>
      </c>
    </row>
    <row r="9" spans="1:23" x14ac:dyDescent="0.25">
      <c r="A9" s="1">
        <v>44934</v>
      </c>
      <c r="B9" s="3">
        <f>IF(AND(DAY(A9)=21,MONTH(A9)=12),$V$12,          IF(AND(DAY(A9)=21,MONTH(A9)=3),$V$9,         IF(AND(DAY(A9)=21,MONTH(A9)=6),$V$10,    IF(AND(DAY(A9)=23,MONTH(A9)=9),$V$11,B8)      )           )                                  )</f>
        <v>0.2</v>
      </c>
      <c r="C9" s="4">
        <f>C8+IF(AND(DAY(A9)=1,G7&gt;=3*kst),3,0)</f>
        <v>10</v>
      </c>
      <c r="D9" s="4">
        <f t="shared" si="0"/>
        <v>0</v>
      </c>
      <c r="E9">
        <f>E8+IF(WEEKDAY(A9)=1,ser*C9,0)+IF(MONTH(A9)&lt;&gt;MONTH(A10),IF(G8&gt;=kst*3,kst*3,0),0)</f>
        <v>8300</v>
      </c>
      <c r="F9">
        <f>F8+D9*(wyp)</f>
        <v>300</v>
      </c>
      <c r="G9">
        <f t="shared" si="1"/>
        <v>-8000</v>
      </c>
      <c r="T9">
        <v>1</v>
      </c>
      <c r="U9" t="s">
        <v>5</v>
      </c>
      <c r="V9">
        <v>0.5</v>
      </c>
      <c r="W9" s="2"/>
    </row>
    <row r="10" spans="1:23" x14ac:dyDescent="0.25">
      <c r="A10" s="1">
        <v>44935</v>
      </c>
      <c r="B10" s="3">
        <f>IF(AND(DAY(A10)=21,MONTH(A10)=12),$V$12,          IF(AND(DAY(A10)=21,MONTH(A10)=3),$V$9,         IF(AND(DAY(A10)=21,MONTH(A10)=6),$V$10,    IF(AND(DAY(A10)=23,MONTH(A10)=9),$V$11,B9)      )           )                                  )</f>
        <v>0.2</v>
      </c>
      <c r="C10" s="4">
        <f>C9+IF(AND(DAY(A10)=1,G8&gt;=3*kst),3,0)</f>
        <v>10</v>
      </c>
      <c r="D10" s="4">
        <f>IF(OR(WEEKDAY(A10)=7,WEEKDAY(A10)=1),0,ROUNDDOWN(B10*C10,0))</f>
        <v>2</v>
      </c>
      <c r="E10">
        <f>E9+IF(WEEKDAY(A10)=1,ser*C10,0)+IF(MONTH(A10)&lt;&gt;MONTH(A11),IF(G9&gt;=kst*3,kst*3,0),0)</f>
        <v>8300</v>
      </c>
      <c r="F10">
        <f>F9+D10*(wyp)</f>
        <v>360</v>
      </c>
      <c r="G10">
        <f t="shared" si="1"/>
        <v>-7940</v>
      </c>
      <c r="T10">
        <v>2</v>
      </c>
      <c r="U10" t="s">
        <v>6</v>
      </c>
      <c r="V10">
        <v>0.9</v>
      </c>
    </row>
    <row r="11" spans="1:23" x14ac:dyDescent="0.25">
      <c r="A11" s="1">
        <v>44936</v>
      </c>
      <c r="B11" s="3">
        <f>IF(AND(DAY(A11)=21,MONTH(A11)=12),$V$12,          IF(AND(DAY(A11)=21,MONTH(A11)=3),$V$9,         IF(AND(DAY(A11)=21,MONTH(A11)=6),$V$10,    IF(AND(DAY(A11)=23,MONTH(A11)=9),$V$11,B10)      )           )                                  )</f>
        <v>0.2</v>
      </c>
      <c r="C11" s="4">
        <f>C10+IF(AND(DAY(A11)=1,G9&gt;=3*kst),3,0)</f>
        <v>10</v>
      </c>
      <c r="D11" s="4">
        <f t="shared" ref="D11:D74" si="2">IF(OR(WEEKDAY(A11)=7,WEEKDAY(A11)=1),0,ROUNDDOWN(B11*C11,0))</f>
        <v>2</v>
      </c>
      <c r="E11">
        <f>E10+IF(WEEKDAY(A11)=1,ser*C11,0)+IF(MONTH(A11)&lt;&gt;MONTH(A12),IF(G10&gt;=kst*3,kst*3,0),0)</f>
        <v>8300</v>
      </c>
      <c r="F11">
        <f>F10+D11*(wyp)</f>
        <v>420</v>
      </c>
      <c r="G11">
        <f t="shared" si="1"/>
        <v>-7880</v>
      </c>
      <c r="T11">
        <v>3</v>
      </c>
      <c r="U11" t="s">
        <v>7</v>
      </c>
      <c r="V11">
        <v>0.4</v>
      </c>
    </row>
    <row r="12" spans="1:23" x14ac:dyDescent="0.25">
      <c r="A12" s="1">
        <v>44937</v>
      </c>
      <c r="B12" s="3">
        <f>IF(AND(DAY(A12)=21,MONTH(A12)=12),$V$12,          IF(AND(DAY(A12)=21,MONTH(A12)=3),$V$9,         IF(AND(DAY(A12)=21,MONTH(A12)=6),$V$10,    IF(AND(DAY(A12)=23,MONTH(A12)=9),$V$11,B11)      )           )                                  )</f>
        <v>0.2</v>
      </c>
      <c r="C12" s="4">
        <f>C11+IF(AND(DAY(A12)=1,G10&gt;=3*kst),3,0)</f>
        <v>10</v>
      </c>
      <c r="D12" s="4">
        <f t="shared" si="2"/>
        <v>2</v>
      </c>
      <c r="E12">
        <f>E11+IF(WEEKDAY(A12)=1,ser*C12,0)+IF(MONTH(A12)&lt;&gt;MONTH(A13),IF(G11&gt;=kst*3,kst*3,0),0)</f>
        <v>8300</v>
      </c>
      <c r="F12">
        <f>F11+D12*(wyp)</f>
        <v>480</v>
      </c>
      <c r="G12">
        <f t="shared" si="1"/>
        <v>-7820</v>
      </c>
      <c r="T12">
        <v>4</v>
      </c>
      <c r="U12" t="s">
        <v>8</v>
      </c>
      <c r="V12">
        <v>0.2</v>
      </c>
    </row>
    <row r="13" spans="1:23" x14ac:dyDescent="0.25">
      <c r="A13" s="1">
        <v>44938</v>
      </c>
      <c r="B13" s="3">
        <f>IF(AND(DAY(A13)=21,MONTH(A13)=12),$V$12,          IF(AND(DAY(A13)=21,MONTH(A13)=3),$V$9,         IF(AND(DAY(A13)=21,MONTH(A13)=6),$V$10,    IF(AND(DAY(A13)=23,MONTH(A13)=9),$V$11,B12)      )           )                                  )</f>
        <v>0.2</v>
      </c>
      <c r="C13" s="4">
        <f>C12+IF(AND(DAY(A13)=1,G11&gt;=3*kst),3,0)</f>
        <v>10</v>
      </c>
      <c r="D13" s="4">
        <f t="shared" si="2"/>
        <v>2</v>
      </c>
      <c r="E13">
        <f>E12+IF(WEEKDAY(A13)=1,ser*C13,0)+IF(MONTH(A13)&lt;&gt;MONTH(A14),IF(G12&gt;=kst*3,kst*3,0),0)</f>
        <v>8300</v>
      </c>
      <c r="F13">
        <f>F12+D13*(wyp)</f>
        <v>540</v>
      </c>
      <c r="G13">
        <f t="shared" si="1"/>
        <v>-7760</v>
      </c>
    </row>
    <row r="14" spans="1:23" x14ac:dyDescent="0.25">
      <c r="A14" s="1">
        <v>44939</v>
      </c>
      <c r="B14" s="3">
        <f>IF(AND(DAY(A14)=21,MONTH(A14)=12),$V$12,          IF(AND(DAY(A14)=21,MONTH(A14)=3),$V$9,         IF(AND(DAY(A14)=21,MONTH(A14)=6),$V$10,    IF(AND(DAY(A14)=23,MONTH(A14)=9),$V$11,B13)      )           )                                  )</f>
        <v>0.2</v>
      </c>
      <c r="C14" s="4">
        <f>C13+IF(AND(DAY(A14)=1,G12&gt;=3*kst),3,0)</f>
        <v>10</v>
      </c>
      <c r="D14" s="4">
        <f t="shared" si="2"/>
        <v>2</v>
      </c>
      <c r="E14">
        <f>E13+IF(WEEKDAY(A14)=1,ser*C14,0)+IF(MONTH(A14)&lt;&gt;MONTH(A15),IF(G13&gt;=kst*3,kst*3,0),0)</f>
        <v>8300</v>
      </c>
      <c r="F14">
        <f>F13+D14*(wyp)</f>
        <v>600</v>
      </c>
      <c r="G14">
        <f t="shared" si="1"/>
        <v>-7700</v>
      </c>
    </row>
    <row r="15" spans="1:23" x14ac:dyDescent="0.25">
      <c r="A15" s="1">
        <v>44940</v>
      </c>
      <c r="B15" s="3">
        <f>IF(AND(DAY(A15)=21,MONTH(A15)=12),$V$12,          IF(AND(DAY(A15)=21,MONTH(A15)=3),$V$9,         IF(AND(DAY(A15)=21,MONTH(A15)=6),$V$10,    IF(AND(DAY(A15)=23,MONTH(A15)=9),$V$11,B14)      )           )                                  )</f>
        <v>0.2</v>
      </c>
      <c r="C15" s="4">
        <f>C14+IF(AND(DAY(A15)=1,G13&gt;=3*kst),3,0)</f>
        <v>10</v>
      </c>
      <c r="D15" s="4">
        <f t="shared" si="2"/>
        <v>0</v>
      </c>
      <c r="E15">
        <f>E14+IF(WEEKDAY(A15)=1,ser*C15,0)+IF(MONTH(A15)&lt;&gt;MONTH(A16),IF(G14&gt;=kst*3,kst*3,0),0)</f>
        <v>8300</v>
      </c>
      <c r="F15">
        <f>F14+D15*(wyp)</f>
        <v>600</v>
      </c>
      <c r="G15">
        <f t="shared" si="1"/>
        <v>-7700</v>
      </c>
    </row>
    <row r="16" spans="1:23" x14ac:dyDescent="0.25">
      <c r="A16" s="1">
        <v>44941</v>
      </c>
      <c r="B16" s="3">
        <f>IF(AND(DAY(A16)=21,MONTH(A16)=12),$V$12,          IF(AND(DAY(A16)=21,MONTH(A16)=3),$V$9,         IF(AND(DAY(A16)=21,MONTH(A16)=6),$V$10,    IF(AND(DAY(A16)=23,MONTH(A16)=9),$V$11,B15)      )           )                                  )</f>
        <v>0.2</v>
      </c>
      <c r="C16" s="4">
        <f>C15+IF(AND(DAY(A16)=1,G14&gt;=3*kst),3,0)</f>
        <v>10</v>
      </c>
      <c r="D16" s="4">
        <f t="shared" si="2"/>
        <v>0</v>
      </c>
      <c r="E16">
        <f>E15+IF(WEEKDAY(A16)=1,ser*C16,0)+IF(MONTH(A16)&lt;&gt;MONTH(A17),IF(G15&gt;=kst*3,kst*3,0),0)</f>
        <v>8450</v>
      </c>
      <c r="F16">
        <f>F15+D16*(wyp)</f>
        <v>600</v>
      </c>
      <c r="G16">
        <f t="shared" si="1"/>
        <v>-7850</v>
      </c>
    </row>
    <row r="17" spans="1:7" x14ac:dyDescent="0.25">
      <c r="A17" s="1">
        <v>44942</v>
      </c>
      <c r="B17" s="3">
        <f>IF(AND(DAY(A17)=21,MONTH(A17)=12),$V$12,          IF(AND(DAY(A17)=21,MONTH(A17)=3),$V$9,         IF(AND(DAY(A17)=21,MONTH(A17)=6),$V$10,    IF(AND(DAY(A17)=23,MONTH(A17)=9),$V$11,B16)      )           )                                  )</f>
        <v>0.2</v>
      </c>
      <c r="C17" s="4">
        <f>C16+IF(AND(DAY(A17)=1,G15&gt;=3*kst),3,0)</f>
        <v>10</v>
      </c>
      <c r="D17" s="4">
        <f t="shared" si="2"/>
        <v>2</v>
      </c>
      <c r="E17">
        <f>E16+IF(WEEKDAY(A17)=1,ser*C17,0)+IF(MONTH(A17)&lt;&gt;MONTH(A18),IF(G16&gt;=kst*3,kst*3,0),0)</f>
        <v>8450</v>
      </c>
      <c r="F17">
        <f>F16+D17*(wyp)</f>
        <v>660</v>
      </c>
      <c r="G17">
        <f t="shared" si="1"/>
        <v>-7790</v>
      </c>
    </row>
    <row r="18" spans="1:7" x14ac:dyDescent="0.25">
      <c r="A18" s="1">
        <v>44943</v>
      </c>
      <c r="B18" s="3">
        <f>IF(AND(DAY(A18)=21,MONTH(A18)=12),$V$12,          IF(AND(DAY(A18)=21,MONTH(A18)=3),$V$9,         IF(AND(DAY(A18)=21,MONTH(A18)=6),$V$10,    IF(AND(DAY(A18)=23,MONTH(A18)=9),$V$11,B17)      )           )                                  )</f>
        <v>0.2</v>
      </c>
      <c r="C18" s="4">
        <f>C17+IF(AND(DAY(A18)=1,G16&gt;=3*kst),3,0)</f>
        <v>10</v>
      </c>
      <c r="D18" s="4">
        <f t="shared" si="2"/>
        <v>2</v>
      </c>
      <c r="E18">
        <f>E17+IF(WEEKDAY(A18)=1,ser*C18,0)+IF(MONTH(A18)&lt;&gt;MONTH(A19),IF(G17&gt;=kst*3,kst*3,0),0)</f>
        <v>8450</v>
      </c>
      <c r="F18">
        <f>F17+D18*(wyp)</f>
        <v>720</v>
      </c>
      <c r="G18">
        <f t="shared" si="1"/>
        <v>-7730</v>
      </c>
    </row>
    <row r="19" spans="1:7" x14ac:dyDescent="0.25">
      <c r="A19" s="1">
        <v>44944</v>
      </c>
      <c r="B19" s="3">
        <f>IF(AND(DAY(A19)=21,MONTH(A19)=12),$V$12,          IF(AND(DAY(A19)=21,MONTH(A19)=3),$V$9,         IF(AND(DAY(A19)=21,MONTH(A19)=6),$V$10,    IF(AND(DAY(A19)=23,MONTH(A19)=9),$V$11,B18)      )           )                                  )</f>
        <v>0.2</v>
      </c>
      <c r="C19" s="4">
        <f>C18+IF(AND(DAY(A19)=1,G17&gt;=3*kst),3,0)</f>
        <v>10</v>
      </c>
      <c r="D19" s="4">
        <f t="shared" si="2"/>
        <v>2</v>
      </c>
      <c r="E19">
        <f>E18+IF(WEEKDAY(A19)=1,ser*C19,0)+IF(MONTH(A19)&lt;&gt;MONTH(A20),IF(G18&gt;=kst*3,kst*3,0),0)</f>
        <v>8450</v>
      </c>
      <c r="F19">
        <f>F18+D19*(wyp)</f>
        <v>780</v>
      </c>
      <c r="G19">
        <f t="shared" si="1"/>
        <v>-7670</v>
      </c>
    </row>
    <row r="20" spans="1:7" x14ac:dyDescent="0.25">
      <c r="A20" s="1">
        <v>44945</v>
      </c>
      <c r="B20" s="3">
        <f>IF(AND(DAY(A20)=21,MONTH(A20)=12),$V$12,          IF(AND(DAY(A20)=21,MONTH(A20)=3),$V$9,         IF(AND(DAY(A20)=21,MONTH(A20)=6),$V$10,    IF(AND(DAY(A20)=23,MONTH(A20)=9),$V$11,B19)      )           )                                  )</f>
        <v>0.2</v>
      </c>
      <c r="C20" s="4">
        <f>C19+IF(AND(DAY(A20)=1,G18&gt;=3*kst),3,0)</f>
        <v>10</v>
      </c>
      <c r="D20" s="4">
        <f t="shared" si="2"/>
        <v>2</v>
      </c>
      <c r="E20">
        <f>E19+IF(WEEKDAY(A20)=1,ser*C20,0)+IF(MONTH(A20)&lt;&gt;MONTH(A21),IF(G19&gt;=kst*3,kst*3,0),0)</f>
        <v>8450</v>
      </c>
      <c r="F20">
        <f>F19+D20*(wyp)</f>
        <v>840</v>
      </c>
      <c r="G20">
        <f t="shared" si="1"/>
        <v>-7610</v>
      </c>
    </row>
    <row r="21" spans="1:7" x14ac:dyDescent="0.25">
      <c r="A21" s="1">
        <v>44946</v>
      </c>
      <c r="B21" s="3">
        <f>IF(AND(DAY(A21)=21,MONTH(A21)=12),$V$12,          IF(AND(DAY(A21)=21,MONTH(A21)=3),$V$9,         IF(AND(DAY(A21)=21,MONTH(A21)=6),$V$10,    IF(AND(DAY(A21)=23,MONTH(A21)=9),$V$11,B20)      )           )                                  )</f>
        <v>0.2</v>
      </c>
      <c r="C21" s="4">
        <f>C20+IF(AND(DAY(A21)=1,G19&gt;=3*kst),3,0)</f>
        <v>10</v>
      </c>
      <c r="D21" s="4">
        <f t="shared" si="2"/>
        <v>2</v>
      </c>
      <c r="E21">
        <f>E20+IF(WEEKDAY(A21)=1,ser*C21,0)+IF(MONTH(A21)&lt;&gt;MONTH(A22),IF(G20&gt;=kst*3,kst*3,0),0)</f>
        <v>8450</v>
      </c>
      <c r="F21">
        <f>F20+D21*(wyp)</f>
        <v>900</v>
      </c>
      <c r="G21">
        <f t="shared" si="1"/>
        <v>-7550</v>
      </c>
    </row>
    <row r="22" spans="1:7" x14ac:dyDescent="0.25">
      <c r="A22" s="1">
        <v>44947</v>
      </c>
      <c r="B22" s="3">
        <f>IF(AND(DAY(A22)=21,MONTH(A22)=12),$V$12,          IF(AND(DAY(A22)=21,MONTH(A22)=3),$V$9,         IF(AND(DAY(A22)=21,MONTH(A22)=6),$V$10,    IF(AND(DAY(A22)=23,MONTH(A22)=9),$V$11,B21)      )           )                                  )</f>
        <v>0.2</v>
      </c>
      <c r="C22" s="4">
        <f>C21+IF(AND(DAY(A22)=1,G20&gt;=3*kst),3,0)</f>
        <v>10</v>
      </c>
      <c r="D22" s="4">
        <f t="shared" si="2"/>
        <v>0</v>
      </c>
      <c r="E22">
        <f>E21+IF(WEEKDAY(A22)=1,ser*C22,0)+IF(MONTH(A22)&lt;&gt;MONTH(A23),IF(G21&gt;=kst*3,kst*3,0),0)</f>
        <v>8450</v>
      </c>
      <c r="F22">
        <f>F21+D22*(wyp)</f>
        <v>900</v>
      </c>
      <c r="G22">
        <f t="shared" si="1"/>
        <v>-7550</v>
      </c>
    </row>
    <row r="23" spans="1:7" x14ac:dyDescent="0.25">
      <c r="A23" s="1">
        <v>44948</v>
      </c>
      <c r="B23" s="3">
        <f>IF(AND(DAY(A23)=21,MONTH(A23)=12),$V$12,          IF(AND(DAY(A23)=21,MONTH(A23)=3),$V$9,         IF(AND(DAY(A23)=21,MONTH(A23)=6),$V$10,    IF(AND(DAY(A23)=23,MONTH(A23)=9),$V$11,B22)      )           )                                  )</f>
        <v>0.2</v>
      </c>
      <c r="C23" s="4">
        <f>C22+IF(AND(DAY(A23)=1,G21&gt;=3*kst),3,0)</f>
        <v>10</v>
      </c>
      <c r="D23" s="4">
        <f t="shared" si="2"/>
        <v>0</v>
      </c>
      <c r="E23">
        <f>E22+IF(WEEKDAY(A23)=1,ser*C23,0)+IF(MONTH(A23)&lt;&gt;MONTH(A24),IF(G22&gt;=kst*3,kst*3,0),0)</f>
        <v>8600</v>
      </c>
      <c r="F23">
        <f>F22+D23*(wyp)</f>
        <v>900</v>
      </c>
      <c r="G23">
        <f t="shared" si="1"/>
        <v>-7700</v>
      </c>
    </row>
    <row r="24" spans="1:7" x14ac:dyDescent="0.25">
      <c r="A24" s="1">
        <v>44949</v>
      </c>
      <c r="B24" s="3">
        <f>IF(AND(DAY(A24)=21,MONTH(A24)=12),$V$12,          IF(AND(DAY(A24)=21,MONTH(A24)=3),$V$9,         IF(AND(DAY(A24)=21,MONTH(A24)=6),$V$10,    IF(AND(DAY(A24)=23,MONTH(A24)=9),$V$11,B23)      )           )                                  )</f>
        <v>0.2</v>
      </c>
      <c r="C24" s="4">
        <f>C23+IF(AND(DAY(A24)=1,G22&gt;=3*kst),3,0)</f>
        <v>10</v>
      </c>
      <c r="D24" s="4">
        <f t="shared" si="2"/>
        <v>2</v>
      </c>
      <c r="E24">
        <f>E23+IF(WEEKDAY(A24)=1,ser*C24,0)+IF(MONTH(A24)&lt;&gt;MONTH(A25),IF(G23&gt;=kst*3,kst*3,0),0)</f>
        <v>8600</v>
      </c>
      <c r="F24">
        <f>F23+D24*(wyp)</f>
        <v>960</v>
      </c>
      <c r="G24">
        <f t="shared" si="1"/>
        <v>-7640</v>
      </c>
    </row>
    <row r="25" spans="1:7" x14ac:dyDescent="0.25">
      <c r="A25" s="1">
        <v>44950</v>
      </c>
      <c r="B25" s="3">
        <f>IF(AND(DAY(A25)=21,MONTH(A25)=12),$V$12,          IF(AND(DAY(A25)=21,MONTH(A25)=3),$V$9,         IF(AND(DAY(A25)=21,MONTH(A25)=6),$V$10,    IF(AND(DAY(A25)=23,MONTH(A25)=9),$V$11,B24)      )           )                                  )</f>
        <v>0.2</v>
      </c>
      <c r="C25" s="4">
        <f>C24+IF(AND(DAY(A25)=1,G23&gt;=3*kst),3,0)</f>
        <v>10</v>
      </c>
      <c r="D25" s="4">
        <f t="shared" si="2"/>
        <v>2</v>
      </c>
      <c r="E25">
        <f>E24+IF(WEEKDAY(A25)=1,ser*C25,0)+IF(MONTH(A25)&lt;&gt;MONTH(A26),IF(G24&gt;=kst*3,kst*3,0),0)</f>
        <v>8600</v>
      </c>
      <c r="F25">
        <f>F24+D25*(wyp)</f>
        <v>1020</v>
      </c>
      <c r="G25">
        <f t="shared" si="1"/>
        <v>-7580</v>
      </c>
    </row>
    <row r="26" spans="1:7" x14ac:dyDescent="0.25">
      <c r="A26" s="1">
        <v>44951</v>
      </c>
      <c r="B26" s="3">
        <f>IF(AND(DAY(A26)=21,MONTH(A26)=12),$V$12,          IF(AND(DAY(A26)=21,MONTH(A26)=3),$V$9,         IF(AND(DAY(A26)=21,MONTH(A26)=6),$V$10,    IF(AND(DAY(A26)=23,MONTH(A26)=9),$V$11,B25)      )           )                                  )</f>
        <v>0.2</v>
      </c>
      <c r="C26" s="4">
        <f>C25+IF(AND(DAY(A26)=1,G24&gt;=3*kst),3,0)</f>
        <v>10</v>
      </c>
      <c r="D26" s="4">
        <f t="shared" si="2"/>
        <v>2</v>
      </c>
      <c r="E26">
        <f>E25+IF(WEEKDAY(A26)=1,ser*C26,0)+IF(MONTH(A26)&lt;&gt;MONTH(A27),IF(G25&gt;=kst*3,kst*3,0),0)</f>
        <v>8600</v>
      </c>
      <c r="F26">
        <f>F25+D26*(wyp)</f>
        <v>1080</v>
      </c>
      <c r="G26">
        <f t="shared" si="1"/>
        <v>-7520</v>
      </c>
    </row>
    <row r="27" spans="1:7" x14ac:dyDescent="0.25">
      <c r="A27" s="1">
        <v>44952</v>
      </c>
      <c r="B27" s="3">
        <f>IF(AND(DAY(A27)=21,MONTH(A27)=12),$V$12,          IF(AND(DAY(A27)=21,MONTH(A27)=3),$V$9,         IF(AND(DAY(A27)=21,MONTH(A27)=6),$V$10,    IF(AND(DAY(A27)=23,MONTH(A27)=9),$V$11,B26)      )           )                                  )</f>
        <v>0.2</v>
      </c>
      <c r="C27" s="4">
        <f>C26+IF(AND(DAY(A27)=1,G25&gt;=3*kst),3,0)</f>
        <v>10</v>
      </c>
      <c r="D27" s="4">
        <f t="shared" si="2"/>
        <v>2</v>
      </c>
      <c r="E27">
        <f>E26+IF(WEEKDAY(A27)=1,ser*C27,0)+IF(MONTH(A27)&lt;&gt;MONTH(A28),IF(G26&gt;=kst*3,kst*3,0),0)</f>
        <v>8600</v>
      </c>
      <c r="F27">
        <f>F26+D27*(wyp)</f>
        <v>1140</v>
      </c>
      <c r="G27">
        <f t="shared" si="1"/>
        <v>-7460</v>
      </c>
    </row>
    <row r="28" spans="1:7" x14ac:dyDescent="0.25">
      <c r="A28" s="1">
        <v>44953</v>
      </c>
      <c r="B28" s="3">
        <f>IF(AND(DAY(A28)=21,MONTH(A28)=12),$V$12,          IF(AND(DAY(A28)=21,MONTH(A28)=3),$V$9,         IF(AND(DAY(A28)=21,MONTH(A28)=6),$V$10,    IF(AND(DAY(A28)=23,MONTH(A28)=9),$V$11,B27)      )           )                                  )</f>
        <v>0.2</v>
      </c>
      <c r="C28" s="4">
        <f>C27+IF(AND(DAY(A28)=1,G26&gt;=3*kst),3,0)</f>
        <v>10</v>
      </c>
      <c r="D28" s="4">
        <f t="shared" si="2"/>
        <v>2</v>
      </c>
      <c r="E28">
        <f>E27+IF(WEEKDAY(A28)=1,ser*C28,0)+IF(MONTH(A28)&lt;&gt;MONTH(A29),IF(G27&gt;=kst*3,kst*3,0),0)</f>
        <v>8600</v>
      </c>
      <c r="F28">
        <f>F27+D28*(wyp)</f>
        <v>1200</v>
      </c>
      <c r="G28">
        <f t="shared" si="1"/>
        <v>-7400</v>
      </c>
    </row>
    <row r="29" spans="1:7" x14ac:dyDescent="0.25">
      <c r="A29" s="1">
        <v>44954</v>
      </c>
      <c r="B29" s="3">
        <f>IF(AND(DAY(A29)=21,MONTH(A29)=12),$V$12,          IF(AND(DAY(A29)=21,MONTH(A29)=3),$V$9,         IF(AND(DAY(A29)=21,MONTH(A29)=6),$V$10,    IF(AND(DAY(A29)=23,MONTH(A29)=9),$V$11,B28)      )           )                                  )</f>
        <v>0.2</v>
      </c>
      <c r="C29" s="4">
        <f>C28+IF(AND(DAY(A29)=1,G27&gt;=3*kst),3,0)</f>
        <v>10</v>
      </c>
      <c r="D29" s="4">
        <f t="shared" si="2"/>
        <v>0</v>
      </c>
      <c r="E29">
        <f>E28+IF(WEEKDAY(A29)=1,ser*C29,0)+IF(MONTH(A29)&lt;&gt;MONTH(A30),IF(G28&gt;=kst*3,kst*3,0),0)</f>
        <v>8600</v>
      </c>
      <c r="F29">
        <f>F28+D29*(wyp)</f>
        <v>1200</v>
      </c>
      <c r="G29">
        <f t="shared" si="1"/>
        <v>-7400</v>
      </c>
    </row>
    <row r="30" spans="1:7" x14ac:dyDescent="0.25">
      <c r="A30" s="1">
        <v>44955</v>
      </c>
      <c r="B30" s="3">
        <f>IF(AND(DAY(A30)=21,MONTH(A30)=12),$V$12,          IF(AND(DAY(A30)=21,MONTH(A30)=3),$V$9,         IF(AND(DAY(A30)=21,MONTH(A30)=6),$V$10,    IF(AND(DAY(A30)=23,MONTH(A30)=9),$V$11,B29)      )           )                                  )</f>
        <v>0.2</v>
      </c>
      <c r="C30" s="4">
        <f>C29+IF(AND(DAY(A30)=1,G28&gt;=3*kst),3,0)</f>
        <v>10</v>
      </c>
      <c r="D30" s="4">
        <f t="shared" si="2"/>
        <v>0</v>
      </c>
      <c r="E30">
        <f>E29+IF(WEEKDAY(A30)=1,ser*C30,0)+IF(MONTH(A30)&lt;&gt;MONTH(A31),IF(G29&gt;=kst*3,kst*3,0),0)</f>
        <v>8750</v>
      </c>
      <c r="F30">
        <f>F29+D30*(wyp)</f>
        <v>1200</v>
      </c>
      <c r="G30">
        <f t="shared" si="1"/>
        <v>-7550</v>
      </c>
    </row>
    <row r="31" spans="1:7" x14ac:dyDescent="0.25">
      <c r="A31" s="1">
        <v>44956</v>
      </c>
      <c r="B31" s="3">
        <f>IF(AND(DAY(A31)=21,MONTH(A31)=12),$V$12,          IF(AND(DAY(A31)=21,MONTH(A31)=3),$V$9,         IF(AND(DAY(A31)=21,MONTH(A31)=6),$V$10,    IF(AND(DAY(A31)=23,MONTH(A31)=9),$V$11,B30)      )           )                                  )</f>
        <v>0.2</v>
      </c>
      <c r="C31" s="4">
        <f>C30+IF(AND(DAY(A31)=1,G29&gt;=3*kst),3,0)</f>
        <v>10</v>
      </c>
      <c r="D31" s="4">
        <f t="shared" si="2"/>
        <v>2</v>
      </c>
      <c r="E31">
        <f>E30+IF(WEEKDAY(A31)=1,ser*C31,0)+IF(MONTH(A31)&lt;&gt;MONTH(A32),IF(G30&gt;=kst*3,kst*3,0),0)</f>
        <v>8750</v>
      </c>
      <c r="F31">
        <f>F30+D31*(wyp)</f>
        <v>1260</v>
      </c>
      <c r="G31">
        <f t="shared" si="1"/>
        <v>-7490</v>
      </c>
    </row>
    <row r="32" spans="1:7" x14ac:dyDescent="0.25">
      <c r="A32" s="1">
        <v>44957</v>
      </c>
      <c r="B32" s="3">
        <f>IF(AND(DAY(A32)=21,MONTH(A32)=12),$V$12,          IF(AND(DAY(A32)=21,MONTH(A32)=3),$V$9,         IF(AND(DAY(A32)=21,MONTH(A32)=6),$V$10,    IF(AND(DAY(A32)=23,MONTH(A32)=9),$V$11,B31)      )           )                                  )</f>
        <v>0.2</v>
      </c>
      <c r="C32" s="4">
        <f>C31+IF(AND(DAY(A32)=1,G30&gt;=3*kst),3,0)</f>
        <v>10</v>
      </c>
      <c r="D32" s="4">
        <f t="shared" si="2"/>
        <v>2</v>
      </c>
      <c r="E32">
        <f>E31+IF(WEEKDAY(A32)=1,ser*C32,0)+IF(MONTH(A32)&lt;&gt;MONTH(A33),IF(G31&gt;=kst*3,kst*3,0),0)</f>
        <v>8750</v>
      </c>
      <c r="F32">
        <f>F31+D32*(wyp)</f>
        <v>1320</v>
      </c>
      <c r="G32">
        <f t="shared" si="1"/>
        <v>-7430</v>
      </c>
    </row>
    <row r="33" spans="1:7" x14ac:dyDescent="0.25">
      <c r="A33" s="1">
        <v>44958</v>
      </c>
      <c r="B33" s="3">
        <f>IF(AND(DAY(A33)=21,MONTH(A33)=12),$V$12,          IF(AND(DAY(A33)=21,MONTH(A33)=3),$V$9,         IF(AND(DAY(A33)=21,MONTH(A33)=6),$V$10,    IF(AND(DAY(A33)=23,MONTH(A33)=9),$V$11,B32)      )           )                                  )</f>
        <v>0.2</v>
      </c>
      <c r="C33" s="4">
        <f>C32+IF(AND(DAY(A33)=1,G31&gt;=3*kst),3,0)</f>
        <v>10</v>
      </c>
      <c r="D33" s="4">
        <f t="shared" si="2"/>
        <v>2</v>
      </c>
      <c r="E33">
        <f>E32+IF(WEEKDAY(A33)=1,ser*C33,0)+IF(MONTH(A33)&lt;&gt;MONTH(A34),IF(G32&gt;=kst*3,kst*3,0),0)</f>
        <v>8750</v>
      </c>
      <c r="F33">
        <f>F32+D33*(wyp)</f>
        <v>1380</v>
      </c>
      <c r="G33">
        <f t="shared" si="1"/>
        <v>-7370</v>
      </c>
    </row>
    <row r="34" spans="1:7" x14ac:dyDescent="0.25">
      <c r="A34" s="1">
        <v>44959</v>
      </c>
      <c r="B34" s="3">
        <f>IF(AND(DAY(A34)=21,MONTH(A34)=12),$V$12,          IF(AND(DAY(A34)=21,MONTH(A34)=3),$V$9,         IF(AND(DAY(A34)=21,MONTH(A34)=6),$V$10,    IF(AND(DAY(A34)=23,MONTH(A34)=9),$V$11,B33)      )           )                                  )</f>
        <v>0.2</v>
      </c>
      <c r="C34" s="4">
        <f>C33+IF(AND(DAY(A34)=1,G32&gt;=3*kst),3,0)</f>
        <v>10</v>
      </c>
      <c r="D34" s="4">
        <f t="shared" si="2"/>
        <v>2</v>
      </c>
      <c r="E34">
        <f>E33+IF(WEEKDAY(A34)=1,ser*C34,0)+IF(MONTH(A34)&lt;&gt;MONTH(A35),IF(G33&gt;=kst*3,kst*3,0),0)</f>
        <v>8750</v>
      </c>
      <c r="F34">
        <f>F33+D34*(wyp)</f>
        <v>1440</v>
      </c>
      <c r="G34">
        <f t="shared" si="1"/>
        <v>-7310</v>
      </c>
    </row>
    <row r="35" spans="1:7" x14ac:dyDescent="0.25">
      <c r="A35" s="1">
        <v>44960</v>
      </c>
      <c r="B35" s="3">
        <f>IF(AND(DAY(A35)=21,MONTH(A35)=12),$V$12,          IF(AND(DAY(A35)=21,MONTH(A35)=3),$V$9,         IF(AND(DAY(A35)=21,MONTH(A35)=6),$V$10,    IF(AND(DAY(A35)=23,MONTH(A35)=9),$V$11,B34)      )           )                                  )</f>
        <v>0.2</v>
      </c>
      <c r="C35" s="4">
        <f>C34+IF(AND(DAY(A35)=1,G33&gt;=3*kst),3,0)</f>
        <v>10</v>
      </c>
      <c r="D35" s="4">
        <f t="shared" si="2"/>
        <v>2</v>
      </c>
      <c r="E35">
        <f>E34+IF(WEEKDAY(A35)=1,ser*C35,0)+IF(MONTH(A35)&lt;&gt;MONTH(A36),IF(G34&gt;=kst*3,kst*3,0),0)</f>
        <v>8750</v>
      </c>
      <c r="F35">
        <f>F34+D35*(wyp)</f>
        <v>1500</v>
      </c>
      <c r="G35">
        <f t="shared" si="1"/>
        <v>-7250</v>
      </c>
    </row>
    <row r="36" spans="1:7" x14ac:dyDescent="0.25">
      <c r="A36" s="1">
        <v>44961</v>
      </c>
      <c r="B36" s="3">
        <f>IF(AND(DAY(A36)=21,MONTH(A36)=12),$V$12,          IF(AND(DAY(A36)=21,MONTH(A36)=3),$V$9,         IF(AND(DAY(A36)=21,MONTH(A36)=6),$V$10,    IF(AND(DAY(A36)=23,MONTH(A36)=9),$V$11,B35)      )           )                                  )</f>
        <v>0.2</v>
      </c>
      <c r="C36" s="4">
        <f>C35+IF(AND(DAY(A36)=1,G34&gt;=3*kst),3,0)</f>
        <v>10</v>
      </c>
      <c r="D36" s="4">
        <f t="shared" si="2"/>
        <v>0</v>
      </c>
      <c r="E36">
        <f>E35+IF(WEEKDAY(A36)=1,ser*C36,0)+IF(MONTH(A36)&lt;&gt;MONTH(A37),IF(G35&gt;=kst*3,kst*3,0),0)</f>
        <v>8750</v>
      </c>
      <c r="F36">
        <f>F35+D36*(wyp)</f>
        <v>1500</v>
      </c>
      <c r="G36">
        <f t="shared" si="1"/>
        <v>-7250</v>
      </c>
    </row>
    <row r="37" spans="1:7" x14ac:dyDescent="0.25">
      <c r="A37" s="1">
        <v>44962</v>
      </c>
      <c r="B37" s="3">
        <f>IF(AND(DAY(A37)=21,MONTH(A37)=12),$V$12,          IF(AND(DAY(A37)=21,MONTH(A37)=3),$V$9,         IF(AND(DAY(A37)=21,MONTH(A37)=6),$V$10,    IF(AND(DAY(A37)=23,MONTH(A37)=9),$V$11,B36)      )           )                                  )</f>
        <v>0.2</v>
      </c>
      <c r="C37" s="4">
        <f>C36+IF(AND(DAY(A37)=1,G35&gt;=3*kst),3,0)</f>
        <v>10</v>
      </c>
      <c r="D37" s="4">
        <f t="shared" si="2"/>
        <v>0</v>
      </c>
      <c r="E37">
        <f>E36+IF(WEEKDAY(A37)=1,ser*C37,0)+IF(MONTH(A37)&lt;&gt;MONTH(A38),IF(G36&gt;=kst*3,kst*3,0),0)</f>
        <v>8900</v>
      </c>
      <c r="F37">
        <f>F36+D37*(wyp)</f>
        <v>1500</v>
      </c>
      <c r="G37">
        <f t="shared" si="1"/>
        <v>-7400</v>
      </c>
    </row>
    <row r="38" spans="1:7" x14ac:dyDescent="0.25">
      <c r="A38" s="1">
        <v>44963</v>
      </c>
      <c r="B38" s="3">
        <f>IF(AND(DAY(A38)=21,MONTH(A38)=12),$V$12,          IF(AND(DAY(A38)=21,MONTH(A38)=3),$V$9,         IF(AND(DAY(A38)=21,MONTH(A38)=6),$V$10,    IF(AND(DAY(A38)=23,MONTH(A38)=9),$V$11,B37)      )           )                                  )</f>
        <v>0.2</v>
      </c>
      <c r="C38" s="4">
        <f>C37+IF(AND(DAY(A38)=1,G36&gt;=3*kst),3,0)</f>
        <v>10</v>
      </c>
      <c r="D38" s="4">
        <f t="shared" si="2"/>
        <v>2</v>
      </c>
      <c r="E38">
        <f>E37+IF(WEEKDAY(A38)=1,ser*C38,0)+IF(MONTH(A38)&lt;&gt;MONTH(A39),IF(G37&gt;=kst*3,kst*3,0),0)</f>
        <v>8900</v>
      </c>
      <c r="F38">
        <f>F37+D38*(wyp)</f>
        <v>1560</v>
      </c>
      <c r="G38">
        <f t="shared" si="1"/>
        <v>-7340</v>
      </c>
    </row>
    <row r="39" spans="1:7" x14ac:dyDescent="0.25">
      <c r="A39" s="1">
        <v>44964</v>
      </c>
      <c r="B39" s="3">
        <f>IF(AND(DAY(A39)=21,MONTH(A39)=12),$V$12,          IF(AND(DAY(A39)=21,MONTH(A39)=3),$V$9,         IF(AND(DAY(A39)=21,MONTH(A39)=6),$V$10,    IF(AND(DAY(A39)=23,MONTH(A39)=9),$V$11,B38)      )           )                                  )</f>
        <v>0.2</v>
      </c>
      <c r="C39" s="4">
        <f>C38+IF(AND(DAY(A39)=1,G37&gt;=3*kst),3,0)</f>
        <v>10</v>
      </c>
      <c r="D39" s="4">
        <f t="shared" si="2"/>
        <v>2</v>
      </c>
      <c r="E39">
        <f>E38+IF(WEEKDAY(A39)=1,ser*C39,0)+IF(MONTH(A39)&lt;&gt;MONTH(A40),IF(G38&gt;=kst*3,kst*3,0),0)</f>
        <v>8900</v>
      </c>
      <c r="F39">
        <f>F38+D39*(wyp)</f>
        <v>1620</v>
      </c>
      <c r="G39">
        <f t="shared" si="1"/>
        <v>-7280</v>
      </c>
    </row>
    <row r="40" spans="1:7" x14ac:dyDescent="0.25">
      <c r="A40" s="1">
        <v>44965</v>
      </c>
      <c r="B40" s="3">
        <f>IF(AND(DAY(A40)=21,MONTH(A40)=12),$V$12,          IF(AND(DAY(A40)=21,MONTH(A40)=3),$V$9,         IF(AND(DAY(A40)=21,MONTH(A40)=6),$V$10,    IF(AND(DAY(A40)=23,MONTH(A40)=9),$V$11,B39)      )           )                                  )</f>
        <v>0.2</v>
      </c>
      <c r="C40" s="4">
        <f>C39+IF(AND(DAY(A40)=1,G38&gt;=3*kst),3,0)</f>
        <v>10</v>
      </c>
      <c r="D40" s="4">
        <f t="shared" si="2"/>
        <v>2</v>
      </c>
      <c r="E40">
        <f>E39+IF(WEEKDAY(A40)=1,ser*C40,0)+IF(MONTH(A40)&lt;&gt;MONTH(A41),IF(G39&gt;=kst*3,kst*3,0),0)</f>
        <v>8900</v>
      </c>
      <c r="F40">
        <f>F39+D40*(wyp)</f>
        <v>1680</v>
      </c>
      <c r="G40">
        <f t="shared" si="1"/>
        <v>-7220</v>
      </c>
    </row>
    <row r="41" spans="1:7" x14ac:dyDescent="0.25">
      <c r="A41" s="1">
        <v>44966</v>
      </c>
      <c r="B41" s="3">
        <f>IF(AND(DAY(A41)=21,MONTH(A41)=12),$V$12,          IF(AND(DAY(A41)=21,MONTH(A41)=3),$V$9,         IF(AND(DAY(A41)=21,MONTH(A41)=6),$V$10,    IF(AND(DAY(A41)=23,MONTH(A41)=9),$V$11,B40)      )           )                                  )</f>
        <v>0.2</v>
      </c>
      <c r="C41" s="4">
        <f>C40+IF(AND(DAY(A41)=1,G39&gt;=3*kst),3,0)</f>
        <v>10</v>
      </c>
      <c r="D41" s="4">
        <f t="shared" si="2"/>
        <v>2</v>
      </c>
      <c r="E41">
        <f>E40+IF(WEEKDAY(A41)=1,ser*C41,0)+IF(MONTH(A41)&lt;&gt;MONTH(A42),IF(G40&gt;=kst*3,kst*3,0),0)</f>
        <v>8900</v>
      </c>
      <c r="F41">
        <f>F40+D41*(wyp)</f>
        <v>1740</v>
      </c>
      <c r="G41">
        <f t="shared" si="1"/>
        <v>-7160</v>
      </c>
    </row>
    <row r="42" spans="1:7" x14ac:dyDescent="0.25">
      <c r="A42" s="1">
        <v>44967</v>
      </c>
      <c r="B42" s="3">
        <f>IF(AND(DAY(A42)=21,MONTH(A42)=12),$V$12,          IF(AND(DAY(A42)=21,MONTH(A42)=3),$V$9,         IF(AND(DAY(A42)=21,MONTH(A42)=6),$V$10,    IF(AND(DAY(A42)=23,MONTH(A42)=9),$V$11,B41)      )           )                                  )</f>
        <v>0.2</v>
      </c>
      <c r="C42" s="4">
        <f>C41+IF(AND(DAY(A42)=1,G40&gt;=3*kst),3,0)</f>
        <v>10</v>
      </c>
      <c r="D42" s="4">
        <f t="shared" si="2"/>
        <v>2</v>
      </c>
      <c r="E42">
        <f>E41+IF(WEEKDAY(A42)=1,ser*C42,0)+IF(MONTH(A42)&lt;&gt;MONTH(A43),IF(G41&gt;=kst*3,kst*3,0),0)</f>
        <v>8900</v>
      </c>
      <c r="F42">
        <f>F41+D42*(wyp)</f>
        <v>1800</v>
      </c>
      <c r="G42">
        <f t="shared" si="1"/>
        <v>-7100</v>
      </c>
    </row>
    <row r="43" spans="1:7" x14ac:dyDescent="0.25">
      <c r="A43" s="1">
        <v>44968</v>
      </c>
      <c r="B43" s="3">
        <f>IF(AND(DAY(A43)=21,MONTH(A43)=12),$V$12,          IF(AND(DAY(A43)=21,MONTH(A43)=3),$V$9,         IF(AND(DAY(A43)=21,MONTH(A43)=6),$V$10,    IF(AND(DAY(A43)=23,MONTH(A43)=9),$V$11,B42)      )           )                                  )</f>
        <v>0.2</v>
      </c>
      <c r="C43" s="4">
        <f>C42+IF(AND(DAY(A43)=1,G41&gt;=3*kst),3,0)</f>
        <v>10</v>
      </c>
      <c r="D43" s="4">
        <f t="shared" si="2"/>
        <v>0</v>
      </c>
      <c r="E43">
        <f>E42+IF(WEEKDAY(A43)=1,ser*C43,0)+IF(MONTH(A43)&lt;&gt;MONTH(A44),IF(G42&gt;=kst*3,kst*3,0),0)</f>
        <v>8900</v>
      </c>
      <c r="F43">
        <f>F42+D43*(wyp)</f>
        <v>1800</v>
      </c>
      <c r="G43">
        <f t="shared" si="1"/>
        <v>-7100</v>
      </c>
    </row>
    <row r="44" spans="1:7" x14ac:dyDescent="0.25">
      <c r="A44" s="1">
        <v>44969</v>
      </c>
      <c r="B44" s="3">
        <f>IF(AND(DAY(A44)=21,MONTH(A44)=12),$V$12,          IF(AND(DAY(A44)=21,MONTH(A44)=3),$V$9,         IF(AND(DAY(A44)=21,MONTH(A44)=6),$V$10,    IF(AND(DAY(A44)=23,MONTH(A44)=9),$V$11,B43)      )           )                                  )</f>
        <v>0.2</v>
      </c>
      <c r="C44" s="4">
        <f>C43+IF(AND(DAY(A44)=1,G42&gt;=3*kst),3,0)</f>
        <v>10</v>
      </c>
      <c r="D44" s="4">
        <f t="shared" si="2"/>
        <v>0</v>
      </c>
      <c r="E44">
        <f>E43+IF(WEEKDAY(A44)=1,ser*C44,0)+IF(MONTH(A44)&lt;&gt;MONTH(A45),IF(G43&gt;=kst*3,kst*3,0),0)</f>
        <v>9050</v>
      </c>
      <c r="F44">
        <f>F43+D44*(wyp)</f>
        <v>1800</v>
      </c>
      <c r="G44">
        <f t="shared" si="1"/>
        <v>-7250</v>
      </c>
    </row>
    <row r="45" spans="1:7" x14ac:dyDescent="0.25">
      <c r="A45" s="1">
        <v>44970</v>
      </c>
      <c r="B45" s="3">
        <f>IF(AND(DAY(A45)=21,MONTH(A45)=12),$V$12,          IF(AND(DAY(A45)=21,MONTH(A45)=3),$V$9,         IF(AND(DAY(A45)=21,MONTH(A45)=6),$V$10,    IF(AND(DAY(A45)=23,MONTH(A45)=9),$V$11,B44)      )           )                                  )</f>
        <v>0.2</v>
      </c>
      <c r="C45" s="4">
        <f>C44+IF(AND(DAY(A45)=1,G43&gt;=3*kst),3,0)</f>
        <v>10</v>
      </c>
      <c r="D45" s="4">
        <f t="shared" si="2"/>
        <v>2</v>
      </c>
      <c r="E45">
        <f>E44+IF(WEEKDAY(A45)=1,ser*C45,0)+IF(MONTH(A45)&lt;&gt;MONTH(A46),IF(G44&gt;=kst*3,kst*3,0),0)</f>
        <v>9050</v>
      </c>
      <c r="F45">
        <f>F44+D45*(wyp)</f>
        <v>1860</v>
      </c>
      <c r="G45">
        <f t="shared" si="1"/>
        <v>-7190</v>
      </c>
    </row>
    <row r="46" spans="1:7" x14ac:dyDescent="0.25">
      <c r="A46" s="1">
        <v>44971</v>
      </c>
      <c r="B46" s="3">
        <f>IF(AND(DAY(A46)=21,MONTH(A46)=12),$V$12,          IF(AND(DAY(A46)=21,MONTH(A46)=3),$V$9,         IF(AND(DAY(A46)=21,MONTH(A46)=6),$V$10,    IF(AND(DAY(A46)=23,MONTH(A46)=9),$V$11,B45)      )           )                                  )</f>
        <v>0.2</v>
      </c>
      <c r="C46" s="4">
        <f>C45+IF(AND(DAY(A46)=1,G44&gt;=3*kst),3,0)</f>
        <v>10</v>
      </c>
      <c r="D46" s="4">
        <f t="shared" si="2"/>
        <v>2</v>
      </c>
      <c r="E46">
        <f>E45+IF(WEEKDAY(A46)=1,ser*C46,0)+IF(MONTH(A46)&lt;&gt;MONTH(A47),IF(G45&gt;=kst*3,kst*3,0),0)</f>
        <v>9050</v>
      </c>
      <c r="F46">
        <f>F45+D46*(wyp)</f>
        <v>1920</v>
      </c>
      <c r="G46">
        <f t="shared" si="1"/>
        <v>-7130</v>
      </c>
    </row>
    <row r="47" spans="1:7" x14ac:dyDescent="0.25">
      <c r="A47" s="1">
        <v>44972</v>
      </c>
      <c r="B47" s="3">
        <f>IF(AND(DAY(A47)=21,MONTH(A47)=12),$V$12,          IF(AND(DAY(A47)=21,MONTH(A47)=3),$V$9,         IF(AND(DAY(A47)=21,MONTH(A47)=6),$V$10,    IF(AND(DAY(A47)=23,MONTH(A47)=9),$V$11,B46)      )           )                                  )</f>
        <v>0.2</v>
      </c>
      <c r="C47" s="4">
        <f>C46+IF(AND(DAY(A47)=1,G45&gt;=3*kst),3,0)</f>
        <v>10</v>
      </c>
      <c r="D47" s="4">
        <f t="shared" si="2"/>
        <v>2</v>
      </c>
      <c r="E47">
        <f>E46+IF(WEEKDAY(A47)=1,ser*C47,0)+IF(MONTH(A47)&lt;&gt;MONTH(A48),IF(G46&gt;=kst*3,kst*3,0),0)</f>
        <v>9050</v>
      </c>
      <c r="F47">
        <f>F46+D47*(wyp)</f>
        <v>1980</v>
      </c>
      <c r="G47">
        <f t="shared" si="1"/>
        <v>-7070</v>
      </c>
    </row>
    <row r="48" spans="1:7" x14ac:dyDescent="0.25">
      <c r="A48" s="1">
        <v>44973</v>
      </c>
      <c r="B48" s="3">
        <f>IF(AND(DAY(A48)=21,MONTH(A48)=12),$V$12,          IF(AND(DAY(A48)=21,MONTH(A48)=3),$V$9,         IF(AND(DAY(A48)=21,MONTH(A48)=6),$V$10,    IF(AND(DAY(A48)=23,MONTH(A48)=9),$V$11,B47)      )           )                                  )</f>
        <v>0.2</v>
      </c>
      <c r="C48" s="4">
        <f>C47+IF(AND(DAY(A48)=1,G46&gt;=3*kst),3,0)</f>
        <v>10</v>
      </c>
      <c r="D48" s="4">
        <f t="shared" si="2"/>
        <v>2</v>
      </c>
      <c r="E48">
        <f>E47+IF(WEEKDAY(A48)=1,ser*C48,0)+IF(MONTH(A48)&lt;&gt;MONTH(A49),IF(G47&gt;=kst*3,kst*3,0),0)</f>
        <v>9050</v>
      </c>
      <c r="F48">
        <f>F47+D48*(wyp)</f>
        <v>2040</v>
      </c>
      <c r="G48">
        <f t="shared" si="1"/>
        <v>-7010</v>
      </c>
    </row>
    <row r="49" spans="1:7" x14ac:dyDescent="0.25">
      <c r="A49" s="1">
        <v>44974</v>
      </c>
      <c r="B49" s="3">
        <f>IF(AND(DAY(A49)=21,MONTH(A49)=12),$V$12,          IF(AND(DAY(A49)=21,MONTH(A49)=3),$V$9,         IF(AND(DAY(A49)=21,MONTH(A49)=6),$V$10,    IF(AND(DAY(A49)=23,MONTH(A49)=9),$V$11,B48)      )           )                                  )</f>
        <v>0.2</v>
      </c>
      <c r="C49" s="4">
        <f>C48+IF(AND(DAY(A49)=1,G47&gt;=3*kst),3,0)</f>
        <v>10</v>
      </c>
      <c r="D49" s="4">
        <f t="shared" si="2"/>
        <v>2</v>
      </c>
      <c r="E49">
        <f>E48+IF(WEEKDAY(A49)=1,ser*C49,0)+IF(MONTH(A49)&lt;&gt;MONTH(A50),IF(G48&gt;=kst*3,kst*3,0),0)</f>
        <v>9050</v>
      </c>
      <c r="F49">
        <f>F48+D49*(wyp)</f>
        <v>2100</v>
      </c>
      <c r="G49">
        <f t="shared" si="1"/>
        <v>-6950</v>
      </c>
    </row>
    <row r="50" spans="1:7" x14ac:dyDescent="0.25">
      <c r="A50" s="1">
        <v>44975</v>
      </c>
      <c r="B50" s="3">
        <f>IF(AND(DAY(A50)=21,MONTH(A50)=12),$V$12,          IF(AND(DAY(A50)=21,MONTH(A50)=3),$V$9,         IF(AND(DAY(A50)=21,MONTH(A50)=6),$V$10,    IF(AND(DAY(A50)=23,MONTH(A50)=9),$V$11,B49)      )           )                                  )</f>
        <v>0.2</v>
      </c>
      <c r="C50" s="4">
        <f>C49+IF(AND(DAY(A50)=1,G48&gt;=3*kst),3,0)</f>
        <v>10</v>
      </c>
      <c r="D50" s="4">
        <f t="shared" si="2"/>
        <v>0</v>
      </c>
      <c r="E50">
        <f>E49+IF(WEEKDAY(A50)=1,ser*C50,0)+IF(MONTH(A50)&lt;&gt;MONTH(A51),IF(G49&gt;=kst*3,kst*3,0),0)</f>
        <v>9050</v>
      </c>
      <c r="F50">
        <f>F49+D50*(wyp)</f>
        <v>2100</v>
      </c>
      <c r="G50">
        <f t="shared" si="1"/>
        <v>-6950</v>
      </c>
    </row>
    <row r="51" spans="1:7" x14ac:dyDescent="0.25">
      <c r="A51" s="1">
        <v>44976</v>
      </c>
      <c r="B51" s="3">
        <f>IF(AND(DAY(A51)=21,MONTH(A51)=12),$V$12,          IF(AND(DAY(A51)=21,MONTH(A51)=3),$V$9,         IF(AND(DAY(A51)=21,MONTH(A51)=6),$V$10,    IF(AND(DAY(A51)=23,MONTH(A51)=9),$V$11,B50)      )           )                                  )</f>
        <v>0.2</v>
      </c>
      <c r="C51" s="4">
        <f>C50+IF(AND(DAY(A51)=1,G49&gt;=3*kst),3,0)</f>
        <v>10</v>
      </c>
      <c r="D51" s="4">
        <f t="shared" si="2"/>
        <v>0</v>
      </c>
      <c r="E51">
        <f>E50+IF(WEEKDAY(A51)=1,ser*C51,0)+IF(MONTH(A51)&lt;&gt;MONTH(A52),IF(G50&gt;=kst*3,kst*3,0),0)</f>
        <v>9200</v>
      </c>
      <c r="F51">
        <f>F50+D51*(wyp)</f>
        <v>2100</v>
      </c>
      <c r="G51">
        <f t="shared" si="1"/>
        <v>-7100</v>
      </c>
    </row>
    <row r="52" spans="1:7" x14ac:dyDescent="0.25">
      <c r="A52" s="1">
        <v>44977</v>
      </c>
      <c r="B52" s="3">
        <f>IF(AND(DAY(A52)=21,MONTH(A52)=12),$V$12,          IF(AND(DAY(A52)=21,MONTH(A52)=3),$V$9,         IF(AND(DAY(A52)=21,MONTH(A52)=6),$V$10,    IF(AND(DAY(A52)=23,MONTH(A52)=9),$V$11,B51)      )           )                                  )</f>
        <v>0.2</v>
      </c>
      <c r="C52" s="4">
        <f>C51+IF(AND(DAY(A52)=1,G50&gt;=3*kst),3,0)</f>
        <v>10</v>
      </c>
      <c r="D52" s="4">
        <f t="shared" si="2"/>
        <v>2</v>
      </c>
      <c r="E52">
        <f>E51+IF(WEEKDAY(A52)=1,ser*C52,0)+IF(MONTH(A52)&lt;&gt;MONTH(A53),IF(G51&gt;=kst*3,kst*3,0),0)</f>
        <v>9200</v>
      </c>
      <c r="F52">
        <f>F51+D52*(wyp)</f>
        <v>2160</v>
      </c>
      <c r="G52">
        <f t="shared" si="1"/>
        <v>-7040</v>
      </c>
    </row>
    <row r="53" spans="1:7" x14ac:dyDescent="0.25">
      <c r="A53" s="1">
        <v>44978</v>
      </c>
      <c r="B53" s="3">
        <f>IF(AND(DAY(A53)=21,MONTH(A53)=12),$V$12,          IF(AND(DAY(A53)=21,MONTH(A53)=3),$V$9,         IF(AND(DAY(A53)=21,MONTH(A53)=6),$V$10,    IF(AND(DAY(A53)=23,MONTH(A53)=9),$V$11,B52)      )           )                                  )</f>
        <v>0.2</v>
      </c>
      <c r="C53" s="4">
        <f>C52+IF(AND(DAY(A53)=1,G51&gt;=3*kst),3,0)</f>
        <v>10</v>
      </c>
      <c r="D53" s="4">
        <f t="shared" si="2"/>
        <v>2</v>
      </c>
      <c r="E53">
        <f>E52+IF(WEEKDAY(A53)=1,ser*C53,0)+IF(MONTH(A53)&lt;&gt;MONTH(A54),IF(G52&gt;=kst*3,kst*3,0),0)</f>
        <v>9200</v>
      </c>
      <c r="F53">
        <f>F52+D53*(wyp)</f>
        <v>2220</v>
      </c>
      <c r="G53">
        <f t="shared" si="1"/>
        <v>-6980</v>
      </c>
    </row>
    <row r="54" spans="1:7" x14ac:dyDescent="0.25">
      <c r="A54" s="1">
        <v>44979</v>
      </c>
      <c r="B54" s="3">
        <f>IF(AND(DAY(A54)=21,MONTH(A54)=12),$V$12,          IF(AND(DAY(A54)=21,MONTH(A54)=3),$V$9,         IF(AND(DAY(A54)=21,MONTH(A54)=6),$V$10,    IF(AND(DAY(A54)=23,MONTH(A54)=9),$V$11,B53)      )           )                                  )</f>
        <v>0.2</v>
      </c>
      <c r="C54" s="4">
        <f>C53+IF(AND(DAY(A54)=1,G52&gt;=3*kst),3,0)</f>
        <v>10</v>
      </c>
      <c r="D54" s="4">
        <f t="shared" si="2"/>
        <v>2</v>
      </c>
      <c r="E54">
        <f>E53+IF(WEEKDAY(A54)=1,ser*C54,0)+IF(MONTH(A54)&lt;&gt;MONTH(A55),IF(G53&gt;=kst*3,kst*3,0),0)</f>
        <v>9200</v>
      </c>
      <c r="F54">
        <f>F53+D54*(wyp)</f>
        <v>2280</v>
      </c>
      <c r="G54">
        <f t="shared" si="1"/>
        <v>-6920</v>
      </c>
    </row>
    <row r="55" spans="1:7" x14ac:dyDescent="0.25">
      <c r="A55" s="1">
        <v>44980</v>
      </c>
      <c r="B55" s="3">
        <f>IF(AND(DAY(A55)=21,MONTH(A55)=12),$V$12,          IF(AND(DAY(A55)=21,MONTH(A55)=3),$V$9,         IF(AND(DAY(A55)=21,MONTH(A55)=6),$V$10,    IF(AND(DAY(A55)=23,MONTH(A55)=9),$V$11,B54)      )           )                                  )</f>
        <v>0.2</v>
      </c>
      <c r="C55" s="4">
        <f>C54+IF(AND(DAY(A55)=1,G53&gt;=3*kst),3,0)</f>
        <v>10</v>
      </c>
      <c r="D55" s="4">
        <f t="shared" si="2"/>
        <v>2</v>
      </c>
      <c r="E55">
        <f>E54+IF(WEEKDAY(A55)=1,ser*C55,0)+IF(MONTH(A55)&lt;&gt;MONTH(A56),IF(G54&gt;=kst*3,kst*3,0),0)</f>
        <v>9200</v>
      </c>
      <c r="F55">
        <f>F54+D55*(wyp)</f>
        <v>2340</v>
      </c>
      <c r="G55">
        <f t="shared" si="1"/>
        <v>-6860</v>
      </c>
    </row>
    <row r="56" spans="1:7" x14ac:dyDescent="0.25">
      <c r="A56" s="1">
        <v>44981</v>
      </c>
      <c r="B56" s="3">
        <f>IF(AND(DAY(A56)=21,MONTH(A56)=12),$V$12,          IF(AND(DAY(A56)=21,MONTH(A56)=3),$V$9,         IF(AND(DAY(A56)=21,MONTH(A56)=6),$V$10,    IF(AND(DAY(A56)=23,MONTH(A56)=9),$V$11,B55)      )           )                                  )</f>
        <v>0.2</v>
      </c>
      <c r="C56" s="4">
        <f>C55+IF(AND(DAY(A56)=1,G54&gt;=3*kst),3,0)</f>
        <v>10</v>
      </c>
      <c r="D56" s="4">
        <f t="shared" si="2"/>
        <v>2</v>
      </c>
      <c r="E56">
        <f>E55+IF(WEEKDAY(A56)=1,ser*C56,0)+IF(MONTH(A56)&lt;&gt;MONTH(A57),IF(G55&gt;=kst*3,kst*3,0),0)</f>
        <v>9200</v>
      </c>
      <c r="F56">
        <f>F55+D56*(wyp)</f>
        <v>2400</v>
      </c>
      <c r="G56">
        <f t="shared" si="1"/>
        <v>-6800</v>
      </c>
    </row>
    <row r="57" spans="1:7" x14ac:dyDescent="0.25">
      <c r="A57" s="1">
        <v>44982</v>
      </c>
      <c r="B57" s="3">
        <f>IF(AND(DAY(A57)=21,MONTH(A57)=12),$V$12,          IF(AND(DAY(A57)=21,MONTH(A57)=3),$V$9,         IF(AND(DAY(A57)=21,MONTH(A57)=6),$V$10,    IF(AND(DAY(A57)=23,MONTH(A57)=9),$V$11,B56)      )           )                                  )</f>
        <v>0.2</v>
      </c>
      <c r="C57" s="4">
        <f>C56+IF(AND(DAY(A57)=1,G55&gt;=3*kst),3,0)</f>
        <v>10</v>
      </c>
      <c r="D57" s="4">
        <f t="shared" si="2"/>
        <v>0</v>
      </c>
      <c r="E57">
        <f>E56+IF(WEEKDAY(A57)=1,ser*C57,0)+IF(MONTH(A57)&lt;&gt;MONTH(A58),IF(G56&gt;=kst*3,kst*3,0),0)</f>
        <v>9200</v>
      </c>
      <c r="F57">
        <f>F56+D57*(wyp)</f>
        <v>2400</v>
      </c>
      <c r="G57">
        <f t="shared" si="1"/>
        <v>-6800</v>
      </c>
    </row>
    <row r="58" spans="1:7" x14ac:dyDescent="0.25">
      <c r="A58" s="1">
        <v>44983</v>
      </c>
      <c r="B58" s="3">
        <f>IF(AND(DAY(A58)=21,MONTH(A58)=12),$V$12,          IF(AND(DAY(A58)=21,MONTH(A58)=3),$V$9,         IF(AND(DAY(A58)=21,MONTH(A58)=6),$V$10,    IF(AND(DAY(A58)=23,MONTH(A58)=9),$V$11,B57)      )           )                                  )</f>
        <v>0.2</v>
      </c>
      <c r="C58" s="4">
        <f>C57+IF(AND(DAY(A58)=1,G56&gt;=3*kst),3,0)</f>
        <v>10</v>
      </c>
      <c r="D58" s="4">
        <f t="shared" si="2"/>
        <v>0</v>
      </c>
      <c r="E58">
        <f>E57+IF(WEEKDAY(A58)=1,ser*C58,0)+IF(MONTH(A58)&lt;&gt;MONTH(A59),IF(G57&gt;=kst*3,kst*3,0),0)</f>
        <v>9350</v>
      </c>
      <c r="F58">
        <f>F57+D58*(wyp)</f>
        <v>2400</v>
      </c>
      <c r="G58">
        <f t="shared" si="1"/>
        <v>-6950</v>
      </c>
    </row>
    <row r="59" spans="1:7" x14ac:dyDescent="0.25">
      <c r="A59" s="1">
        <v>44984</v>
      </c>
      <c r="B59" s="3">
        <f>IF(AND(DAY(A59)=21,MONTH(A59)=12),$V$12,          IF(AND(DAY(A59)=21,MONTH(A59)=3),$V$9,         IF(AND(DAY(A59)=21,MONTH(A59)=6),$V$10,    IF(AND(DAY(A59)=23,MONTH(A59)=9),$V$11,B58)      )           )                                  )</f>
        <v>0.2</v>
      </c>
      <c r="C59" s="4">
        <f>C58+IF(AND(DAY(A59)=1,G57&gt;=3*kst),3,0)</f>
        <v>10</v>
      </c>
      <c r="D59" s="4">
        <f t="shared" si="2"/>
        <v>2</v>
      </c>
      <c r="E59">
        <f>E58+IF(WEEKDAY(A59)=1,ser*C59,0)+IF(MONTH(A59)&lt;&gt;MONTH(A60),IF(G58&gt;=kst*3,kst*3,0),0)</f>
        <v>9350</v>
      </c>
      <c r="F59">
        <f>F58+D59*(wyp)</f>
        <v>2460</v>
      </c>
      <c r="G59">
        <f t="shared" si="1"/>
        <v>-6890</v>
      </c>
    </row>
    <row r="60" spans="1:7" x14ac:dyDescent="0.25">
      <c r="A60" s="1">
        <v>44985</v>
      </c>
      <c r="B60" s="3">
        <f>IF(AND(DAY(A60)=21,MONTH(A60)=12),$V$12,          IF(AND(DAY(A60)=21,MONTH(A60)=3),$V$9,         IF(AND(DAY(A60)=21,MONTH(A60)=6),$V$10,    IF(AND(DAY(A60)=23,MONTH(A60)=9),$V$11,B59)      )           )                                  )</f>
        <v>0.2</v>
      </c>
      <c r="C60" s="4">
        <f>C59+IF(AND(DAY(A60)=1,G58&gt;=3*kst),3,0)</f>
        <v>10</v>
      </c>
      <c r="D60" s="4">
        <f t="shared" si="2"/>
        <v>2</v>
      </c>
      <c r="E60">
        <f>E59+IF(WEEKDAY(A60)=1,ser*C60,0)+IF(MONTH(A60)&lt;&gt;MONTH(A61),IF(G59&gt;=kst*3,kst*3,0),0)</f>
        <v>9350</v>
      </c>
      <c r="F60">
        <f>F59+D60*(wyp)</f>
        <v>2520</v>
      </c>
      <c r="G60">
        <f t="shared" si="1"/>
        <v>-6830</v>
      </c>
    </row>
    <row r="61" spans="1:7" x14ac:dyDescent="0.25">
      <c r="A61" s="1">
        <v>44986</v>
      </c>
      <c r="B61" s="3">
        <f>IF(AND(DAY(A61)=21,MONTH(A61)=12),$V$12,          IF(AND(DAY(A61)=21,MONTH(A61)=3),$V$9,         IF(AND(DAY(A61)=21,MONTH(A61)=6),$V$10,    IF(AND(DAY(A61)=23,MONTH(A61)=9),$V$11,B60)      )           )                                  )</f>
        <v>0.2</v>
      </c>
      <c r="C61" s="4">
        <f>C60+IF(AND(DAY(A61)=1,G59&gt;=3*kst),3,0)</f>
        <v>10</v>
      </c>
      <c r="D61" s="4">
        <f t="shared" si="2"/>
        <v>2</v>
      </c>
      <c r="E61">
        <f>E60+IF(WEEKDAY(A61)=1,ser*C61,0)+IF(MONTH(A61)&lt;&gt;MONTH(A62),IF(G60&gt;=kst*3,kst*3,0),0)</f>
        <v>9350</v>
      </c>
      <c r="F61">
        <f>F60+D61*(wyp)</f>
        <v>2580</v>
      </c>
      <c r="G61">
        <f t="shared" si="1"/>
        <v>-6770</v>
      </c>
    </row>
    <row r="62" spans="1:7" x14ac:dyDescent="0.25">
      <c r="A62" s="1">
        <v>44987</v>
      </c>
      <c r="B62" s="3">
        <f>IF(AND(DAY(A62)=21,MONTH(A62)=12),$V$12,          IF(AND(DAY(A62)=21,MONTH(A62)=3),$V$9,         IF(AND(DAY(A62)=21,MONTH(A62)=6),$V$10,    IF(AND(DAY(A62)=23,MONTH(A62)=9),$V$11,B61)      )           )                                  )</f>
        <v>0.2</v>
      </c>
      <c r="C62" s="4">
        <f>C61+IF(AND(DAY(A62)=1,G60&gt;=3*kst),3,0)</f>
        <v>10</v>
      </c>
      <c r="D62" s="4">
        <f t="shared" si="2"/>
        <v>2</v>
      </c>
      <c r="E62">
        <f>E61+IF(WEEKDAY(A62)=1,ser*C62,0)+IF(MONTH(A62)&lt;&gt;MONTH(A63),IF(G61&gt;=kst*3,kst*3,0),0)</f>
        <v>9350</v>
      </c>
      <c r="F62">
        <f>F61+D62*(wyp)</f>
        <v>2640</v>
      </c>
      <c r="G62">
        <f t="shared" si="1"/>
        <v>-6710</v>
      </c>
    </row>
    <row r="63" spans="1:7" x14ac:dyDescent="0.25">
      <c r="A63" s="1">
        <v>44988</v>
      </c>
      <c r="B63" s="3">
        <f>IF(AND(DAY(A63)=21,MONTH(A63)=12),$V$12,          IF(AND(DAY(A63)=21,MONTH(A63)=3),$V$9,         IF(AND(DAY(A63)=21,MONTH(A63)=6),$V$10,    IF(AND(DAY(A63)=23,MONTH(A63)=9),$V$11,B62)      )           )                                  )</f>
        <v>0.2</v>
      </c>
      <c r="C63" s="4">
        <f>C62+IF(AND(DAY(A63)=1,G61&gt;=3*kst),3,0)</f>
        <v>10</v>
      </c>
      <c r="D63" s="4">
        <f t="shared" si="2"/>
        <v>2</v>
      </c>
      <c r="E63">
        <f>E62+IF(WEEKDAY(A63)=1,ser*C63,0)+IF(MONTH(A63)&lt;&gt;MONTH(A64),IF(G62&gt;=kst*3,kst*3,0),0)</f>
        <v>9350</v>
      </c>
      <c r="F63">
        <f>F62+D63*(wyp)</f>
        <v>2700</v>
      </c>
      <c r="G63">
        <f t="shared" si="1"/>
        <v>-6650</v>
      </c>
    </row>
    <row r="64" spans="1:7" x14ac:dyDescent="0.25">
      <c r="A64" s="1">
        <v>44989</v>
      </c>
      <c r="B64" s="3">
        <f>IF(AND(DAY(A64)=21,MONTH(A64)=12),$V$12,          IF(AND(DAY(A64)=21,MONTH(A64)=3),$V$9,         IF(AND(DAY(A64)=21,MONTH(A64)=6),$V$10,    IF(AND(DAY(A64)=23,MONTH(A64)=9),$V$11,B63)      )           )                                  )</f>
        <v>0.2</v>
      </c>
      <c r="C64" s="4">
        <f>C63+IF(AND(DAY(A64)=1,G62&gt;=3*kst),3,0)</f>
        <v>10</v>
      </c>
      <c r="D64" s="4">
        <f t="shared" si="2"/>
        <v>0</v>
      </c>
      <c r="E64">
        <f>E63+IF(WEEKDAY(A64)=1,ser*C64,0)+IF(MONTH(A64)&lt;&gt;MONTH(A65),IF(G63&gt;=kst*3,kst*3,0),0)</f>
        <v>9350</v>
      </c>
      <c r="F64">
        <f>F63+D64*(wyp)</f>
        <v>2700</v>
      </c>
      <c r="G64">
        <f t="shared" si="1"/>
        <v>-6650</v>
      </c>
    </row>
    <row r="65" spans="1:7" x14ac:dyDescent="0.25">
      <c r="A65" s="1">
        <v>44990</v>
      </c>
      <c r="B65" s="3">
        <f>IF(AND(DAY(A65)=21,MONTH(A65)=12),$V$12,          IF(AND(DAY(A65)=21,MONTH(A65)=3),$V$9,         IF(AND(DAY(A65)=21,MONTH(A65)=6),$V$10,    IF(AND(DAY(A65)=23,MONTH(A65)=9),$V$11,B64)      )           )                                  )</f>
        <v>0.2</v>
      </c>
      <c r="C65" s="4">
        <f>C64+IF(AND(DAY(A65)=1,G63&gt;=3*kst),3,0)</f>
        <v>10</v>
      </c>
      <c r="D65" s="4">
        <f t="shared" si="2"/>
        <v>0</v>
      </c>
      <c r="E65">
        <f>E64+IF(WEEKDAY(A65)=1,ser*C65,0)+IF(MONTH(A65)&lt;&gt;MONTH(A66),IF(G64&gt;=kst*3,kst*3,0),0)</f>
        <v>9500</v>
      </c>
      <c r="F65">
        <f>F64+D65*(wyp)</f>
        <v>2700</v>
      </c>
      <c r="G65">
        <f t="shared" si="1"/>
        <v>-6800</v>
      </c>
    </row>
    <row r="66" spans="1:7" x14ac:dyDescent="0.25">
      <c r="A66" s="1">
        <v>44991</v>
      </c>
      <c r="B66" s="3">
        <f>IF(AND(DAY(A66)=21,MONTH(A66)=12),$V$12,          IF(AND(DAY(A66)=21,MONTH(A66)=3),$V$9,         IF(AND(DAY(A66)=21,MONTH(A66)=6),$V$10,    IF(AND(DAY(A66)=23,MONTH(A66)=9),$V$11,B65)      )           )                                  )</f>
        <v>0.2</v>
      </c>
      <c r="C66" s="4">
        <f>C65+IF(AND(DAY(A66)=1,G64&gt;=3*kst),3,0)</f>
        <v>10</v>
      </c>
      <c r="D66" s="4">
        <f t="shared" si="2"/>
        <v>2</v>
      </c>
      <c r="E66">
        <f>E65+IF(WEEKDAY(A66)=1,ser*C66,0)+IF(MONTH(A66)&lt;&gt;MONTH(A67),IF(G65&gt;=kst*3,kst*3,0),0)</f>
        <v>9500</v>
      </c>
      <c r="F66">
        <f>F65+D66*(wyp)</f>
        <v>2760</v>
      </c>
      <c r="G66">
        <f t="shared" si="1"/>
        <v>-6740</v>
      </c>
    </row>
    <row r="67" spans="1:7" x14ac:dyDescent="0.25">
      <c r="A67" s="1">
        <v>44992</v>
      </c>
      <c r="B67" s="3">
        <f>IF(AND(DAY(A67)=21,MONTH(A67)=12),$V$12,          IF(AND(DAY(A67)=21,MONTH(A67)=3),$V$9,         IF(AND(DAY(A67)=21,MONTH(A67)=6),$V$10,    IF(AND(DAY(A67)=23,MONTH(A67)=9),$V$11,B66)      )           )                                  )</f>
        <v>0.2</v>
      </c>
      <c r="C67" s="4">
        <f>C66+IF(AND(DAY(A67)=1,G65&gt;=3*kst),3,0)</f>
        <v>10</v>
      </c>
      <c r="D67" s="4">
        <f t="shared" si="2"/>
        <v>2</v>
      </c>
      <c r="E67">
        <f>E66+IF(WEEKDAY(A67)=1,ser*C67,0)+IF(MONTH(A67)&lt;&gt;MONTH(A68),IF(G66&gt;=kst*3,kst*3,0),0)</f>
        <v>9500</v>
      </c>
      <c r="F67">
        <f>F66+D67*(wyp)</f>
        <v>2820</v>
      </c>
      <c r="G67">
        <f t="shared" ref="G67:G130" si="3">F67-E67</f>
        <v>-6680</v>
      </c>
    </row>
    <row r="68" spans="1:7" x14ac:dyDescent="0.25">
      <c r="A68" s="1">
        <v>44993</v>
      </c>
      <c r="B68" s="3">
        <f>IF(AND(DAY(A68)=21,MONTH(A68)=12),$V$12,          IF(AND(DAY(A68)=21,MONTH(A68)=3),$V$9,         IF(AND(DAY(A68)=21,MONTH(A68)=6),$V$10,    IF(AND(DAY(A68)=23,MONTH(A68)=9),$V$11,B67)      )           )                                  )</f>
        <v>0.2</v>
      </c>
      <c r="C68" s="4">
        <f>C67+IF(AND(DAY(A68)=1,G66&gt;=3*kst),3,0)</f>
        <v>10</v>
      </c>
      <c r="D68" s="4">
        <f t="shared" si="2"/>
        <v>2</v>
      </c>
      <c r="E68">
        <f>E67+IF(WEEKDAY(A68)=1,ser*C68,0)+IF(MONTH(A68)&lt;&gt;MONTH(A69),IF(G67&gt;=kst*3,kst*3,0),0)</f>
        <v>9500</v>
      </c>
      <c r="F68">
        <f>F67+D68*(wyp)</f>
        <v>2880</v>
      </c>
      <c r="G68">
        <f t="shared" si="3"/>
        <v>-6620</v>
      </c>
    </row>
    <row r="69" spans="1:7" x14ac:dyDescent="0.25">
      <c r="A69" s="1">
        <v>44994</v>
      </c>
      <c r="B69" s="3">
        <f>IF(AND(DAY(A69)=21,MONTH(A69)=12),$V$12,          IF(AND(DAY(A69)=21,MONTH(A69)=3),$V$9,         IF(AND(DAY(A69)=21,MONTH(A69)=6),$V$10,    IF(AND(DAY(A69)=23,MONTH(A69)=9),$V$11,B68)      )           )                                  )</f>
        <v>0.2</v>
      </c>
      <c r="C69" s="4">
        <f>C68+IF(AND(DAY(A69)=1,G67&gt;=3*kst),3,0)</f>
        <v>10</v>
      </c>
      <c r="D69" s="4">
        <f t="shared" si="2"/>
        <v>2</v>
      </c>
      <c r="E69">
        <f>E68+IF(WEEKDAY(A69)=1,ser*C69,0)+IF(MONTH(A69)&lt;&gt;MONTH(A70),IF(G68&gt;=kst*3,kst*3,0),0)</f>
        <v>9500</v>
      </c>
      <c r="F69">
        <f>F68+D69*(wyp)</f>
        <v>2940</v>
      </c>
      <c r="G69">
        <f t="shared" si="3"/>
        <v>-6560</v>
      </c>
    </row>
    <row r="70" spans="1:7" x14ac:dyDescent="0.25">
      <c r="A70" s="1">
        <v>44995</v>
      </c>
      <c r="B70" s="3">
        <f>IF(AND(DAY(A70)=21,MONTH(A70)=12),$V$12,          IF(AND(DAY(A70)=21,MONTH(A70)=3),$V$9,         IF(AND(DAY(A70)=21,MONTH(A70)=6),$V$10,    IF(AND(DAY(A70)=23,MONTH(A70)=9),$V$11,B69)      )           )                                  )</f>
        <v>0.2</v>
      </c>
      <c r="C70" s="4">
        <f>C69+IF(AND(DAY(A70)=1,G68&gt;=3*kst),3,0)</f>
        <v>10</v>
      </c>
      <c r="D70" s="4">
        <f t="shared" si="2"/>
        <v>2</v>
      </c>
      <c r="E70">
        <f>E69+IF(WEEKDAY(A70)=1,ser*C70,0)+IF(MONTH(A70)&lt;&gt;MONTH(A71),IF(G69&gt;=kst*3,kst*3,0),0)</f>
        <v>9500</v>
      </c>
      <c r="F70">
        <f>F69+D70*(wyp)</f>
        <v>3000</v>
      </c>
      <c r="G70">
        <f t="shared" si="3"/>
        <v>-6500</v>
      </c>
    </row>
    <row r="71" spans="1:7" x14ac:dyDescent="0.25">
      <c r="A71" s="1">
        <v>44996</v>
      </c>
      <c r="B71" s="3">
        <f>IF(AND(DAY(A71)=21,MONTH(A71)=12),$V$12,          IF(AND(DAY(A71)=21,MONTH(A71)=3),$V$9,         IF(AND(DAY(A71)=21,MONTH(A71)=6),$V$10,    IF(AND(DAY(A71)=23,MONTH(A71)=9),$V$11,B70)      )           )                                  )</f>
        <v>0.2</v>
      </c>
      <c r="C71" s="4">
        <f>C70+IF(AND(DAY(A71)=1,G69&gt;=3*kst),3,0)</f>
        <v>10</v>
      </c>
      <c r="D71" s="4">
        <f t="shared" si="2"/>
        <v>0</v>
      </c>
      <c r="E71">
        <f>E70+IF(WEEKDAY(A71)=1,ser*C71,0)+IF(MONTH(A71)&lt;&gt;MONTH(A72),IF(G70&gt;=kst*3,kst*3,0),0)</f>
        <v>9500</v>
      </c>
      <c r="F71">
        <f>F70+D71*(wyp)</f>
        <v>3000</v>
      </c>
      <c r="G71">
        <f t="shared" si="3"/>
        <v>-6500</v>
      </c>
    </row>
    <row r="72" spans="1:7" x14ac:dyDescent="0.25">
      <c r="A72" s="1">
        <v>44997</v>
      </c>
      <c r="B72" s="3">
        <f>IF(AND(DAY(A72)=21,MONTH(A72)=12),$V$12,          IF(AND(DAY(A72)=21,MONTH(A72)=3),$V$9,         IF(AND(DAY(A72)=21,MONTH(A72)=6),$V$10,    IF(AND(DAY(A72)=23,MONTH(A72)=9),$V$11,B71)      )           )                                  )</f>
        <v>0.2</v>
      </c>
      <c r="C72" s="4">
        <f>C71+IF(AND(DAY(A72)=1,G70&gt;=3*kst),3,0)</f>
        <v>10</v>
      </c>
      <c r="D72" s="4">
        <f t="shared" si="2"/>
        <v>0</v>
      </c>
      <c r="E72">
        <f>E71+IF(WEEKDAY(A72)=1,ser*C72,0)+IF(MONTH(A72)&lt;&gt;MONTH(A73),IF(G71&gt;=kst*3,kst*3,0),0)</f>
        <v>9650</v>
      </c>
      <c r="F72">
        <f>F71+D72*(wyp)</f>
        <v>3000</v>
      </c>
      <c r="G72">
        <f t="shared" si="3"/>
        <v>-6650</v>
      </c>
    </row>
    <row r="73" spans="1:7" x14ac:dyDescent="0.25">
      <c r="A73" s="1">
        <v>44998</v>
      </c>
      <c r="B73" s="3">
        <f>IF(AND(DAY(A73)=21,MONTH(A73)=12),$V$12,          IF(AND(DAY(A73)=21,MONTH(A73)=3),$V$9,         IF(AND(DAY(A73)=21,MONTH(A73)=6),$V$10,    IF(AND(DAY(A73)=23,MONTH(A73)=9),$V$11,B72)      )           )                                  )</f>
        <v>0.2</v>
      </c>
      <c r="C73" s="4">
        <f>C72+IF(AND(DAY(A73)=1,G71&gt;=3*kst),3,0)</f>
        <v>10</v>
      </c>
      <c r="D73" s="4">
        <f t="shared" si="2"/>
        <v>2</v>
      </c>
      <c r="E73">
        <f>E72+IF(WEEKDAY(A73)=1,ser*C73,0)+IF(MONTH(A73)&lt;&gt;MONTH(A74),IF(G72&gt;=kst*3,kst*3,0),0)</f>
        <v>9650</v>
      </c>
      <c r="F73">
        <f>F72+D73*(wyp)</f>
        <v>3060</v>
      </c>
      <c r="G73">
        <f t="shared" si="3"/>
        <v>-6590</v>
      </c>
    </row>
    <row r="74" spans="1:7" x14ac:dyDescent="0.25">
      <c r="A74" s="1">
        <v>44999</v>
      </c>
      <c r="B74" s="3">
        <f>IF(AND(DAY(A74)=21,MONTH(A74)=12),$V$12,          IF(AND(DAY(A74)=21,MONTH(A74)=3),$V$9,         IF(AND(DAY(A74)=21,MONTH(A74)=6),$V$10,    IF(AND(DAY(A74)=23,MONTH(A74)=9),$V$11,B73)      )           )                                  )</f>
        <v>0.2</v>
      </c>
      <c r="C74" s="4">
        <f>C73+IF(AND(DAY(A74)=1,G72&gt;=3*kst),3,0)</f>
        <v>10</v>
      </c>
      <c r="D74" s="4">
        <f t="shared" si="2"/>
        <v>2</v>
      </c>
      <c r="E74">
        <f>E73+IF(WEEKDAY(A74)=1,ser*C74,0)+IF(MONTH(A74)&lt;&gt;MONTH(A75),IF(G73&gt;=kst*3,kst*3,0),0)</f>
        <v>9650</v>
      </c>
      <c r="F74">
        <f>F73+D74*(wyp)</f>
        <v>3120</v>
      </c>
      <c r="G74">
        <f t="shared" si="3"/>
        <v>-6530</v>
      </c>
    </row>
    <row r="75" spans="1:7" x14ac:dyDescent="0.25">
      <c r="A75" s="1">
        <v>45000</v>
      </c>
      <c r="B75" s="3">
        <f>IF(AND(DAY(A75)=21,MONTH(A75)=12),$V$12,          IF(AND(DAY(A75)=21,MONTH(A75)=3),$V$9,         IF(AND(DAY(A75)=21,MONTH(A75)=6),$V$10,    IF(AND(DAY(A75)=23,MONTH(A75)=9),$V$11,B74)      )           )                                  )</f>
        <v>0.2</v>
      </c>
      <c r="C75" s="4">
        <f>C74+IF(AND(DAY(A75)=1,G73&gt;=3*kst),3,0)</f>
        <v>10</v>
      </c>
      <c r="D75" s="4">
        <f t="shared" ref="D75:D138" si="4">IF(OR(WEEKDAY(A75)=7,WEEKDAY(A75)=1),0,ROUNDDOWN(B75*C75,0))</f>
        <v>2</v>
      </c>
      <c r="E75">
        <f>E74+IF(WEEKDAY(A75)=1,ser*C75,0)+IF(MONTH(A75)&lt;&gt;MONTH(A76),IF(G74&gt;=kst*3,kst*3,0),0)</f>
        <v>9650</v>
      </c>
      <c r="F75">
        <f>F74+D75*(wyp)</f>
        <v>3180</v>
      </c>
      <c r="G75">
        <f t="shared" si="3"/>
        <v>-6470</v>
      </c>
    </row>
    <row r="76" spans="1:7" x14ac:dyDescent="0.25">
      <c r="A76" s="1">
        <v>45001</v>
      </c>
      <c r="B76" s="3">
        <f>IF(AND(DAY(A76)=21,MONTH(A76)=12),$V$12,          IF(AND(DAY(A76)=21,MONTH(A76)=3),$V$9,         IF(AND(DAY(A76)=21,MONTH(A76)=6),$V$10,    IF(AND(DAY(A76)=23,MONTH(A76)=9),$V$11,B75)      )           )                                  )</f>
        <v>0.2</v>
      </c>
      <c r="C76" s="4">
        <f>C75+IF(AND(DAY(A76)=1,G74&gt;=3*kst),3,0)</f>
        <v>10</v>
      </c>
      <c r="D76" s="4">
        <f t="shared" si="4"/>
        <v>2</v>
      </c>
      <c r="E76">
        <f>E75+IF(WEEKDAY(A76)=1,ser*C76,0)+IF(MONTH(A76)&lt;&gt;MONTH(A77),IF(G75&gt;=kst*3,kst*3,0),0)</f>
        <v>9650</v>
      </c>
      <c r="F76">
        <f>F75+D76*(wyp)</f>
        <v>3240</v>
      </c>
      <c r="G76">
        <f t="shared" si="3"/>
        <v>-6410</v>
      </c>
    </row>
    <row r="77" spans="1:7" x14ac:dyDescent="0.25">
      <c r="A77" s="1">
        <v>45002</v>
      </c>
      <c r="B77" s="3">
        <f>IF(AND(DAY(A77)=21,MONTH(A77)=12),$V$12,          IF(AND(DAY(A77)=21,MONTH(A77)=3),$V$9,         IF(AND(DAY(A77)=21,MONTH(A77)=6),$V$10,    IF(AND(DAY(A77)=23,MONTH(A77)=9),$V$11,B76)      )           )                                  )</f>
        <v>0.2</v>
      </c>
      <c r="C77" s="4">
        <f>C76+IF(AND(DAY(A77)=1,G75&gt;=3*kst),3,0)</f>
        <v>10</v>
      </c>
      <c r="D77" s="4">
        <f t="shared" si="4"/>
        <v>2</v>
      </c>
      <c r="E77">
        <f>E76+IF(WEEKDAY(A77)=1,ser*C77,0)+IF(MONTH(A77)&lt;&gt;MONTH(A78),IF(G76&gt;=kst*3,kst*3,0),0)</f>
        <v>9650</v>
      </c>
      <c r="F77">
        <f>F76+D77*(wyp)</f>
        <v>3300</v>
      </c>
      <c r="G77">
        <f t="shared" si="3"/>
        <v>-6350</v>
      </c>
    </row>
    <row r="78" spans="1:7" x14ac:dyDescent="0.25">
      <c r="A78" s="1">
        <v>45003</v>
      </c>
      <c r="B78" s="3">
        <f>IF(AND(DAY(A78)=21,MONTH(A78)=12),$V$12,          IF(AND(DAY(A78)=21,MONTH(A78)=3),$V$9,         IF(AND(DAY(A78)=21,MONTH(A78)=6),$V$10,    IF(AND(DAY(A78)=23,MONTH(A78)=9),$V$11,B77)      )           )                                  )</f>
        <v>0.2</v>
      </c>
      <c r="C78" s="4">
        <f>C77+IF(AND(DAY(A78)=1,G76&gt;=3*kst),3,0)</f>
        <v>10</v>
      </c>
      <c r="D78" s="4">
        <f t="shared" si="4"/>
        <v>0</v>
      </c>
      <c r="E78">
        <f>E77+IF(WEEKDAY(A78)=1,ser*C78,0)+IF(MONTH(A78)&lt;&gt;MONTH(A79),IF(G77&gt;=kst*3,kst*3,0),0)</f>
        <v>9650</v>
      </c>
      <c r="F78">
        <f>F77+D78*(wyp)</f>
        <v>3300</v>
      </c>
      <c r="G78">
        <f t="shared" si="3"/>
        <v>-6350</v>
      </c>
    </row>
    <row r="79" spans="1:7" x14ac:dyDescent="0.25">
      <c r="A79" s="1">
        <v>45004</v>
      </c>
      <c r="B79" s="3">
        <f>IF(AND(DAY(A79)=21,MONTH(A79)=12),$V$12,          IF(AND(DAY(A79)=21,MONTH(A79)=3),$V$9,         IF(AND(DAY(A79)=21,MONTH(A79)=6),$V$10,    IF(AND(DAY(A79)=23,MONTH(A79)=9),$V$11,B78)      )           )                                  )</f>
        <v>0.2</v>
      </c>
      <c r="C79" s="4">
        <f>C78+IF(AND(DAY(A79)=1,G77&gt;=3*kst),3,0)</f>
        <v>10</v>
      </c>
      <c r="D79" s="4">
        <f t="shared" si="4"/>
        <v>0</v>
      </c>
      <c r="E79">
        <f>E78+IF(WEEKDAY(A79)=1,ser*C79,0)+IF(MONTH(A79)&lt;&gt;MONTH(A80),IF(G78&gt;=kst*3,kst*3,0),0)</f>
        <v>9800</v>
      </c>
      <c r="F79">
        <f>F78+D79*(wyp)</f>
        <v>3300</v>
      </c>
      <c r="G79">
        <f t="shared" si="3"/>
        <v>-6500</v>
      </c>
    </row>
    <row r="80" spans="1:7" x14ac:dyDescent="0.25">
      <c r="A80" s="1">
        <v>45005</v>
      </c>
      <c r="B80" s="3">
        <f>IF(AND(DAY(A80)=21,MONTH(A80)=12),$V$12,          IF(AND(DAY(A80)=21,MONTH(A80)=3),$V$9,         IF(AND(DAY(A80)=21,MONTH(A80)=6),$V$10,    IF(AND(DAY(A80)=23,MONTH(A80)=9),$V$11,B79)      )           )                                  )</f>
        <v>0.2</v>
      </c>
      <c r="C80" s="4">
        <f>C79+IF(AND(DAY(A80)=1,G78&gt;=3*kst),3,0)</f>
        <v>10</v>
      </c>
      <c r="D80" s="4">
        <f t="shared" si="4"/>
        <v>2</v>
      </c>
      <c r="E80">
        <f>E79+IF(WEEKDAY(A80)=1,ser*C80,0)+IF(MONTH(A80)&lt;&gt;MONTH(A81),IF(G79&gt;=kst*3,kst*3,0),0)</f>
        <v>9800</v>
      </c>
      <c r="F80">
        <f>F79+D80*(wyp)</f>
        <v>3360</v>
      </c>
      <c r="G80">
        <f t="shared" si="3"/>
        <v>-6440</v>
      </c>
    </row>
    <row r="81" spans="1:7" x14ac:dyDescent="0.25">
      <c r="A81" s="1">
        <v>45006</v>
      </c>
      <c r="B81" s="3">
        <f>IF(AND(DAY(A81)=21,MONTH(A81)=12),$V$12,          IF(AND(DAY(A81)=21,MONTH(A81)=3),$V$9,         IF(AND(DAY(A81)=21,MONTH(A81)=6),$V$10,    IF(AND(DAY(A81)=23,MONTH(A81)=9),$V$11,B80)      )           )                                  )</f>
        <v>0.5</v>
      </c>
      <c r="C81" s="4">
        <f>C80+IF(AND(DAY(A81)=1,G79&gt;=3*kst),3,0)</f>
        <v>10</v>
      </c>
      <c r="D81" s="4">
        <f t="shared" si="4"/>
        <v>5</v>
      </c>
      <c r="E81">
        <f>E80+IF(WEEKDAY(A81)=1,ser*C81,0)+IF(MONTH(A81)&lt;&gt;MONTH(A82),IF(G80&gt;=kst*3,kst*3,0),0)</f>
        <v>9800</v>
      </c>
      <c r="F81">
        <f>F80+D81*(wyp)</f>
        <v>3510</v>
      </c>
      <c r="G81">
        <f t="shared" si="3"/>
        <v>-6290</v>
      </c>
    </row>
    <row r="82" spans="1:7" x14ac:dyDescent="0.25">
      <c r="A82" s="1">
        <v>45007</v>
      </c>
      <c r="B82" s="3">
        <f>IF(AND(DAY(A82)=21,MONTH(A82)=12),$V$12,          IF(AND(DAY(A82)=21,MONTH(A82)=3),$V$9,         IF(AND(DAY(A82)=21,MONTH(A82)=6),$V$10,    IF(AND(DAY(A82)=23,MONTH(A82)=9),$V$11,B81)      )           )                                  )</f>
        <v>0.5</v>
      </c>
      <c r="C82" s="4">
        <f>C81+IF(AND(DAY(A82)=1,G80&gt;=3*kst),3,0)</f>
        <v>10</v>
      </c>
      <c r="D82" s="4">
        <f t="shared" si="4"/>
        <v>5</v>
      </c>
      <c r="E82">
        <f>E81+IF(WEEKDAY(A82)=1,ser*C82,0)+IF(MONTH(A82)&lt;&gt;MONTH(A83),IF(G81&gt;=kst*3,kst*3,0),0)</f>
        <v>9800</v>
      </c>
      <c r="F82">
        <f>F81+D82*(wyp)</f>
        <v>3660</v>
      </c>
      <c r="G82">
        <f t="shared" si="3"/>
        <v>-6140</v>
      </c>
    </row>
    <row r="83" spans="1:7" x14ac:dyDescent="0.25">
      <c r="A83" s="1">
        <v>45008</v>
      </c>
      <c r="B83" s="3">
        <f>IF(AND(DAY(A83)=21,MONTH(A83)=12),$V$12,          IF(AND(DAY(A83)=21,MONTH(A83)=3),$V$9,         IF(AND(DAY(A83)=21,MONTH(A83)=6),$V$10,    IF(AND(DAY(A83)=23,MONTH(A83)=9),$V$11,B82)      )           )                                  )</f>
        <v>0.5</v>
      </c>
      <c r="C83" s="4">
        <f>C82+IF(AND(DAY(A83)=1,G81&gt;=3*kst),3,0)</f>
        <v>10</v>
      </c>
      <c r="D83" s="4">
        <f t="shared" si="4"/>
        <v>5</v>
      </c>
      <c r="E83">
        <f>E82+IF(WEEKDAY(A83)=1,ser*C83,0)+IF(MONTH(A83)&lt;&gt;MONTH(A84),IF(G82&gt;=kst*3,kst*3,0),0)</f>
        <v>9800</v>
      </c>
      <c r="F83">
        <f>F82+D83*(wyp)</f>
        <v>3810</v>
      </c>
      <c r="G83">
        <f t="shared" si="3"/>
        <v>-5990</v>
      </c>
    </row>
    <row r="84" spans="1:7" x14ac:dyDescent="0.25">
      <c r="A84" s="1">
        <v>45009</v>
      </c>
      <c r="B84" s="3">
        <f>IF(AND(DAY(A84)=21,MONTH(A84)=12),$V$12,          IF(AND(DAY(A84)=21,MONTH(A84)=3),$V$9,         IF(AND(DAY(A84)=21,MONTH(A84)=6),$V$10,    IF(AND(DAY(A84)=23,MONTH(A84)=9),$V$11,B83)      )           )                                  )</f>
        <v>0.5</v>
      </c>
      <c r="C84" s="4">
        <f>C83+IF(AND(DAY(A84)=1,G82&gt;=3*kst),3,0)</f>
        <v>10</v>
      </c>
      <c r="D84" s="4">
        <f t="shared" si="4"/>
        <v>5</v>
      </c>
      <c r="E84">
        <f>E83+IF(WEEKDAY(A84)=1,ser*C84,0)+IF(MONTH(A84)&lt;&gt;MONTH(A85),IF(G83&gt;=kst*3,kst*3,0),0)</f>
        <v>9800</v>
      </c>
      <c r="F84">
        <f>F83+D84*(wyp)</f>
        <v>3960</v>
      </c>
      <c r="G84">
        <f t="shared" si="3"/>
        <v>-5840</v>
      </c>
    </row>
    <row r="85" spans="1:7" x14ac:dyDescent="0.25">
      <c r="A85" s="1">
        <v>45010</v>
      </c>
      <c r="B85" s="3">
        <f>IF(AND(DAY(A85)=21,MONTH(A85)=12),$V$12,          IF(AND(DAY(A85)=21,MONTH(A85)=3),$V$9,         IF(AND(DAY(A85)=21,MONTH(A85)=6),$V$10,    IF(AND(DAY(A85)=23,MONTH(A85)=9),$V$11,B84)      )           )                                  )</f>
        <v>0.5</v>
      </c>
      <c r="C85" s="4">
        <f>C84+IF(AND(DAY(A85)=1,G83&gt;=3*kst),3,0)</f>
        <v>10</v>
      </c>
      <c r="D85" s="4">
        <f t="shared" si="4"/>
        <v>0</v>
      </c>
      <c r="E85">
        <f>E84+IF(WEEKDAY(A85)=1,ser*C85,0)+IF(MONTH(A85)&lt;&gt;MONTH(A86),IF(G84&gt;=kst*3,kst*3,0),0)</f>
        <v>9800</v>
      </c>
      <c r="F85">
        <f>F84+D85*(wyp)</f>
        <v>3960</v>
      </c>
      <c r="G85">
        <f t="shared" si="3"/>
        <v>-5840</v>
      </c>
    </row>
    <row r="86" spans="1:7" x14ac:dyDescent="0.25">
      <c r="A86" s="1">
        <v>45011</v>
      </c>
      <c r="B86" s="3">
        <f>IF(AND(DAY(A86)=21,MONTH(A86)=12),$V$12,          IF(AND(DAY(A86)=21,MONTH(A86)=3),$V$9,         IF(AND(DAY(A86)=21,MONTH(A86)=6),$V$10,    IF(AND(DAY(A86)=23,MONTH(A86)=9),$V$11,B85)      )           )                                  )</f>
        <v>0.5</v>
      </c>
      <c r="C86" s="4">
        <f>C85+IF(AND(DAY(A86)=1,G84&gt;=3*kst),3,0)</f>
        <v>10</v>
      </c>
      <c r="D86" s="4">
        <f t="shared" si="4"/>
        <v>0</v>
      </c>
      <c r="E86">
        <f>E85+IF(WEEKDAY(A86)=1,ser*C86,0)+IF(MONTH(A86)&lt;&gt;MONTH(A87),IF(G85&gt;=kst*3,kst*3,0),0)</f>
        <v>9950</v>
      </c>
      <c r="F86">
        <f>F85+D86*(wyp)</f>
        <v>3960</v>
      </c>
      <c r="G86">
        <f t="shared" si="3"/>
        <v>-5990</v>
      </c>
    </row>
    <row r="87" spans="1:7" x14ac:dyDescent="0.25">
      <c r="A87" s="1">
        <v>45012</v>
      </c>
      <c r="B87" s="3">
        <f>IF(AND(DAY(A87)=21,MONTH(A87)=12),$V$12,          IF(AND(DAY(A87)=21,MONTH(A87)=3),$V$9,         IF(AND(DAY(A87)=21,MONTH(A87)=6),$V$10,    IF(AND(DAY(A87)=23,MONTH(A87)=9),$V$11,B86)      )           )                                  )</f>
        <v>0.5</v>
      </c>
      <c r="C87" s="4">
        <f>C86+IF(AND(DAY(A87)=1,G85&gt;=3*kst),3,0)</f>
        <v>10</v>
      </c>
      <c r="D87" s="4">
        <f t="shared" si="4"/>
        <v>5</v>
      </c>
      <c r="E87">
        <f>E86+IF(WEEKDAY(A87)=1,ser*C87,0)+IF(MONTH(A87)&lt;&gt;MONTH(A88),IF(G86&gt;=kst*3,kst*3,0),0)</f>
        <v>9950</v>
      </c>
      <c r="F87">
        <f>F86+D87*(wyp)</f>
        <v>4110</v>
      </c>
      <c r="G87">
        <f t="shared" si="3"/>
        <v>-5840</v>
      </c>
    </row>
    <row r="88" spans="1:7" x14ac:dyDescent="0.25">
      <c r="A88" s="1">
        <v>45013</v>
      </c>
      <c r="B88" s="3">
        <f>IF(AND(DAY(A88)=21,MONTH(A88)=12),$V$12,          IF(AND(DAY(A88)=21,MONTH(A88)=3),$V$9,         IF(AND(DAY(A88)=21,MONTH(A88)=6),$V$10,    IF(AND(DAY(A88)=23,MONTH(A88)=9),$V$11,B87)      )           )                                  )</f>
        <v>0.5</v>
      </c>
      <c r="C88" s="4">
        <f>C87+IF(AND(DAY(A88)=1,G86&gt;=3*kst),3,0)</f>
        <v>10</v>
      </c>
      <c r="D88" s="4">
        <f t="shared" si="4"/>
        <v>5</v>
      </c>
      <c r="E88">
        <f>E87+IF(WEEKDAY(A88)=1,ser*C88,0)+IF(MONTH(A88)&lt;&gt;MONTH(A89),IF(G87&gt;=kst*3,kst*3,0),0)</f>
        <v>9950</v>
      </c>
      <c r="F88">
        <f>F87+D88*(wyp)</f>
        <v>4260</v>
      </c>
      <c r="G88">
        <f t="shared" si="3"/>
        <v>-5690</v>
      </c>
    </row>
    <row r="89" spans="1:7" x14ac:dyDescent="0.25">
      <c r="A89" s="1">
        <v>45014</v>
      </c>
      <c r="B89" s="3">
        <f>IF(AND(DAY(A89)=21,MONTH(A89)=12),$V$12,          IF(AND(DAY(A89)=21,MONTH(A89)=3),$V$9,         IF(AND(DAY(A89)=21,MONTH(A89)=6),$V$10,    IF(AND(DAY(A89)=23,MONTH(A89)=9),$V$11,B88)      )           )                                  )</f>
        <v>0.5</v>
      </c>
      <c r="C89" s="4">
        <f>C88+IF(AND(DAY(A89)=1,G87&gt;=3*kst),3,0)</f>
        <v>10</v>
      </c>
      <c r="D89" s="4">
        <f t="shared" si="4"/>
        <v>5</v>
      </c>
      <c r="E89">
        <f>E88+IF(WEEKDAY(A89)=1,ser*C89,0)+IF(MONTH(A89)&lt;&gt;MONTH(A90),IF(G88&gt;=kst*3,kst*3,0),0)</f>
        <v>9950</v>
      </c>
      <c r="F89">
        <f>F88+D89*(wyp)</f>
        <v>4410</v>
      </c>
      <c r="G89">
        <f t="shared" si="3"/>
        <v>-5540</v>
      </c>
    </row>
    <row r="90" spans="1:7" x14ac:dyDescent="0.25">
      <c r="A90" s="1">
        <v>45015</v>
      </c>
      <c r="B90" s="3">
        <f>IF(AND(DAY(A90)=21,MONTH(A90)=12),$V$12,          IF(AND(DAY(A90)=21,MONTH(A90)=3),$V$9,         IF(AND(DAY(A90)=21,MONTH(A90)=6),$V$10,    IF(AND(DAY(A90)=23,MONTH(A90)=9),$V$11,B89)      )           )                                  )</f>
        <v>0.5</v>
      </c>
      <c r="C90" s="4">
        <f>C89+IF(AND(DAY(A90)=1,G88&gt;=3*kst),3,0)</f>
        <v>10</v>
      </c>
      <c r="D90" s="4">
        <f t="shared" si="4"/>
        <v>5</v>
      </c>
      <c r="E90">
        <f>E89+IF(WEEKDAY(A90)=1,ser*C90,0)+IF(MONTH(A90)&lt;&gt;MONTH(A91),IF(G89&gt;=kst*3,kst*3,0),0)</f>
        <v>9950</v>
      </c>
      <c r="F90">
        <f>F89+D90*(wyp)</f>
        <v>4560</v>
      </c>
      <c r="G90">
        <f t="shared" si="3"/>
        <v>-5390</v>
      </c>
    </row>
    <row r="91" spans="1:7" x14ac:dyDescent="0.25">
      <c r="A91" s="1">
        <v>45016</v>
      </c>
      <c r="B91" s="3">
        <f>IF(AND(DAY(A91)=21,MONTH(A91)=12),$V$12,          IF(AND(DAY(A91)=21,MONTH(A91)=3),$V$9,         IF(AND(DAY(A91)=21,MONTH(A91)=6),$V$10,    IF(AND(DAY(A91)=23,MONTH(A91)=9),$V$11,B90)      )           )                                  )</f>
        <v>0.5</v>
      </c>
      <c r="C91" s="4">
        <f>C90+IF(AND(DAY(A91)=1,G89&gt;=3*kst),3,0)</f>
        <v>10</v>
      </c>
      <c r="D91" s="4">
        <f t="shared" si="4"/>
        <v>5</v>
      </c>
      <c r="E91">
        <f>E90+IF(WEEKDAY(A91)=1,ser*C91,0)+IF(MONTH(A91)&lt;&gt;MONTH(A92),IF(G90&gt;=kst*3,kst*3,0),0)</f>
        <v>9950</v>
      </c>
      <c r="F91">
        <f>F90+D91*(wyp)</f>
        <v>4710</v>
      </c>
      <c r="G91">
        <f t="shared" si="3"/>
        <v>-5240</v>
      </c>
    </row>
    <row r="92" spans="1:7" x14ac:dyDescent="0.25">
      <c r="A92" s="1">
        <v>45017</v>
      </c>
      <c r="B92" s="3">
        <f>IF(AND(DAY(A92)=21,MONTH(A92)=12),$V$12,          IF(AND(DAY(A92)=21,MONTH(A92)=3),$V$9,         IF(AND(DAY(A92)=21,MONTH(A92)=6),$V$10,    IF(AND(DAY(A92)=23,MONTH(A92)=9),$V$11,B91)      )           )                                  )</f>
        <v>0.5</v>
      </c>
      <c r="C92" s="4">
        <f>C91+IF(AND(DAY(A92)=1,G90&gt;=3*kst),3,0)</f>
        <v>10</v>
      </c>
      <c r="D92" s="4">
        <f t="shared" si="4"/>
        <v>0</v>
      </c>
      <c r="E92">
        <f>E91+IF(WEEKDAY(A92)=1,ser*C92,0)+IF(MONTH(A92)&lt;&gt;MONTH(A93),IF(G91&gt;=kst*3,kst*3,0),0)</f>
        <v>9950</v>
      </c>
      <c r="F92">
        <f>F91+D92*(wyp)</f>
        <v>4710</v>
      </c>
      <c r="G92">
        <f t="shared" si="3"/>
        <v>-5240</v>
      </c>
    </row>
    <row r="93" spans="1:7" x14ac:dyDescent="0.25">
      <c r="A93" s="1">
        <v>45018</v>
      </c>
      <c r="B93" s="3">
        <f>IF(AND(DAY(A93)=21,MONTH(A93)=12),$V$12,          IF(AND(DAY(A93)=21,MONTH(A93)=3),$V$9,         IF(AND(DAY(A93)=21,MONTH(A93)=6),$V$10,    IF(AND(DAY(A93)=23,MONTH(A93)=9),$V$11,B92)      )           )                                  )</f>
        <v>0.5</v>
      </c>
      <c r="C93" s="4">
        <f>C92+IF(AND(DAY(A93)=1,G91&gt;=3*kst),3,0)</f>
        <v>10</v>
      </c>
      <c r="D93" s="4">
        <f t="shared" si="4"/>
        <v>0</v>
      </c>
      <c r="E93">
        <f>E92+IF(WEEKDAY(A93)=1,ser*C93,0)+IF(MONTH(A93)&lt;&gt;MONTH(A94),IF(G92&gt;=kst*3,kst*3,0),0)</f>
        <v>10100</v>
      </c>
      <c r="F93">
        <f>F92+D93*(wyp)</f>
        <v>4710</v>
      </c>
      <c r="G93">
        <f t="shared" si="3"/>
        <v>-5390</v>
      </c>
    </row>
    <row r="94" spans="1:7" x14ac:dyDescent="0.25">
      <c r="A94" s="1">
        <v>45019</v>
      </c>
      <c r="B94" s="3">
        <f>IF(AND(DAY(A94)=21,MONTH(A94)=12),$V$12,          IF(AND(DAY(A94)=21,MONTH(A94)=3),$V$9,         IF(AND(DAY(A94)=21,MONTH(A94)=6),$V$10,    IF(AND(DAY(A94)=23,MONTH(A94)=9),$V$11,B93)      )           )                                  )</f>
        <v>0.5</v>
      </c>
      <c r="C94" s="4">
        <f>C93+IF(AND(DAY(A94)=1,G92&gt;=3*kst),3,0)</f>
        <v>10</v>
      </c>
      <c r="D94" s="4">
        <f t="shared" si="4"/>
        <v>5</v>
      </c>
      <c r="E94">
        <f>E93+IF(WEEKDAY(A94)=1,ser*C94,0)+IF(MONTH(A94)&lt;&gt;MONTH(A95),IF(G93&gt;=kst*3,kst*3,0),0)</f>
        <v>10100</v>
      </c>
      <c r="F94">
        <f>F93+D94*(wyp)</f>
        <v>4860</v>
      </c>
      <c r="G94">
        <f t="shared" si="3"/>
        <v>-5240</v>
      </c>
    </row>
    <row r="95" spans="1:7" x14ac:dyDescent="0.25">
      <c r="A95" s="1">
        <v>45020</v>
      </c>
      <c r="B95" s="3">
        <f>IF(AND(DAY(A95)=21,MONTH(A95)=12),$V$12,          IF(AND(DAY(A95)=21,MONTH(A95)=3),$V$9,         IF(AND(DAY(A95)=21,MONTH(A95)=6),$V$10,    IF(AND(DAY(A95)=23,MONTH(A95)=9),$V$11,B94)      )           )                                  )</f>
        <v>0.5</v>
      </c>
      <c r="C95" s="4">
        <f>C94+IF(AND(DAY(A95)=1,G93&gt;=3*kst),3,0)</f>
        <v>10</v>
      </c>
      <c r="D95" s="4">
        <f t="shared" si="4"/>
        <v>5</v>
      </c>
      <c r="E95">
        <f>E94+IF(WEEKDAY(A95)=1,ser*C95,0)+IF(MONTH(A95)&lt;&gt;MONTH(A96),IF(G94&gt;=kst*3,kst*3,0),0)</f>
        <v>10100</v>
      </c>
      <c r="F95">
        <f>F94+D95*(wyp)</f>
        <v>5010</v>
      </c>
      <c r="G95">
        <f t="shared" si="3"/>
        <v>-5090</v>
      </c>
    </row>
    <row r="96" spans="1:7" x14ac:dyDescent="0.25">
      <c r="A96" s="1">
        <v>45021</v>
      </c>
      <c r="B96" s="3">
        <f>IF(AND(DAY(A96)=21,MONTH(A96)=12),$V$12,          IF(AND(DAY(A96)=21,MONTH(A96)=3),$V$9,         IF(AND(DAY(A96)=21,MONTH(A96)=6),$V$10,    IF(AND(DAY(A96)=23,MONTH(A96)=9),$V$11,B95)      )           )                                  )</f>
        <v>0.5</v>
      </c>
      <c r="C96" s="4">
        <f>C95+IF(AND(DAY(A96)=1,G94&gt;=3*kst),3,0)</f>
        <v>10</v>
      </c>
      <c r="D96" s="4">
        <f t="shared" si="4"/>
        <v>5</v>
      </c>
      <c r="E96">
        <f>E95+IF(WEEKDAY(A96)=1,ser*C96,0)+IF(MONTH(A96)&lt;&gt;MONTH(A97),IF(G95&gt;=kst*3,kst*3,0),0)</f>
        <v>10100</v>
      </c>
      <c r="F96">
        <f>F95+D96*(wyp)</f>
        <v>5160</v>
      </c>
      <c r="G96">
        <f t="shared" si="3"/>
        <v>-4940</v>
      </c>
    </row>
    <row r="97" spans="1:7" x14ac:dyDescent="0.25">
      <c r="A97" s="1">
        <v>45022</v>
      </c>
      <c r="B97" s="3">
        <f>IF(AND(DAY(A97)=21,MONTH(A97)=12),$V$12,          IF(AND(DAY(A97)=21,MONTH(A97)=3),$V$9,         IF(AND(DAY(A97)=21,MONTH(A97)=6),$V$10,    IF(AND(DAY(A97)=23,MONTH(A97)=9),$V$11,B96)      )           )                                  )</f>
        <v>0.5</v>
      </c>
      <c r="C97" s="4">
        <f>C96+IF(AND(DAY(A97)=1,G95&gt;=3*kst),3,0)</f>
        <v>10</v>
      </c>
      <c r="D97" s="4">
        <f t="shared" si="4"/>
        <v>5</v>
      </c>
      <c r="E97">
        <f>E96+IF(WEEKDAY(A97)=1,ser*C97,0)+IF(MONTH(A97)&lt;&gt;MONTH(A98),IF(G96&gt;=kst*3,kst*3,0),0)</f>
        <v>10100</v>
      </c>
      <c r="F97">
        <f>F96+D97*(wyp)</f>
        <v>5310</v>
      </c>
      <c r="G97">
        <f t="shared" si="3"/>
        <v>-4790</v>
      </c>
    </row>
    <row r="98" spans="1:7" x14ac:dyDescent="0.25">
      <c r="A98" s="1">
        <v>45023</v>
      </c>
      <c r="B98" s="3">
        <f>IF(AND(DAY(A98)=21,MONTH(A98)=12),$V$12,          IF(AND(DAY(A98)=21,MONTH(A98)=3),$V$9,         IF(AND(DAY(A98)=21,MONTH(A98)=6),$V$10,    IF(AND(DAY(A98)=23,MONTH(A98)=9),$V$11,B97)      )           )                                  )</f>
        <v>0.5</v>
      </c>
      <c r="C98" s="4">
        <f>C97+IF(AND(DAY(A98)=1,G96&gt;=3*kst),3,0)</f>
        <v>10</v>
      </c>
      <c r="D98" s="4">
        <f t="shared" si="4"/>
        <v>5</v>
      </c>
      <c r="E98">
        <f>E97+IF(WEEKDAY(A98)=1,ser*C98,0)+IF(MONTH(A98)&lt;&gt;MONTH(A99),IF(G97&gt;=kst*3,kst*3,0),0)</f>
        <v>10100</v>
      </c>
      <c r="F98">
        <f>F97+D98*(wyp)</f>
        <v>5460</v>
      </c>
      <c r="G98">
        <f t="shared" si="3"/>
        <v>-4640</v>
      </c>
    </row>
    <row r="99" spans="1:7" x14ac:dyDescent="0.25">
      <c r="A99" s="1">
        <v>45024</v>
      </c>
      <c r="B99" s="3">
        <f>IF(AND(DAY(A99)=21,MONTH(A99)=12),$V$12,          IF(AND(DAY(A99)=21,MONTH(A99)=3),$V$9,         IF(AND(DAY(A99)=21,MONTH(A99)=6),$V$10,    IF(AND(DAY(A99)=23,MONTH(A99)=9),$V$11,B98)      )           )                                  )</f>
        <v>0.5</v>
      </c>
      <c r="C99" s="4">
        <f>C98+IF(AND(DAY(A99)=1,G97&gt;=3*kst),3,0)</f>
        <v>10</v>
      </c>
      <c r="D99" s="4">
        <f t="shared" si="4"/>
        <v>0</v>
      </c>
      <c r="E99">
        <f>E98+IF(WEEKDAY(A99)=1,ser*C99,0)+IF(MONTH(A99)&lt;&gt;MONTH(A100),IF(G98&gt;=kst*3,kst*3,0),0)</f>
        <v>10100</v>
      </c>
      <c r="F99">
        <f>F98+D99*(wyp)</f>
        <v>5460</v>
      </c>
      <c r="G99">
        <f t="shared" si="3"/>
        <v>-4640</v>
      </c>
    </row>
    <row r="100" spans="1:7" x14ac:dyDescent="0.25">
      <c r="A100" s="1">
        <v>45025</v>
      </c>
      <c r="B100" s="3">
        <f>IF(AND(DAY(A100)=21,MONTH(A100)=12),$V$12,          IF(AND(DAY(A100)=21,MONTH(A100)=3),$V$9,         IF(AND(DAY(A100)=21,MONTH(A100)=6),$V$10,    IF(AND(DAY(A100)=23,MONTH(A100)=9),$V$11,B99)      )           )                                  )</f>
        <v>0.5</v>
      </c>
      <c r="C100" s="4">
        <f>C99+IF(AND(DAY(A100)=1,G98&gt;=3*kst),3,0)</f>
        <v>10</v>
      </c>
      <c r="D100" s="4">
        <f t="shared" si="4"/>
        <v>0</v>
      </c>
      <c r="E100">
        <f>E99+IF(WEEKDAY(A100)=1,ser*C100,0)+IF(MONTH(A100)&lt;&gt;MONTH(A101),IF(G99&gt;=kst*3,kst*3,0),0)</f>
        <v>10250</v>
      </c>
      <c r="F100">
        <f>F99+D100*(wyp)</f>
        <v>5460</v>
      </c>
      <c r="G100">
        <f t="shared" si="3"/>
        <v>-4790</v>
      </c>
    </row>
    <row r="101" spans="1:7" x14ac:dyDescent="0.25">
      <c r="A101" s="1">
        <v>45026</v>
      </c>
      <c r="B101" s="3">
        <f>IF(AND(DAY(A101)=21,MONTH(A101)=12),$V$12,          IF(AND(DAY(A101)=21,MONTH(A101)=3),$V$9,         IF(AND(DAY(A101)=21,MONTH(A101)=6),$V$10,    IF(AND(DAY(A101)=23,MONTH(A101)=9),$V$11,B100)      )           )                                  )</f>
        <v>0.5</v>
      </c>
      <c r="C101" s="4">
        <f>C100+IF(AND(DAY(A101)=1,G99&gt;=3*kst),3,0)</f>
        <v>10</v>
      </c>
      <c r="D101" s="4">
        <f t="shared" si="4"/>
        <v>5</v>
      </c>
      <c r="E101">
        <f>E100+IF(WEEKDAY(A101)=1,ser*C101,0)+IF(MONTH(A101)&lt;&gt;MONTH(A102),IF(G100&gt;=kst*3,kst*3,0),0)</f>
        <v>10250</v>
      </c>
      <c r="F101">
        <f>F100+D101*(wyp)</f>
        <v>5610</v>
      </c>
      <c r="G101">
        <f t="shared" si="3"/>
        <v>-4640</v>
      </c>
    </row>
    <row r="102" spans="1:7" x14ac:dyDescent="0.25">
      <c r="A102" s="1">
        <v>45027</v>
      </c>
      <c r="B102" s="3">
        <f>IF(AND(DAY(A102)=21,MONTH(A102)=12),$V$12,          IF(AND(DAY(A102)=21,MONTH(A102)=3),$V$9,         IF(AND(DAY(A102)=21,MONTH(A102)=6),$V$10,    IF(AND(DAY(A102)=23,MONTH(A102)=9),$V$11,B101)      )           )                                  )</f>
        <v>0.5</v>
      </c>
      <c r="C102" s="4">
        <f>C101+IF(AND(DAY(A102)=1,G100&gt;=3*kst),3,0)</f>
        <v>10</v>
      </c>
      <c r="D102" s="4">
        <f t="shared" si="4"/>
        <v>5</v>
      </c>
      <c r="E102">
        <f>E101+IF(WEEKDAY(A102)=1,ser*C102,0)+IF(MONTH(A102)&lt;&gt;MONTH(A103),IF(G101&gt;=kst*3,kst*3,0),0)</f>
        <v>10250</v>
      </c>
      <c r="F102">
        <f>F101+D102*(wyp)</f>
        <v>5760</v>
      </c>
      <c r="G102">
        <f t="shared" si="3"/>
        <v>-4490</v>
      </c>
    </row>
    <row r="103" spans="1:7" x14ac:dyDescent="0.25">
      <c r="A103" s="1">
        <v>45028</v>
      </c>
      <c r="B103" s="3">
        <f>IF(AND(DAY(A103)=21,MONTH(A103)=12),$V$12,          IF(AND(DAY(A103)=21,MONTH(A103)=3),$V$9,         IF(AND(DAY(A103)=21,MONTH(A103)=6),$V$10,    IF(AND(DAY(A103)=23,MONTH(A103)=9),$V$11,B102)      )           )                                  )</f>
        <v>0.5</v>
      </c>
      <c r="C103" s="4">
        <f>C102+IF(AND(DAY(A103)=1,G101&gt;=3*kst),3,0)</f>
        <v>10</v>
      </c>
      <c r="D103" s="4">
        <f t="shared" si="4"/>
        <v>5</v>
      </c>
      <c r="E103">
        <f>E102+IF(WEEKDAY(A103)=1,ser*C103,0)+IF(MONTH(A103)&lt;&gt;MONTH(A104),IF(G102&gt;=kst*3,kst*3,0),0)</f>
        <v>10250</v>
      </c>
      <c r="F103">
        <f>F102+D103*(wyp)</f>
        <v>5910</v>
      </c>
      <c r="G103">
        <f t="shared" si="3"/>
        <v>-4340</v>
      </c>
    </row>
    <row r="104" spans="1:7" x14ac:dyDescent="0.25">
      <c r="A104" s="1">
        <v>45029</v>
      </c>
      <c r="B104" s="3">
        <f>IF(AND(DAY(A104)=21,MONTH(A104)=12),$V$12,          IF(AND(DAY(A104)=21,MONTH(A104)=3),$V$9,         IF(AND(DAY(A104)=21,MONTH(A104)=6),$V$10,    IF(AND(DAY(A104)=23,MONTH(A104)=9),$V$11,B103)      )           )                                  )</f>
        <v>0.5</v>
      </c>
      <c r="C104" s="4">
        <f>C103+IF(AND(DAY(A104)=1,G102&gt;=3*kst),3,0)</f>
        <v>10</v>
      </c>
      <c r="D104" s="4">
        <f t="shared" si="4"/>
        <v>5</v>
      </c>
      <c r="E104">
        <f>E103+IF(WEEKDAY(A104)=1,ser*C104,0)+IF(MONTH(A104)&lt;&gt;MONTH(A105),IF(G103&gt;=kst*3,kst*3,0),0)</f>
        <v>10250</v>
      </c>
      <c r="F104">
        <f>F103+D104*(wyp)</f>
        <v>6060</v>
      </c>
      <c r="G104">
        <f t="shared" si="3"/>
        <v>-4190</v>
      </c>
    </row>
    <row r="105" spans="1:7" x14ac:dyDescent="0.25">
      <c r="A105" s="1">
        <v>45030</v>
      </c>
      <c r="B105" s="3">
        <f>IF(AND(DAY(A105)=21,MONTH(A105)=12),$V$12,          IF(AND(DAY(A105)=21,MONTH(A105)=3),$V$9,         IF(AND(DAY(A105)=21,MONTH(A105)=6),$V$10,    IF(AND(DAY(A105)=23,MONTH(A105)=9),$V$11,B104)      )           )                                  )</f>
        <v>0.5</v>
      </c>
      <c r="C105" s="4">
        <f>C104+IF(AND(DAY(A105)=1,G103&gt;=3*kst),3,0)</f>
        <v>10</v>
      </c>
      <c r="D105" s="4">
        <f t="shared" si="4"/>
        <v>5</v>
      </c>
      <c r="E105">
        <f>E104+IF(WEEKDAY(A105)=1,ser*C105,0)+IF(MONTH(A105)&lt;&gt;MONTH(A106),IF(G104&gt;=kst*3,kst*3,0),0)</f>
        <v>10250</v>
      </c>
      <c r="F105">
        <f>F104+D105*(wyp)</f>
        <v>6210</v>
      </c>
      <c r="G105">
        <f t="shared" si="3"/>
        <v>-4040</v>
      </c>
    </row>
    <row r="106" spans="1:7" x14ac:dyDescent="0.25">
      <c r="A106" s="1">
        <v>45031</v>
      </c>
      <c r="B106" s="3">
        <f>IF(AND(DAY(A106)=21,MONTH(A106)=12),$V$12,          IF(AND(DAY(A106)=21,MONTH(A106)=3),$V$9,         IF(AND(DAY(A106)=21,MONTH(A106)=6),$V$10,    IF(AND(DAY(A106)=23,MONTH(A106)=9),$V$11,B105)      )           )                                  )</f>
        <v>0.5</v>
      </c>
      <c r="C106" s="4">
        <f>C105+IF(AND(DAY(A106)=1,G104&gt;=3*kst),3,0)</f>
        <v>10</v>
      </c>
      <c r="D106" s="4">
        <f t="shared" si="4"/>
        <v>0</v>
      </c>
      <c r="E106">
        <f>E105+IF(WEEKDAY(A106)=1,ser*C106,0)+IF(MONTH(A106)&lt;&gt;MONTH(A107),IF(G105&gt;=kst*3,kst*3,0),0)</f>
        <v>10250</v>
      </c>
      <c r="F106">
        <f>F105+D106*(wyp)</f>
        <v>6210</v>
      </c>
      <c r="G106">
        <f t="shared" si="3"/>
        <v>-4040</v>
      </c>
    </row>
    <row r="107" spans="1:7" x14ac:dyDescent="0.25">
      <c r="A107" s="1">
        <v>45032</v>
      </c>
      <c r="B107" s="3">
        <f>IF(AND(DAY(A107)=21,MONTH(A107)=12),$V$12,          IF(AND(DAY(A107)=21,MONTH(A107)=3),$V$9,         IF(AND(DAY(A107)=21,MONTH(A107)=6),$V$10,    IF(AND(DAY(A107)=23,MONTH(A107)=9),$V$11,B106)      )           )                                  )</f>
        <v>0.5</v>
      </c>
      <c r="C107" s="4">
        <f>C106+IF(AND(DAY(A107)=1,G105&gt;=3*kst),3,0)</f>
        <v>10</v>
      </c>
      <c r="D107" s="4">
        <f t="shared" si="4"/>
        <v>0</v>
      </c>
      <c r="E107">
        <f>E106+IF(WEEKDAY(A107)=1,ser*C107,0)+IF(MONTH(A107)&lt;&gt;MONTH(A108),IF(G106&gt;=kst*3,kst*3,0),0)</f>
        <v>10400</v>
      </c>
      <c r="F107">
        <f>F106+D107*(wyp)</f>
        <v>6210</v>
      </c>
      <c r="G107">
        <f t="shared" si="3"/>
        <v>-4190</v>
      </c>
    </row>
    <row r="108" spans="1:7" x14ac:dyDescent="0.25">
      <c r="A108" s="1">
        <v>45033</v>
      </c>
      <c r="B108" s="3">
        <f>IF(AND(DAY(A108)=21,MONTH(A108)=12),$V$12,          IF(AND(DAY(A108)=21,MONTH(A108)=3),$V$9,         IF(AND(DAY(A108)=21,MONTH(A108)=6),$V$10,    IF(AND(DAY(A108)=23,MONTH(A108)=9),$V$11,B107)      )           )                                  )</f>
        <v>0.5</v>
      </c>
      <c r="C108" s="4">
        <f>C107+IF(AND(DAY(A108)=1,G106&gt;=3*kst),3,0)</f>
        <v>10</v>
      </c>
      <c r="D108" s="4">
        <f t="shared" si="4"/>
        <v>5</v>
      </c>
      <c r="E108">
        <f>E107+IF(WEEKDAY(A108)=1,ser*C108,0)+IF(MONTH(A108)&lt;&gt;MONTH(A109),IF(G107&gt;=kst*3,kst*3,0),0)</f>
        <v>10400</v>
      </c>
      <c r="F108">
        <f>F107+D108*(wyp)</f>
        <v>6360</v>
      </c>
      <c r="G108">
        <f t="shared" si="3"/>
        <v>-4040</v>
      </c>
    </row>
    <row r="109" spans="1:7" x14ac:dyDescent="0.25">
      <c r="A109" s="1">
        <v>45034</v>
      </c>
      <c r="B109" s="3">
        <f>IF(AND(DAY(A109)=21,MONTH(A109)=12),$V$12,          IF(AND(DAY(A109)=21,MONTH(A109)=3),$V$9,         IF(AND(DAY(A109)=21,MONTH(A109)=6),$V$10,    IF(AND(DAY(A109)=23,MONTH(A109)=9),$V$11,B108)      )           )                                  )</f>
        <v>0.5</v>
      </c>
      <c r="C109" s="4">
        <f>C108+IF(AND(DAY(A109)=1,G107&gt;=3*kst),3,0)</f>
        <v>10</v>
      </c>
      <c r="D109" s="4">
        <f t="shared" si="4"/>
        <v>5</v>
      </c>
      <c r="E109">
        <f>E108+IF(WEEKDAY(A109)=1,ser*C109,0)+IF(MONTH(A109)&lt;&gt;MONTH(A110),IF(G108&gt;=kst*3,kst*3,0),0)</f>
        <v>10400</v>
      </c>
      <c r="F109">
        <f>F108+D109*(wyp)</f>
        <v>6510</v>
      </c>
      <c r="G109">
        <f t="shared" si="3"/>
        <v>-3890</v>
      </c>
    </row>
    <row r="110" spans="1:7" x14ac:dyDescent="0.25">
      <c r="A110" s="1">
        <v>45035</v>
      </c>
      <c r="B110" s="3">
        <f>IF(AND(DAY(A110)=21,MONTH(A110)=12),$V$12,          IF(AND(DAY(A110)=21,MONTH(A110)=3),$V$9,         IF(AND(DAY(A110)=21,MONTH(A110)=6),$V$10,    IF(AND(DAY(A110)=23,MONTH(A110)=9),$V$11,B109)      )           )                                  )</f>
        <v>0.5</v>
      </c>
      <c r="C110" s="4">
        <f>C109+IF(AND(DAY(A110)=1,G108&gt;=3*kst),3,0)</f>
        <v>10</v>
      </c>
      <c r="D110" s="4">
        <f t="shared" si="4"/>
        <v>5</v>
      </c>
      <c r="E110">
        <f>E109+IF(WEEKDAY(A110)=1,ser*C110,0)+IF(MONTH(A110)&lt;&gt;MONTH(A111),IF(G109&gt;=kst*3,kst*3,0),0)</f>
        <v>10400</v>
      </c>
      <c r="F110">
        <f>F109+D110*(wyp)</f>
        <v>6660</v>
      </c>
      <c r="G110">
        <f t="shared" si="3"/>
        <v>-3740</v>
      </c>
    </row>
    <row r="111" spans="1:7" x14ac:dyDescent="0.25">
      <c r="A111" s="1">
        <v>45036</v>
      </c>
      <c r="B111" s="3">
        <f>IF(AND(DAY(A111)=21,MONTH(A111)=12),$V$12,          IF(AND(DAY(A111)=21,MONTH(A111)=3),$V$9,         IF(AND(DAY(A111)=21,MONTH(A111)=6),$V$10,    IF(AND(DAY(A111)=23,MONTH(A111)=9),$V$11,B110)      )           )                                  )</f>
        <v>0.5</v>
      </c>
      <c r="C111" s="4">
        <f>C110+IF(AND(DAY(A111)=1,G109&gt;=3*kst),3,0)</f>
        <v>10</v>
      </c>
      <c r="D111" s="4">
        <f t="shared" si="4"/>
        <v>5</v>
      </c>
      <c r="E111">
        <f>E110+IF(WEEKDAY(A111)=1,ser*C111,0)+IF(MONTH(A111)&lt;&gt;MONTH(A112),IF(G110&gt;=kst*3,kst*3,0),0)</f>
        <v>10400</v>
      </c>
      <c r="F111">
        <f>F110+D111*(wyp)</f>
        <v>6810</v>
      </c>
      <c r="G111">
        <f t="shared" si="3"/>
        <v>-3590</v>
      </c>
    </row>
    <row r="112" spans="1:7" x14ac:dyDescent="0.25">
      <c r="A112" s="1">
        <v>45037</v>
      </c>
      <c r="B112" s="3">
        <f>IF(AND(DAY(A112)=21,MONTH(A112)=12),$V$12,          IF(AND(DAY(A112)=21,MONTH(A112)=3),$V$9,         IF(AND(DAY(A112)=21,MONTH(A112)=6),$V$10,    IF(AND(DAY(A112)=23,MONTH(A112)=9),$V$11,B111)      )           )                                  )</f>
        <v>0.5</v>
      </c>
      <c r="C112" s="4">
        <f>C111+IF(AND(DAY(A112)=1,G110&gt;=3*kst),3,0)</f>
        <v>10</v>
      </c>
      <c r="D112" s="4">
        <f t="shared" si="4"/>
        <v>5</v>
      </c>
      <c r="E112">
        <f>E111+IF(WEEKDAY(A112)=1,ser*C112,0)+IF(MONTH(A112)&lt;&gt;MONTH(A113),IF(G111&gt;=kst*3,kst*3,0),0)</f>
        <v>10400</v>
      </c>
      <c r="F112">
        <f>F111+D112*(wyp)</f>
        <v>6960</v>
      </c>
      <c r="G112">
        <f t="shared" si="3"/>
        <v>-3440</v>
      </c>
    </row>
    <row r="113" spans="1:7" x14ac:dyDescent="0.25">
      <c r="A113" s="1">
        <v>45038</v>
      </c>
      <c r="B113" s="3">
        <f>IF(AND(DAY(A113)=21,MONTH(A113)=12),$V$12,          IF(AND(DAY(A113)=21,MONTH(A113)=3),$V$9,         IF(AND(DAY(A113)=21,MONTH(A113)=6),$V$10,    IF(AND(DAY(A113)=23,MONTH(A113)=9),$V$11,B112)      )           )                                  )</f>
        <v>0.5</v>
      </c>
      <c r="C113" s="4">
        <f>C112+IF(AND(DAY(A113)=1,G111&gt;=3*kst),3,0)</f>
        <v>10</v>
      </c>
      <c r="D113" s="4">
        <f t="shared" si="4"/>
        <v>0</v>
      </c>
      <c r="E113">
        <f>E112+IF(WEEKDAY(A113)=1,ser*C113,0)+IF(MONTH(A113)&lt;&gt;MONTH(A114),IF(G112&gt;=kst*3,kst*3,0),0)</f>
        <v>10400</v>
      </c>
      <c r="F113">
        <f>F112+D113*(wyp)</f>
        <v>6960</v>
      </c>
      <c r="G113">
        <f t="shared" si="3"/>
        <v>-3440</v>
      </c>
    </row>
    <row r="114" spans="1:7" x14ac:dyDescent="0.25">
      <c r="A114" s="1">
        <v>45039</v>
      </c>
      <c r="B114" s="3">
        <f>IF(AND(DAY(A114)=21,MONTH(A114)=12),$V$12,          IF(AND(DAY(A114)=21,MONTH(A114)=3),$V$9,         IF(AND(DAY(A114)=21,MONTH(A114)=6),$V$10,    IF(AND(DAY(A114)=23,MONTH(A114)=9),$V$11,B113)      )           )                                  )</f>
        <v>0.5</v>
      </c>
      <c r="C114" s="4">
        <f>C113+IF(AND(DAY(A114)=1,G112&gt;=3*kst),3,0)</f>
        <v>10</v>
      </c>
      <c r="D114" s="4">
        <f t="shared" si="4"/>
        <v>0</v>
      </c>
      <c r="E114">
        <f>E113+IF(WEEKDAY(A114)=1,ser*C114,0)+IF(MONTH(A114)&lt;&gt;MONTH(A115),IF(G113&gt;=kst*3,kst*3,0),0)</f>
        <v>10550</v>
      </c>
      <c r="F114">
        <f>F113+D114*(wyp)</f>
        <v>6960</v>
      </c>
      <c r="G114">
        <f t="shared" si="3"/>
        <v>-3590</v>
      </c>
    </row>
    <row r="115" spans="1:7" x14ac:dyDescent="0.25">
      <c r="A115" s="1">
        <v>45040</v>
      </c>
      <c r="B115" s="3">
        <f>IF(AND(DAY(A115)=21,MONTH(A115)=12),$V$12,          IF(AND(DAY(A115)=21,MONTH(A115)=3),$V$9,         IF(AND(DAY(A115)=21,MONTH(A115)=6),$V$10,    IF(AND(DAY(A115)=23,MONTH(A115)=9),$V$11,B114)      )           )                                  )</f>
        <v>0.5</v>
      </c>
      <c r="C115" s="4">
        <f>C114+IF(AND(DAY(A115)=1,G113&gt;=3*kst),3,0)</f>
        <v>10</v>
      </c>
      <c r="D115" s="4">
        <f t="shared" si="4"/>
        <v>5</v>
      </c>
      <c r="E115">
        <f>E114+IF(WEEKDAY(A115)=1,ser*C115,0)+IF(MONTH(A115)&lt;&gt;MONTH(A116),IF(G114&gt;=kst*3,kst*3,0),0)</f>
        <v>10550</v>
      </c>
      <c r="F115">
        <f>F114+D115*(wyp)</f>
        <v>7110</v>
      </c>
      <c r="G115">
        <f t="shared" si="3"/>
        <v>-3440</v>
      </c>
    </row>
    <row r="116" spans="1:7" x14ac:dyDescent="0.25">
      <c r="A116" s="1">
        <v>45041</v>
      </c>
      <c r="B116" s="3">
        <f>IF(AND(DAY(A116)=21,MONTH(A116)=12),$V$12,          IF(AND(DAY(A116)=21,MONTH(A116)=3),$V$9,         IF(AND(DAY(A116)=21,MONTH(A116)=6),$V$10,    IF(AND(DAY(A116)=23,MONTH(A116)=9),$V$11,B115)      )           )                                  )</f>
        <v>0.5</v>
      </c>
      <c r="C116" s="4">
        <f>C115+IF(AND(DAY(A116)=1,G114&gt;=3*kst),3,0)</f>
        <v>10</v>
      </c>
      <c r="D116" s="4">
        <f t="shared" si="4"/>
        <v>5</v>
      </c>
      <c r="E116">
        <f>E115+IF(WEEKDAY(A116)=1,ser*C116,0)+IF(MONTH(A116)&lt;&gt;MONTH(A117),IF(G115&gt;=kst*3,kst*3,0),0)</f>
        <v>10550</v>
      </c>
      <c r="F116">
        <f>F115+D116*(wyp)</f>
        <v>7260</v>
      </c>
      <c r="G116">
        <f t="shared" si="3"/>
        <v>-3290</v>
      </c>
    </row>
    <row r="117" spans="1:7" x14ac:dyDescent="0.25">
      <c r="A117" s="1">
        <v>45042</v>
      </c>
      <c r="B117" s="3">
        <f>IF(AND(DAY(A117)=21,MONTH(A117)=12),$V$12,          IF(AND(DAY(A117)=21,MONTH(A117)=3),$V$9,         IF(AND(DAY(A117)=21,MONTH(A117)=6),$V$10,    IF(AND(DAY(A117)=23,MONTH(A117)=9),$V$11,B116)      )           )                                  )</f>
        <v>0.5</v>
      </c>
      <c r="C117" s="4">
        <f>C116+IF(AND(DAY(A117)=1,G115&gt;=3*kst),3,0)</f>
        <v>10</v>
      </c>
      <c r="D117" s="4">
        <f t="shared" si="4"/>
        <v>5</v>
      </c>
      <c r="E117">
        <f>E116+IF(WEEKDAY(A117)=1,ser*C117,0)+IF(MONTH(A117)&lt;&gt;MONTH(A118),IF(G116&gt;=kst*3,kst*3,0),0)</f>
        <v>10550</v>
      </c>
      <c r="F117">
        <f>F116+D117*(wyp)</f>
        <v>7410</v>
      </c>
      <c r="G117">
        <f t="shared" si="3"/>
        <v>-3140</v>
      </c>
    </row>
    <row r="118" spans="1:7" x14ac:dyDescent="0.25">
      <c r="A118" s="1">
        <v>45043</v>
      </c>
      <c r="B118" s="3">
        <f>IF(AND(DAY(A118)=21,MONTH(A118)=12),$V$12,          IF(AND(DAY(A118)=21,MONTH(A118)=3),$V$9,         IF(AND(DAY(A118)=21,MONTH(A118)=6),$V$10,    IF(AND(DAY(A118)=23,MONTH(A118)=9),$V$11,B117)      )           )                                  )</f>
        <v>0.5</v>
      </c>
      <c r="C118" s="4">
        <f>C117+IF(AND(DAY(A118)=1,G116&gt;=3*kst),3,0)</f>
        <v>10</v>
      </c>
      <c r="D118" s="4">
        <f t="shared" si="4"/>
        <v>5</v>
      </c>
      <c r="E118">
        <f>E117+IF(WEEKDAY(A118)=1,ser*C118,0)+IF(MONTH(A118)&lt;&gt;MONTH(A119),IF(G117&gt;=kst*3,kst*3,0),0)</f>
        <v>10550</v>
      </c>
      <c r="F118">
        <f>F117+D118*(wyp)</f>
        <v>7560</v>
      </c>
      <c r="G118">
        <f t="shared" si="3"/>
        <v>-2990</v>
      </c>
    </row>
    <row r="119" spans="1:7" x14ac:dyDescent="0.25">
      <c r="A119" s="1">
        <v>45044</v>
      </c>
      <c r="B119" s="3">
        <f>IF(AND(DAY(A119)=21,MONTH(A119)=12),$V$12,          IF(AND(DAY(A119)=21,MONTH(A119)=3),$V$9,         IF(AND(DAY(A119)=21,MONTH(A119)=6),$V$10,    IF(AND(DAY(A119)=23,MONTH(A119)=9),$V$11,B118)      )           )                                  )</f>
        <v>0.5</v>
      </c>
      <c r="C119" s="4">
        <f>C118+IF(AND(DAY(A119)=1,G117&gt;=3*kst),3,0)</f>
        <v>10</v>
      </c>
      <c r="D119" s="4">
        <f t="shared" si="4"/>
        <v>5</v>
      </c>
      <c r="E119">
        <f>E118+IF(WEEKDAY(A119)=1,ser*C119,0)+IF(MONTH(A119)&lt;&gt;MONTH(A120),IF(G118&gt;=kst*3,kst*3,0),0)</f>
        <v>10550</v>
      </c>
      <c r="F119">
        <f>F118+D119*(wyp)</f>
        <v>7710</v>
      </c>
      <c r="G119">
        <f t="shared" si="3"/>
        <v>-2840</v>
      </c>
    </row>
    <row r="120" spans="1:7" x14ac:dyDescent="0.25">
      <c r="A120" s="1">
        <v>45045</v>
      </c>
      <c r="B120" s="3">
        <f>IF(AND(DAY(A120)=21,MONTH(A120)=12),$V$12,          IF(AND(DAY(A120)=21,MONTH(A120)=3),$V$9,         IF(AND(DAY(A120)=21,MONTH(A120)=6),$V$10,    IF(AND(DAY(A120)=23,MONTH(A120)=9),$V$11,B119)      )           )                                  )</f>
        <v>0.5</v>
      </c>
      <c r="C120" s="4">
        <f>C119+IF(AND(DAY(A120)=1,G118&gt;=3*kst),3,0)</f>
        <v>10</v>
      </c>
      <c r="D120" s="4">
        <f t="shared" si="4"/>
        <v>0</v>
      </c>
      <c r="E120">
        <f>E119+IF(WEEKDAY(A120)=1,ser*C120,0)+IF(MONTH(A120)&lt;&gt;MONTH(A121),IF(G119&gt;=kst*3,kst*3,0),0)</f>
        <v>10550</v>
      </c>
      <c r="F120">
        <f>F119+D120*(wyp)</f>
        <v>7710</v>
      </c>
      <c r="G120">
        <f t="shared" si="3"/>
        <v>-2840</v>
      </c>
    </row>
    <row r="121" spans="1:7" x14ac:dyDescent="0.25">
      <c r="A121" s="1">
        <v>45046</v>
      </c>
      <c r="B121" s="3">
        <f>IF(AND(DAY(A121)=21,MONTH(A121)=12),$V$12,          IF(AND(DAY(A121)=21,MONTH(A121)=3),$V$9,         IF(AND(DAY(A121)=21,MONTH(A121)=6),$V$10,    IF(AND(DAY(A121)=23,MONTH(A121)=9),$V$11,B120)      )           )                                  )</f>
        <v>0.5</v>
      </c>
      <c r="C121" s="4">
        <f>C120+IF(AND(DAY(A121)=1,G119&gt;=3*kst),3,0)</f>
        <v>10</v>
      </c>
      <c r="D121" s="4">
        <f t="shared" si="4"/>
        <v>0</v>
      </c>
      <c r="E121">
        <f>E120+IF(WEEKDAY(A121)=1,ser*C121,0)+IF(MONTH(A121)&lt;&gt;MONTH(A122),IF(G120&gt;=kst*3,kst*3,0),0)</f>
        <v>10700</v>
      </c>
      <c r="F121">
        <f>F120+D121*(wyp)</f>
        <v>7710</v>
      </c>
      <c r="G121">
        <f t="shared" si="3"/>
        <v>-2990</v>
      </c>
    </row>
    <row r="122" spans="1:7" x14ac:dyDescent="0.25">
      <c r="A122" s="1">
        <v>45047</v>
      </c>
      <c r="B122" s="3">
        <f>IF(AND(DAY(A122)=21,MONTH(A122)=12),$V$12,          IF(AND(DAY(A122)=21,MONTH(A122)=3),$V$9,         IF(AND(DAY(A122)=21,MONTH(A122)=6),$V$10,    IF(AND(DAY(A122)=23,MONTH(A122)=9),$V$11,B121)      )           )                                  )</f>
        <v>0.5</v>
      </c>
      <c r="C122" s="4">
        <f>C121+IF(AND(DAY(A122)=1,G120&gt;=3*kst),3,0)</f>
        <v>10</v>
      </c>
      <c r="D122" s="4">
        <f t="shared" si="4"/>
        <v>5</v>
      </c>
      <c r="E122">
        <f>E121+IF(WEEKDAY(A122)=1,ser*C122,0)+IF(MONTH(A122)&lt;&gt;MONTH(A123),IF(G121&gt;=kst*3,kst*3,0),0)</f>
        <v>10700</v>
      </c>
      <c r="F122">
        <f>F121+D122*(wyp)</f>
        <v>7860</v>
      </c>
      <c r="G122">
        <f t="shared" si="3"/>
        <v>-2840</v>
      </c>
    </row>
    <row r="123" spans="1:7" x14ac:dyDescent="0.25">
      <c r="A123" s="1">
        <v>45048</v>
      </c>
      <c r="B123" s="3">
        <f>IF(AND(DAY(A123)=21,MONTH(A123)=12),$V$12,          IF(AND(DAY(A123)=21,MONTH(A123)=3),$V$9,         IF(AND(DAY(A123)=21,MONTH(A123)=6),$V$10,    IF(AND(DAY(A123)=23,MONTH(A123)=9),$V$11,B122)      )           )                                  )</f>
        <v>0.5</v>
      </c>
      <c r="C123" s="4">
        <f>C122+IF(AND(DAY(A123)=1,G121&gt;=3*kst),3,0)</f>
        <v>10</v>
      </c>
      <c r="D123" s="4">
        <f t="shared" si="4"/>
        <v>5</v>
      </c>
      <c r="E123">
        <f>E122+IF(WEEKDAY(A123)=1,ser*C123,0)+IF(MONTH(A123)&lt;&gt;MONTH(A124),IF(G122&gt;=kst*3,kst*3,0),0)</f>
        <v>10700</v>
      </c>
      <c r="F123">
        <f>F122+D123*(wyp)</f>
        <v>8010</v>
      </c>
      <c r="G123">
        <f t="shared" si="3"/>
        <v>-2690</v>
      </c>
    </row>
    <row r="124" spans="1:7" x14ac:dyDescent="0.25">
      <c r="A124" s="1">
        <v>45049</v>
      </c>
      <c r="B124" s="3">
        <f>IF(AND(DAY(A124)=21,MONTH(A124)=12),$V$12,          IF(AND(DAY(A124)=21,MONTH(A124)=3),$V$9,         IF(AND(DAY(A124)=21,MONTH(A124)=6),$V$10,    IF(AND(DAY(A124)=23,MONTH(A124)=9),$V$11,B123)      )           )                                  )</f>
        <v>0.5</v>
      </c>
      <c r="C124" s="4">
        <f>C123+IF(AND(DAY(A124)=1,G122&gt;=3*kst),3,0)</f>
        <v>10</v>
      </c>
      <c r="D124" s="4">
        <f t="shared" si="4"/>
        <v>5</v>
      </c>
      <c r="E124">
        <f>E123+IF(WEEKDAY(A124)=1,ser*C124,0)+IF(MONTH(A124)&lt;&gt;MONTH(A125),IF(G123&gt;=kst*3,kst*3,0),0)</f>
        <v>10700</v>
      </c>
      <c r="F124">
        <f>F123+D124*(wyp)</f>
        <v>8160</v>
      </c>
      <c r="G124">
        <f t="shared" si="3"/>
        <v>-2540</v>
      </c>
    </row>
    <row r="125" spans="1:7" x14ac:dyDescent="0.25">
      <c r="A125" s="1">
        <v>45050</v>
      </c>
      <c r="B125" s="3">
        <f>IF(AND(DAY(A125)=21,MONTH(A125)=12),$V$12,          IF(AND(DAY(A125)=21,MONTH(A125)=3),$V$9,         IF(AND(DAY(A125)=21,MONTH(A125)=6),$V$10,    IF(AND(DAY(A125)=23,MONTH(A125)=9),$V$11,B124)      )           )                                  )</f>
        <v>0.5</v>
      </c>
      <c r="C125" s="4">
        <f>C124+IF(AND(DAY(A125)=1,G123&gt;=3*kst),3,0)</f>
        <v>10</v>
      </c>
      <c r="D125" s="4">
        <f t="shared" si="4"/>
        <v>5</v>
      </c>
      <c r="E125">
        <f>E124+IF(WEEKDAY(A125)=1,ser*C125,0)+IF(MONTH(A125)&lt;&gt;MONTH(A126),IF(G124&gt;=kst*3,kst*3,0),0)</f>
        <v>10700</v>
      </c>
      <c r="F125">
        <f>F124+D125*(wyp)</f>
        <v>8310</v>
      </c>
      <c r="G125">
        <f t="shared" si="3"/>
        <v>-2390</v>
      </c>
    </row>
    <row r="126" spans="1:7" x14ac:dyDescent="0.25">
      <c r="A126" s="1">
        <v>45051</v>
      </c>
      <c r="B126" s="3">
        <f>IF(AND(DAY(A126)=21,MONTH(A126)=12),$V$12,          IF(AND(DAY(A126)=21,MONTH(A126)=3),$V$9,         IF(AND(DAY(A126)=21,MONTH(A126)=6),$V$10,    IF(AND(DAY(A126)=23,MONTH(A126)=9),$V$11,B125)      )           )                                  )</f>
        <v>0.5</v>
      </c>
      <c r="C126" s="4">
        <f>C125+IF(AND(DAY(A126)=1,G124&gt;=3*kst),3,0)</f>
        <v>10</v>
      </c>
      <c r="D126" s="4">
        <f t="shared" si="4"/>
        <v>5</v>
      </c>
      <c r="E126">
        <f>E125+IF(WEEKDAY(A126)=1,ser*C126,0)+IF(MONTH(A126)&lt;&gt;MONTH(A127),IF(G125&gt;=kst*3,kst*3,0),0)</f>
        <v>10700</v>
      </c>
      <c r="F126">
        <f>F125+D126*(wyp)</f>
        <v>8460</v>
      </c>
      <c r="G126">
        <f t="shared" si="3"/>
        <v>-2240</v>
      </c>
    </row>
    <row r="127" spans="1:7" x14ac:dyDescent="0.25">
      <c r="A127" s="1">
        <v>45052</v>
      </c>
      <c r="B127" s="3">
        <f>IF(AND(DAY(A127)=21,MONTH(A127)=12),$V$12,          IF(AND(DAY(A127)=21,MONTH(A127)=3),$V$9,         IF(AND(DAY(A127)=21,MONTH(A127)=6),$V$10,    IF(AND(DAY(A127)=23,MONTH(A127)=9),$V$11,B126)      )           )                                  )</f>
        <v>0.5</v>
      </c>
      <c r="C127" s="4">
        <f>C126+IF(AND(DAY(A127)=1,G125&gt;=3*kst),3,0)</f>
        <v>10</v>
      </c>
      <c r="D127" s="4">
        <f t="shared" si="4"/>
        <v>0</v>
      </c>
      <c r="E127">
        <f>E126+IF(WEEKDAY(A127)=1,ser*C127,0)+IF(MONTH(A127)&lt;&gt;MONTH(A128),IF(G126&gt;=kst*3,kst*3,0),0)</f>
        <v>10700</v>
      </c>
      <c r="F127">
        <f>F126+D127*(wyp)</f>
        <v>8460</v>
      </c>
      <c r="G127">
        <f t="shared" si="3"/>
        <v>-2240</v>
      </c>
    </row>
    <row r="128" spans="1:7" x14ac:dyDescent="0.25">
      <c r="A128" s="1">
        <v>45053</v>
      </c>
      <c r="B128" s="3">
        <f>IF(AND(DAY(A128)=21,MONTH(A128)=12),$V$12,          IF(AND(DAY(A128)=21,MONTH(A128)=3),$V$9,         IF(AND(DAY(A128)=21,MONTH(A128)=6),$V$10,    IF(AND(DAY(A128)=23,MONTH(A128)=9),$V$11,B127)      )           )                                  )</f>
        <v>0.5</v>
      </c>
      <c r="C128" s="4">
        <f>C127+IF(AND(DAY(A128)=1,G126&gt;=3*kst),3,0)</f>
        <v>10</v>
      </c>
      <c r="D128" s="4">
        <f t="shared" si="4"/>
        <v>0</v>
      </c>
      <c r="E128">
        <f>E127+IF(WEEKDAY(A128)=1,ser*C128,0)+IF(MONTH(A128)&lt;&gt;MONTH(A129),IF(G127&gt;=kst*3,kst*3,0),0)</f>
        <v>10850</v>
      </c>
      <c r="F128">
        <f>F127+D128*(wyp)</f>
        <v>8460</v>
      </c>
      <c r="G128">
        <f t="shared" si="3"/>
        <v>-2390</v>
      </c>
    </row>
    <row r="129" spans="1:7" x14ac:dyDescent="0.25">
      <c r="A129" s="1">
        <v>45054</v>
      </c>
      <c r="B129" s="3">
        <f>IF(AND(DAY(A129)=21,MONTH(A129)=12),$V$12,          IF(AND(DAY(A129)=21,MONTH(A129)=3),$V$9,         IF(AND(DAY(A129)=21,MONTH(A129)=6),$V$10,    IF(AND(DAY(A129)=23,MONTH(A129)=9),$V$11,B128)      )           )                                  )</f>
        <v>0.5</v>
      </c>
      <c r="C129" s="4">
        <f>C128+IF(AND(DAY(A129)=1,G127&gt;=3*kst),3,0)</f>
        <v>10</v>
      </c>
      <c r="D129" s="4">
        <f t="shared" si="4"/>
        <v>5</v>
      </c>
      <c r="E129">
        <f>E128+IF(WEEKDAY(A129)=1,ser*C129,0)+IF(MONTH(A129)&lt;&gt;MONTH(A130),IF(G128&gt;=kst*3,kst*3,0),0)</f>
        <v>10850</v>
      </c>
      <c r="F129">
        <f>F128+D129*(wyp)</f>
        <v>8610</v>
      </c>
      <c r="G129">
        <f t="shared" si="3"/>
        <v>-2240</v>
      </c>
    </row>
    <row r="130" spans="1:7" x14ac:dyDescent="0.25">
      <c r="A130" s="1">
        <v>45055</v>
      </c>
      <c r="B130" s="3">
        <f>IF(AND(DAY(A130)=21,MONTH(A130)=12),$V$12,          IF(AND(DAY(A130)=21,MONTH(A130)=3),$V$9,         IF(AND(DAY(A130)=21,MONTH(A130)=6),$V$10,    IF(AND(DAY(A130)=23,MONTH(A130)=9),$V$11,B129)      )           )                                  )</f>
        <v>0.5</v>
      </c>
      <c r="C130" s="4">
        <f>C129+IF(AND(DAY(A130)=1,G128&gt;=3*kst),3,0)</f>
        <v>10</v>
      </c>
      <c r="D130" s="4">
        <f t="shared" si="4"/>
        <v>5</v>
      </c>
      <c r="E130">
        <f>E129+IF(WEEKDAY(A130)=1,ser*C130,0)+IF(MONTH(A130)&lt;&gt;MONTH(A131),IF(G129&gt;=kst*3,kst*3,0),0)</f>
        <v>10850</v>
      </c>
      <c r="F130">
        <f>F129+D130*(wyp)</f>
        <v>8760</v>
      </c>
      <c r="G130">
        <f t="shared" si="3"/>
        <v>-2090</v>
      </c>
    </row>
    <row r="131" spans="1:7" x14ac:dyDescent="0.25">
      <c r="A131" s="1">
        <v>45056</v>
      </c>
      <c r="B131" s="3">
        <f>IF(AND(DAY(A131)=21,MONTH(A131)=12),$V$12,          IF(AND(DAY(A131)=21,MONTH(A131)=3),$V$9,         IF(AND(DAY(A131)=21,MONTH(A131)=6),$V$10,    IF(AND(DAY(A131)=23,MONTH(A131)=9),$V$11,B130)      )           )                                  )</f>
        <v>0.5</v>
      </c>
      <c r="C131" s="4">
        <f>C130+IF(AND(DAY(A131)=1,G129&gt;=3*kst),3,0)</f>
        <v>10</v>
      </c>
      <c r="D131" s="4">
        <f t="shared" si="4"/>
        <v>5</v>
      </c>
      <c r="E131">
        <f>E130+IF(WEEKDAY(A131)=1,ser*C131,0)+IF(MONTH(A131)&lt;&gt;MONTH(A132),IF(G130&gt;=kst*3,kst*3,0),0)</f>
        <v>10850</v>
      </c>
      <c r="F131">
        <f>F130+D131*(wyp)</f>
        <v>8910</v>
      </c>
      <c r="G131">
        <f t="shared" ref="G131:G194" si="5">F131-E131</f>
        <v>-1940</v>
      </c>
    </row>
    <row r="132" spans="1:7" x14ac:dyDescent="0.25">
      <c r="A132" s="1">
        <v>45057</v>
      </c>
      <c r="B132" s="3">
        <f>IF(AND(DAY(A132)=21,MONTH(A132)=12),$V$12,          IF(AND(DAY(A132)=21,MONTH(A132)=3),$V$9,         IF(AND(DAY(A132)=21,MONTH(A132)=6),$V$10,    IF(AND(DAY(A132)=23,MONTH(A132)=9),$V$11,B131)      )           )                                  )</f>
        <v>0.5</v>
      </c>
      <c r="C132" s="4">
        <f>C131+IF(AND(DAY(A132)=1,G130&gt;=3*kst),3,0)</f>
        <v>10</v>
      </c>
      <c r="D132" s="4">
        <f t="shared" si="4"/>
        <v>5</v>
      </c>
      <c r="E132">
        <f>E131+IF(WEEKDAY(A132)=1,ser*C132,0)+IF(MONTH(A132)&lt;&gt;MONTH(A133),IF(G131&gt;=kst*3,kst*3,0),0)</f>
        <v>10850</v>
      </c>
      <c r="F132">
        <f>F131+D132*(wyp)</f>
        <v>9060</v>
      </c>
      <c r="G132">
        <f t="shared" si="5"/>
        <v>-1790</v>
      </c>
    </row>
    <row r="133" spans="1:7" x14ac:dyDescent="0.25">
      <c r="A133" s="1">
        <v>45058</v>
      </c>
      <c r="B133" s="3">
        <f>IF(AND(DAY(A133)=21,MONTH(A133)=12),$V$12,          IF(AND(DAY(A133)=21,MONTH(A133)=3),$V$9,         IF(AND(DAY(A133)=21,MONTH(A133)=6),$V$10,    IF(AND(DAY(A133)=23,MONTH(A133)=9),$V$11,B132)      )           )                                  )</f>
        <v>0.5</v>
      </c>
      <c r="C133" s="4">
        <f>C132+IF(AND(DAY(A133)=1,G131&gt;=3*kst),3,0)</f>
        <v>10</v>
      </c>
      <c r="D133" s="4">
        <f t="shared" si="4"/>
        <v>5</v>
      </c>
      <c r="E133">
        <f>E132+IF(WEEKDAY(A133)=1,ser*C133,0)+IF(MONTH(A133)&lt;&gt;MONTH(A134),IF(G132&gt;=kst*3,kst*3,0),0)</f>
        <v>10850</v>
      </c>
      <c r="F133">
        <f>F132+D133*(wyp)</f>
        <v>9210</v>
      </c>
      <c r="G133">
        <f t="shared" si="5"/>
        <v>-1640</v>
      </c>
    </row>
    <row r="134" spans="1:7" x14ac:dyDescent="0.25">
      <c r="A134" s="1">
        <v>45059</v>
      </c>
      <c r="B134" s="3">
        <f>IF(AND(DAY(A134)=21,MONTH(A134)=12),$V$12,          IF(AND(DAY(A134)=21,MONTH(A134)=3),$V$9,         IF(AND(DAY(A134)=21,MONTH(A134)=6),$V$10,    IF(AND(DAY(A134)=23,MONTH(A134)=9),$V$11,B133)      )           )                                  )</f>
        <v>0.5</v>
      </c>
      <c r="C134" s="4">
        <f>C133+IF(AND(DAY(A134)=1,G132&gt;=3*kst),3,0)</f>
        <v>10</v>
      </c>
      <c r="D134" s="4">
        <f t="shared" si="4"/>
        <v>0</v>
      </c>
      <c r="E134">
        <f>E133+IF(WEEKDAY(A134)=1,ser*C134,0)+IF(MONTH(A134)&lt;&gt;MONTH(A135),IF(G133&gt;=kst*3,kst*3,0),0)</f>
        <v>10850</v>
      </c>
      <c r="F134">
        <f>F133+D134*(wyp)</f>
        <v>9210</v>
      </c>
      <c r="G134">
        <f t="shared" si="5"/>
        <v>-1640</v>
      </c>
    </row>
    <row r="135" spans="1:7" x14ac:dyDescent="0.25">
      <c r="A135" s="1">
        <v>45060</v>
      </c>
      <c r="B135" s="3">
        <f>IF(AND(DAY(A135)=21,MONTH(A135)=12),$V$12,          IF(AND(DAY(A135)=21,MONTH(A135)=3),$V$9,         IF(AND(DAY(A135)=21,MONTH(A135)=6),$V$10,    IF(AND(DAY(A135)=23,MONTH(A135)=9),$V$11,B134)      )           )                                  )</f>
        <v>0.5</v>
      </c>
      <c r="C135" s="4">
        <f>C134+IF(AND(DAY(A135)=1,G133&gt;=3*kst),3,0)</f>
        <v>10</v>
      </c>
      <c r="D135" s="4">
        <f t="shared" si="4"/>
        <v>0</v>
      </c>
      <c r="E135">
        <f>E134+IF(WEEKDAY(A135)=1,ser*C135,0)+IF(MONTH(A135)&lt;&gt;MONTH(A136),IF(G134&gt;=kst*3,kst*3,0),0)</f>
        <v>11000</v>
      </c>
      <c r="F135">
        <f>F134+D135*(wyp)</f>
        <v>9210</v>
      </c>
      <c r="G135">
        <f t="shared" si="5"/>
        <v>-1790</v>
      </c>
    </row>
    <row r="136" spans="1:7" x14ac:dyDescent="0.25">
      <c r="A136" s="1">
        <v>45061</v>
      </c>
      <c r="B136" s="3">
        <f>IF(AND(DAY(A136)=21,MONTH(A136)=12),$V$12,          IF(AND(DAY(A136)=21,MONTH(A136)=3),$V$9,         IF(AND(DAY(A136)=21,MONTH(A136)=6),$V$10,    IF(AND(DAY(A136)=23,MONTH(A136)=9),$V$11,B135)      )           )                                  )</f>
        <v>0.5</v>
      </c>
      <c r="C136" s="4">
        <f>C135+IF(AND(DAY(A136)=1,G134&gt;=3*kst),3,0)</f>
        <v>10</v>
      </c>
      <c r="D136" s="4">
        <f t="shared" si="4"/>
        <v>5</v>
      </c>
      <c r="E136">
        <f>E135+IF(WEEKDAY(A136)=1,ser*C136,0)+IF(MONTH(A136)&lt;&gt;MONTH(A137),IF(G135&gt;=kst*3,kst*3,0),0)</f>
        <v>11000</v>
      </c>
      <c r="F136">
        <f>F135+D136*(wyp)</f>
        <v>9360</v>
      </c>
      <c r="G136">
        <f t="shared" si="5"/>
        <v>-1640</v>
      </c>
    </row>
    <row r="137" spans="1:7" x14ac:dyDescent="0.25">
      <c r="A137" s="1">
        <v>45062</v>
      </c>
      <c r="B137" s="3">
        <f>IF(AND(DAY(A137)=21,MONTH(A137)=12),$V$12,          IF(AND(DAY(A137)=21,MONTH(A137)=3),$V$9,         IF(AND(DAY(A137)=21,MONTH(A137)=6),$V$10,    IF(AND(DAY(A137)=23,MONTH(A137)=9),$V$11,B136)      )           )                                  )</f>
        <v>0.5</v>
      </c>
      <c r="C137" s="4">
        <f>C136+IF(AND(DAY(A137)=1,G135&gt;=3*kst),3,0)</f>
        <v>10</v>
      </c>
      <c r="D137" s="4">
        <f t="shared" si="4"/>
        <v>5</v>
      </c>
      <c r="E137">
        <f>E136+IF(WEEKDAY(A137)=1,ser*C137,0)+IF(MONTH(A137)&lt;&gt;MONTH(A138),IF(G136&gt;=kst*3,kst*3,0),0)</f>
        <v>11000</v>
      </c>
      <c r="F137">
        <f>F136+D137*(wyp)</f>
        <v>9510</v>
      </c>
      <c r="G137">
        <f t="shared" si="5"/>
        <v>-1490</v>
      </c>
    </row>
    <row r="138" spans="1:7" x14ac:dyDescent="0.25">
      <c r="A138" s="1">
        <v>45063</v>
      </c>
      <c r="B138" s="3">
        <f>IF(AND(DAY(A138)=21,MONTH(A138)=12),$V$12,          IF(AND(DAY(A138)=21,MONTH(A138)=3),$V$9,         IF(AND(DAY(A138)=21,MONTH(A138)=6),$V$10,    IF(AND(DAY(A138)=23,MONTH(A138)=9),$V$11,B137)      )           )                                  )</f>
        <v>0.5</v>
      </c>
      <c r="C138" s="4">
        <f>C137+IF(AND(DAY(A138)=1,G136&gt;=3*kst),3,0)</f>
        <v>10</v>
      </c>
      <c r="D138" s="4">
        <f t="shared" si="4"/>
        <v>5</v>
      </c>
      <c r="E138">
        <f>E137+IF(WEEKDAY(A138)=1,ser*C138,0)+IF(MONTH(A138)&lt;&gt;MONTH(A139),IF(G137&gt;=kst*3,kst*3,0),0)</f>
        <v>11000</v>
      </c>
      <c r="F138">
        <f>F137+D138*(wyp)</f>
        <v>9660</v>
      </c>
      <c r="G138">
        <f t="shared" si="5"/>
        <v>-1340</v>
      </c>
    </row>
    <row r="139" spans="1:7" x14ac:dyDescent="0.25">
      <c r="A139" s="1">
        <v>45064</v>
      </c>
      <c r="B139" s="3">
        <f>IF(AND(DAY(A139)=21,MONTH(A139)=12),$V$12,          IF(AND(DAY(A139)=21,MONTH(A139)=3),$V$9,         IF(AND(DAY(A139)=21,MONTH(A139)=6),$V$10,    IF(AND(DAY(A139)=23,MONTH(A139)=9),$V$11,B138)      )           )                                  )</f>
        <v>0.5</v>
      </c>
      <c r="C139" s="4">
        <f>C138+IF(AND(DAY(A139)=1,G137&gt;=3*kst),3,0)</f>
        <v>10</v>
      </c>
      <c r="D139" s="4">
        <f t="shared" ref="D139:D202" si="6">IF(OR(WEEKDAY(A139)=7,WEEKDAY(A139)=1),0,ROUNDDOWN(B139*C139,0))</f>
        <v>5</v>
      </c>
      <c r="E139">
        <f>E138+IF(WEEKDAY(A139)=1,ser*C139,0)+IF(MONTH(A139)&lt;&gt;MONTH(A140),IF(G138&gt;=kst*3,kst*3,0),0)</f>
        <v>11000</v>
      </c>
      <c r="F139">
        <f>F138+D139*(wyp)</f>
        <v>9810</v>
      </c>
      <c r="G139">
        <f t="shared" si="5"/>
        <v>-1190</v>
      </c>
    </row>
    <row r="140" spans="1:7" x14ac:dyDescent="0.25">
      <c r="A140" s="1">
        <v>45065</v>
      </c>
      <c r="B140" s="3">
        <f>IF(AND(DAY(A140)=21,MONTH(A140)=12),$V$12,          IF(AND(DAY(A140)=21,MONTH(A140)=3),$V$9,         IF(AND(DAY(A140)=21,MONTH(A140)=6),$V$10,    IF(AND(DAY(A140)=23,MONTH(A140)=9),$V$11,B139)      )           )                                  )</f>
        <v>0.5</v>
      </c>
      <c r="C140" s="4">
        <f>C139+IF(AND(DAY(A140)=1,G138&gt;=3*kst),3,0)</f>
        <v>10</v>
      </c>
      <c r="D140" s="4">
        <f t="shared" si="6"/>
        <v>5</v>
      </c>
      <c r="E140">
        <f>E139+IF(WEEKDAY(A140)=1,ser*C140,0)+IF(MONTH(A140)&lt;&gt;MONTH(A141),IF(G139&gt;=kst*3,kst*3,0),0)</f>
        <v>11000</v>
      </c>
      <c r="F140">
        <f>F139+D140*(wyp)</f>
        <v>9960</v>
      </c>
      <c r="G140">
        <f t="shared" si="5"/>
        <v>-1040</v>
      </c>
    </row>
    <row r="141" spans="1:7" x14ac:dyDescent="0.25">
      <c r="A141" s="1">
        <v>45066</v>
      </c>
      <c r="B141" s="3">
        <f>IF(AND(DAY(A141)=21,MONTH(A141)=12),$V$12,          IF(AND(DAY(A141)=21,MONTH(A141)=3),$V$9,         IF(AND(DAY(A141)=21,MONTH(A141)=6),$V$10,    IF(AND(DAY(A141)=23,MONTH(A141)=9),$V$11,B140)      )           )                                  )</f>
        <v>0.5</v>
      </c>
      <c r="C141" s="4">
        <f>C140+IF(AND(DAY(A141)=1,G139&gt;=3*kst),3,0)</f>
        <v>10</v>
      </c>
      <c r="D141" s="4">
        <f t="shared" si="6"/>
        <v>0</v>
      </c>
      <c r="E141">
        <f>E140+IF(WEEKDAY(A141)=1,ser*C141,0)+IF(MONTH(A141)&lt;&gt;MONTH(A142),IF(G140&gt;=kst*3,kst*3,0),0)</f>
        <v>11000</v>
      </c>
      <c r="F141">
        <f>F140+D141*(wyp)</f>
        <v>9960</v>
      </c>
      <c r="G141">
        <f t="shared" si="5"/>
        <v>-1040</v>
      </c>
    </row>
    <row r="142" spans="1:7" x14ac:dyDescent="0.25">
      <c r="A142" s="1">
        <v>45067</v>
      </c>
      <c r="B142" s="3">
        <f>IF(AND(DAY(A142)=21,MONTH(A142)=12),$V$12,          IF(AND(DAY(A142)=21,MONTH(A142)=3),$V$9,         IF(AND(DAY(A142)=21,MONTH(A142)=6),$V$10,    IF(AND(DAY(A142)=23,MONTH(A142)=9),$V$11,B141)      )           )                                  )</f>
        <v>0.5</v>
      </c>
      <c r="C142" s="4">
        <f>C141+IF(AND(DAY(A142)=1,G140&gt;=3*kst),3,0)</f>
        <v>10</v>
      </c>
      <c r="D142" s="4">
        <f t="shared" si="6"/>
        <v>0</v>
      </c>
      <c r="E142">
        <f>E141+IF(WEEKDAY(A142)=1,ser*C142,0)+IF(MONTH(A142)&lt;&gt;MONTH(A143),IF(G141&gt;=kst*3,kst*3,0),0)</f>
        <v>11150</v>
      </c>
      <c r="F142">
        <f>F141+D142*(wyp)</f>
        <v>9960</v>
      </c>
      <c r="G142">
        <f t="shared" si="5"/>
        <v>-1190</v>
      </c>
    </row>
    <row r="143" spans="1:7" x14ac:dyDescent="0.25">
      <c r="A143" s="1">
        <v>45068</v>
      </c>
      <c r="B143" s="3">
        <f>IF(AND(DAY(A143)=21,MONTH(A143)=12),$V$12,          IF(AND(DAY(A143)=21,MONTH(A143)=3),$V$9,         IF(AND(DAY(A143)=21,MONTH(A143)=6),$V$10,    IF(AND(DAY(A143)=23,MONTH(A143)=9),$V$11,B142)      )           )                                  )</f>
        <v>0.5</v>
      </c>
      <c r="C143" s="4">
        <f>C142+IF(AND(DAY(A143)=1,G141&gt;=3*kst),3,0)</f>
        <v>10</v>
      </c>
      <c r="D143" s="4">
        <f t="shared" si="6"/>
        <v>5</v>
      </c>
      <c r="E143">
        <f>E142+IF(WEEKDAY(A143)=1,ser*C143,0)+IF(MONTH(A143)&lt;&gt;MONTH(A144),IF(G142&gt;=kst*3,kst*3,0),0)</f>
        <v>11150</v>
      </c>
      <c r="F143">
        <f>F142+D143*(wyp)</f>
        <v>10110</v>
      </c>
      <c r="G143">
        <f t="shared" si="5"/>
        <v>-1040</v>
      </c>
    </row>
    <row r="144" spans="1:7" x14ac:dyDescent="0.25">
      <c r="A144" s="1">
        <v>45069</v>
      </c>
      <c r="B144" s="3">
        <f>IF(AND(DAY(A144)=21,MONTH(A144)=12),$V$12,          IF(AND(DAY(A144)=21,MONTH(A144)=3),$V$9,         IF(AND(DAY(A144)=21,MONTH(A144)=6),$V$10,    IF(AND(DAY(A144)=23,MONTH(A144)=9),$V$11,B143)      )           )                                  )</f>
        <v>0.5</v>
      </c>
      <c r="C144" s="4">
        <f>C143+IF(AND(DAY(A144)=1,G142&gt;=3*kst),3,0)</f>
        <v>10</v>
      </c>
      <c r="D144" s="4">
        <f t="shared" si="6"/>
        <v>5</v>
      </c>
      <c r="E144">
        <f>E143+IF(WEEKDAY(A144)=1,ser*C144,0)+IF(MONTH(A144)&lt;&gt;MONTH(A145),IF(G143&gt;=kst*3,kst*3,0),0)</f>
        <v>11150</v>
      </c>
      <c r="F144">
        <f>F143+D144*(wyp)</f>
        <v>10260</v>
      </c>
      <c r="G144">
        <f t="shared" si="5"/>
        <v>-890</v>
      </c>
    </row>
    <row r="145" spans="1:7" x14ac:dyDescent="0.25">
      <c r="A145" s="1">
        <v>45070</v>
      </c>
      <c r="B145" s="3">
        <f>IF(AND(DAY(A145)=21,MONTH(A145)=12),$V$12,          IF(AND(DAY(A145)=21,MONTH(A145)=3),$V$9,         IF(AND(DAY(A145)=21,MONTH(A145)=6),$V$10,    IF(AND(DAY(A145)=23,MONTH(A145)=9),$V$11,B144)      )           )                                  )</f>
        <v>0.5</v>
      </c>
      <c r="C145" s="4">
        <f>C144+IF(AND(DAY(A145)=1,G143&gt;=3*kst),3,0)</f>
        <v>10</v>
      </c>
      <c r="D145" s="4">
        <f t="shared" si="6"/>
        <v>5</v>
      </c>
      <c r="E145">
        <f>E144+IF(WEEKDAY(A145)=1,ser*C145,0)+IF(MONTH(A145)&lt;&gt;MONTH(A146),IF(G144&gt;=kst*3,kst*3,0),0)</f>
        <v>11150</v>
      </c>
      <c r="F145">
        <f>F144+D145*(wyp)</f>
        <v>10410</v>
      </c>
      <c r="G145">
        <f t="shared" si="5"/>
        <v>-740</v>
      </c>
    </row>
    <row r="146" spans="1:7" x14ac:dyDescent="0.25">
      <c r="A146" s="1">
        <v>45071</v>
      </c>
      <c r="B146" s="3">
        <f>IF(AND(DAY(A146)=21,MONTH(A146)=12),$V$12,          IF(AND(DAY(A146)=21,MONTH(A146)=3),$V$9,         IF(AND(DAY(A146)=21,MONTH(A146)=6),$V$10,    IF(AND(DAY(A146)=23,MONTH(A146)=9),$V$11,B145)      )           )                                  )</f>
        <v>0.5</v>
      </c>
      <c r="C146" s="4">
        <f>C145+IF(AND(DAY(A146)=1,G144&gt;=3*kst),3,0)</f>
        <v>10</v>
      </c>
      <c r="D146" s="4">
        <f t="shared" si="6"/>
        <v>5</v>
      </c>
      <c r="E146">
        <f>E145+IF(WEEKDAY(A146)=1,ser*C146,0)+IF(MONTH(A146)&lt;&gt;MONTH(A147),IF(G145&gt;=kst*3,kst*3,0),0)</f>
        <v>11150</v>
      </c>
      <c r="F146">
        <f>F145+D146*(wyp)</f>
        <v>10560</v>
      </c>
      <c r="G146">
        <f t="shared" si="5"/>
        <v>-590</v>
      </c>
    </row>
    <row r="147" spans="1:7" x14ac:dyDescent="0.25">
      <c r="A147" s="1">
        <v>45072</v>
      </c>
      <c r="B147" s="3">
        <f>IF(AND(DAY(A147)=21,MONTH(A147)=12),$V$12,          IF(AND(DAY(A147)=21,MONTH(A147)=3),$V$9,         IF(AND(DAY(A147)=21,MONTH(A147)=6),$V$10,    IF(AND(DAY(A147)=23,MONTH(A147)=9),$V$11,B146)      )           )                                  )</f>
        <v>0.5</v>
      </c>
      <c r="C147" s="4">
        <f>C146+IF(AND(DAY(A147)=1,G145&gt;=3*kst),3,0)</f>
        <v>10</v>
      </c>
      <c r="D147" s="4">
        <f t="shared" si="6"/>
        <v>5</v>
      </c>
      <c r="E147">
        <f>E146+IF(WEEKDAY(A147)=1,ser*C147,0)+IF(MONTH(A147)&lt;&gt;MONTH(A148),IF(G146&gt;=kst*3,kst*3,0),0)</f>
        <v>11150</v>
      </c>
      <c r="F147">
        <f>F146+D147*(wyp)</f>
        <v>10710</v>
      </c>
      <c r="G147">
        <f t="shared" si="5"/>
        <v>-440</v>
      </c>
    </row>
    <row r="148" spans="1:7" x14ac:dyDescent="0.25">
      <c r="A148" s="1">
        <v>45073</v>
      </c>
      <c r="B148" s="3">
        <f>IF(AND(DAY(A148)=21,MONTH(A148)=12),$V$12,          IF(AND(DAY(A148)=21,MONTH(A148)=3),$V$9,         IF(AND(DAY(A148)=21,MONTH(A148)=6),$V$10,    IF(AND(DAY(A148)=23,MONTH(A148)=9),$V$11,B147)      )           )                                  )</f>
        <v>0.5</v>
      </c>
      <c r="C148" s="4">
        <f>C147+IF(AND(DAY(A148)=1,G146&gt;=3*kst),3,0)</f>
        <v>10</v>
      </c>
      <c r="D148" s="4">
        <f t="shared" si="6"/>
        <v>0</v>
      </c>
      <c r="E148">
        <f>E147+IF(WEEKDAY(A148)=1,ser*C148,0)+IF(MONTH(A148)&lt;&gt;MONTH(A149),IF(G147&gt;=kst*3,kst*3,0),0)</f>
        <v>11150</v>
      </c>
      <c r="F148">
        <f>F147+D148*(wyp)</f>
        <v>10710</v>
      </c>
      <c r="G148">
        <f t="shared" si="5"/>
        <v>-440</v>
      </c>
    </row>
    <row r="149" spans="1:7" x14ac:dyDescent="0.25">
      <c r="A149" s="1">
        <v>45074</v>
      </c>
      <c r="B149" s="3">
        <f>IF(AND(DAY(A149)=21,MONTH(A149)=12),$V$12,          IF(AND(DAY(A149)=21,MONTH(A149)=3),$V$9,         IF(AND(DAY(A149)=21,MONTH(A149)=6),$V$10,    IF(AND(DAY(A149)=23,MONTH(A149)=9),$V$11,B148)      )           )                                  )</f>
        <v>0.5</v>
      </c>
      <c r="C149" s="4">
        <f>C148+IF(AND(DAY(A149)=1,G147&gt;=3*kst),3,0)</f>
        <v>10</v>
      </c>
      <c r="D149" s="4">
        <f t="shared" si="6"/>
        <v>0</v>
      </c>
      <c r="E149">
        <f>E148+IF(WEEKDAY(A149)=1,ser*C149,0)+IF(MONTH(A149)&lt;&gt;MONTH(A150),IF(G148&gt;=kst*3,kst*3,0),0)</f>
        <v>11300</v>
      </c>
      <c r="F149">
        <f>F148+D149*(wyp)</f>
        <v>10710</v>
      </c>
      <c r="G149">
        <f t="shared" si="5"/>
        <v>-590</v>
      </c>
    </row>
    <row r="150" spans="1:7" x14ac:dyDescent="0.25">
      <c r="A150" s="1">
        <v>45075</v>
      </c>
      <c r="B150" s="3">
        <f>IF(AND(DAY(A150)=21,MONTH(A150)=12),$V$12,          IF(AND(DAY(A150)=21,MONTH(A150)=3),$V$9,         IF(AND(DAY(A150)=21,MONTH(A150)=6),$V$10,    IF(AND(DAY(A150)=23,MONTH(A150)=9),$V$11,B149)      )           )                                  )</f>
        <v>0.5</v>
      </c>
      <c r="C150" s="4">
        <f>C149+IF(AND(DAY(A150)=1,G148&gt;=3*kst),3,0)</f>
        <v>10</v>
      </c>
      <c r="D150" s="4">
        <f t="shared" si="6"/>
        <v>5</v>
      </c>
      <c r="E150">
        <f>E149+IF(WEEKDAY(A150)=1,ser*C150,0)+IF(MONTH(A150)&lt;&gt;MONTH(A151),IF(G149&gt;=kst*3,kst*3,0),0)</f>
        <v>11300</v>
      </c>
      <c r="F150">
        <f>F149+D150*(wyp)</f>
        <v>10860</v>
      </c>
      <c r="G150">
        <f t="shared" si="5"/>
        <v>-440</v>
      </c>
    </row>
    <row r="151" spans="1:7" x14ac:dyDescent="0.25">
      <c r="A151" s="1">
        <v>45076</v>
      </c>
      <c r="B151" s="3">
        <f>IF(AND(DAY(A151)=21,MONTH(A151)=12),$V$12,          IF(AND(DAY(A151)=21,MONTH(A151)=3),$V$9,         IF(AND(DAY(A151)=21,MONTH(A151)=6),$V$10,    IF(AND(DAY(A151)=23,MONTH(A151)=9),$V$11,B150)      )           )                                  )</f>
        <v>0.5</v>
      </c>
      <c r="C151" s="4">
        <f>C150+IF(AND(DAY(A151)=1,G149&gt;=3*kst),3,0)</f>
        <v>10</v>
      </c>
      <c r="D151" s="4">
        <f t="shared" si="6"/>
        <v>5</v>
      </c>
      <c r="E151">
        <f>E150+IF(WEEKDAY(A151)=1,ser*C151,0)+IF(MONTH(A151)&lt;&gt;MONTH(A152),IF(G150&gt;=kst*3,kst*3,0),0)</f>
        <v>11300</v>
      </c>
      <c r="F151">
        <f>F150+D151*(wyp)</f>
        <v>11010</v>
      </c>
      <c r="G151">
        <f t="shared" si="5"/>
        <v>-290</v>
      </c>
    </row>
    <row r="152" spans="1:7" x14ac:dyDescent="0.25">
      <c r="A152" s="1">
        <v>45077</v>
      </c>
      <c r="B152" s="3">
        <f>IF(AND(DAY(A152)=21,MONTH(A152)=12),$V$12,          IF(AND(DAY(A152)=21,MONTH(A152)=3),$V$9,         IF(AND(DAY(A152)=21,MONTH(A152)=6),$V$10,    IF(AND(DAY(A152)=23,MONTH(A152)=9),$V$11,B151)      )           )                                  )</f>
        <v>0.5</v>
      </c>
      <c r="C152" s="4">
        <f>C151+IF(AND(DAY(A152)=1,G150&gt;=3*kst),3,0)</f>
        <v>10</v>
      </c>
      <c r="D152" s="4">
        <f t="shared" si="6"/>
        <v>5</v>
      </c>
      <c r="E152">
        <f>E151+IF(WEEKDAY(A152)=1,ser*C152,0)+IF(MONTH(A152)&lt;&gt;MONTH(A153),IF(G151&gt;=kst*3,kst*3,0),0)</f>
        <v>11300</v>
      </c>
      <c r="F152">
        <f>F151+D152*(wyp)</f>
        <v>11160</v>
      </c>
      <c r="G152">
        <f t="shared" si="5"/>
        <v>-140</v>
      </c>
    </row>
    <row r="153" spans="1:7" x14ac:dyDescent="0.25">
      <c r="A153" s="1">
        <v>45078</v>
      </c>
      <c r="B153" s="3">
        <f>IF(AND(DAY(A153)=21,MONTH(A153)=12),$V$12,          IF(AND(DAY(A153)=21,MONTH(A153)=3),$V$9,         IF(AND(DAY(A153)=21,MONTH(A153)=6),$V$10,    IF(AND(DAY(A153)=23,MONTH(A153)=9),$V$11,B152)      )           )                                  )</f>
        <v>0.5</v>
      </c>
      <c r="C153" s="4">
        <f>C152+IF(AND(DAY(A153)=1,G151&gt;=3*kst),3,0)</f>
        <v>10</v>
      </c>
      <c r="D153" s="4">
        <f t="shared" si="6"/>
        <v>5</v>
      </c>
      <c r="E153">
        <f>E152+IF(WEEKDAY(A153)=1,ser*C153,0)+IF(MONTH(A153)&lt;&gt;MONTH(A154),IF(G152&gt;=kst*3,kst*3,0),0)</f>
        <v>11300</v>
      </c>
      <c r="F153">
        <f>F152+D153*(wyp)</f>
        <v>11310</v>
      </c>
      <c r="G153">
        <f t="shared" si="5"/>
        <v>10</v>
      </c>
    </row>
    <row r="154" spans="1:7" x14ac:dyDescent="0.25">
      <c r="A154" s="1">
        <v>45079</v>
      </c>
      <c r="B154" s="3">
        <f>IF(AND(DAY(A154)=21,MONTH(A154)=12),$V$12,          IF(AND(DAY(A154)=21,MONTH(A154)=3),$V$9,         IF(AND(DAY(A154)=21,MONTH(A154)=6),$V$10,    IF(AND(DAY(A154)=23,MONTH(A154)=9),$V$11,B153)      )           )                                  )</f>
        <v>0.5</v>
      </c>
      <c r="C154" s="4">
        <f>C153+IF(AND(DAY(A154)=1,G152&gt;=3*kst),3,0)</f>
        <v>10</v>
      </c>
      <c r="D154" s="4">
        <f t="shared" si="6"/>
        <v>5</v>
      </c>
      <c r="E154">
        <f>E153+IF(WEEKDAY(A154)=1,ser*C154,0)+IF(MONTH(A154)&lt;&gt;MONTH(A155),IF(G153&gt;=kst*3,kst*3,0),0)</f>
        <v>11300</v>
      </c>
      <c r="F154">
        <f>F153+D154*(wyp)</f>
        <v>11460</v>
      </c>
      <c r="G154">
        <f t="shared" si="5"/>
        <v>160</v>
      </c>
    </row>
    <row r="155" spans="1:7" x14ac:dyDescent="0.25">
      <c r="A155" s="1">
        <v>45080</v>
      </c>
      <c r="B155" s="3">
        <f>IF(AND(DAY(A155)=21,MONTH(A155)=12),$V$12,          IF(AND(DAY(A155)=21,MONTH(A155)=3),$V$9,         IF(AND(DAY(A155)=21,MONTH(A155)=6),$V$10,    IF(AND(DAY(A155)=23,MONTH(A155)=9),$V$11,B154)      )           )                                  )</f>
        <v>0.5</v>
      </c>
      <c r="C155" s="4">
        <f>C154+IF(AND(DAY(A155)=1,G153&gt;=3*kst),3,0)</f>
        <v>10</v>
      </c>
      <c r="D155" s="4">
        <f t="shared" si="6"/>
        <v>0</v>
      </c>
      <c r="E155">
        <f>E154+IF(WEEKDAY(A155)=1,ser*C155,0)+IF(MONTH(A155)&lt;&gt;MONTH(A156),IF(G154&gt;=kst*3,kst*3,0),0)</f>
        <v>11300</v>
      </c>
      <c r="F155">
        <f>F154+D155*(wyp)</f>
        <v>11460</v>
      </c>
      <c r="G155">
        <f t="shared" si="5"/>
        <v>160</v>
      </c>
    </row>
    <row r="156" spans="1:7" x14ac:dyDescent="0.25">
      <c r="A156" s="1">
        <v>45081</v>
      </c>
      <c r="B156" s="3">
        <f>IF(AND(DAY(A156)=21,MONTH(A156)=12),$V$12,          IF(AND(DAY(A156)=21,MONTH(A156)=3),$V$9,         IF(AND(DAY(A156)=21,MONTH(A156)=6),$V$10,    IF(AND(DAY(A156)=23,MONTH(A156)=9),$V$11,B155)      )           )                                  )</f>
        <v>0.5</v>
      </c>
      <c r="C156" s="4">
        <f>C155+IF(AND(DAY(A156)=1,G154&gt;=3*kst),3,0)</f>
        <v>10</v>
      </c>
      <c r="D156" s="4">
        <f t="shared" si="6"/>
        <v>0</v>
      </c>
      <c r="E156">
        <f>E155+IF(WEEKDAY(A156)=1,ser*C156,0)+IF(MONTH(A156)&lt;&gt;MONTH(A157),IF(G155&gt;=kst*3,kst*3,0),0)</f>
        <v>11450</v>
      </c>
      <c r="F156">
        <f>F155+D156*(wyp)</f>
        <v>11460</v>
      </c>
      <c r="G156">
        <f t="shared" si="5"/>
        <v>10</v>
      </c>
    </row>
    <row r="157" spans="1:7" x14ac:dyDescent="0.25">
      <c r="A157" s="1">
        <v>45082</v>
      </c>
      <c r="B157" s="3">
        <f>IF(AND(DAY(A157)=21,MONTH(A157)=12),$V$12,          IF(AND(DAY(A157)=21,MONTH(A157)=3),$V$9,         IF(AND(DAY(A157)=21,MONTH(A157)=6),$V$10,    IF(AND(DAY(A157)=23,MONTH(A157)=9),$V$11,B156)      )           )                                  )</f>
        <v>0.5</v>
      </c>
      <c r="C157" s="4">
        <f>C156+IF(AND(DAY(A157)=1,G155&gt;=3*kst),3,0)</f>
        <v>10</v>
      </c>
      <c r="D157" s="4">
        <f t="shared" si="6"/>
        <v>5</v>
      </c>
      <c r="E157">
        <f>E156+IF(WEEKDAY(A157)=1,ser*C157,0)+IF(MONTH(A157)&lt;&gt;MONTH(A158),IF(G156&gt;=kst*3,kst*3,0),0)</f>
        <v>11450</v>
      </c>
      <c r="F157">
        <f>F156+D157*(wyp)</f>
        <v>11610</v>
      </c>
      <c r="G157">
        <f t="shared" si="5"/>
        <v>160</v>
      </c>
    </row>
    <row r="158" spans="1:7" x14ac:dyDescent="0.25">
      <c r="A158" s="1">
        <v>45083</v>
      </c>
      <c r="B158" s="3">
        <f>IF(AND(DAY(A158)=21,MONTH(A158)=12),$V$12,          IF(AND(DAY(A158)=21,MONTH(A158)=3),$V$9,         IF(AND(DAY(A158)=21,MONTH(A158)=6),$V$10,    IF(AND(DAY(A158)=23,MONTH(A158)=9),$V$11,B157)      )           )                                  )</f>
        <v>0.5</v>
      </c>
      <c r="C158" s="4">
        <f>C157+IF(AND(DAY(A158)=1,G156&gt;=3*kst),3,0)</f>
        <v>10</v>
      </c>
      <c r="D158" s="4">
        <f t="shared" si="6"/>
        <v>5</v>
      </c>
      <c r="E158">
        <f>E157+IF(WEEKDAY(A158)=1,ser*C158,0)+IF(MONTH(A158)&lt;&gt;MONTH(A159),IF(G157&gt;=kst*3,kst*3,0),0)</f>
        <v>11450</v>
      </c>
      <c r="F158">
        <f>F157+D158*(wyp)</f>
        <v>11760</v>
      </c>
      <c r="G158">
        <f t="shared" si="5"/>
        <v>310</v>
      </c>
    </row>
    <row r="159" spans="1:7" x14ac:dyDescent="0.25">
      <c r="A159" s="1">
        <v>45084</v>
      </c>
      <c r="B159" s="3">
        <f>IF(AND(DAY(A159)=21,MONTH(A159)=12),$V$12,          IF(AND(DAY(A159)=21,MONTH(A159)=3),$V$9,         IF(AND(DAY(A159)=21,MONTH(A159)=6),$V$10,    IF(AND(DAY(A159)=23,MONTH(A159)=9),$V$11,B158)      )           )                                  )</f>
        <v>0.5</v>
      </c>
      <c r="C159" s="4">
        <f>C158+IF(AND(DAY(A159)=1,G157&gt;=3*kst),3,0)</f>
        <v>10</v>
      </c>
      <c r="D159" s="4">
        <f t="shared" si="6"/>
        <v>5</v>
      </c>
      <c r="E159">
        <f>E158+IF(WEEKDAY(A159)=1,ser*C159,0)+IF(MONTH(A159)&lt;&gt;MONTH(A160),IF(G158&gt;=kst*3,kst*3,0),0)</f>
        <v>11450</v>
      </c>
      <c r="F159">
        <f>F158+D159*(wyp)</f>
        <v>11910</v>
      </c>
      <c r="G159">
        <f t="shared" si="5"/>
        <v>460</v>
      </c>
    </row>
    <row r="160" spans="1:7" x14ac:dyDescent="0.25">
      <c r="A160" s="1">
        <v>45085</v>
      </c>
      <c r="B160" s="3">
        <f>IF(AND(DAY(A160)=21,MONTH(A160)=12),$V$12,          IF(AND(DAY(A160)=21,MONTH(A160)=3),$V$9,         IF(AND(DAY(A160)=21,MONTH(A160)=6),$V$10,    IF(AND(DAY(A160)=23,MONTH(A160)=9),$V$11,B159)      )           )                                  )</f>
        <v>0.5</v>
      </c>
      <c r="C160" s="4">
        <f>C159+IF(AND(DAY(A160)=1,G158&gt;=3*kst),3,0)</f>
        <v>10</v>
      </c>
      <c r="D160" s="4">
        <f t="shared" si="6"/>
        <v>5</v>
      </c>
      <c r="E160">
        <f>E159+IF(WEEKDAY(A160)=1,ser*C160,0)+IF(MONTH(A160)&lt;&gt;MONTH(A161),IF(G159&gt;=kst*3,kst*3,0),0)</f>
        <v>11450</v>
      </c>
      <c r="F160">
        <f>F159+D160*(wyp)</f>
        <v>12060</v>
      </c>
      <c r="G160">
        <f t="shared" si="5"/>
        <v>610</v>
      </c>
    </row>
    <row r="161" spans="1:7" x14ac:dyDescent="0.25">
      <c r="A161" s="1">
        <v>45086</v>
      </c>
      <c r="B161" s="3">
        <f>IF(AND(DAY(A161)=21,MONTH(A161)=12),$V$12,          IF(AND(DAY(A161)=21,MONTH(A161)=3),$V$9,         IF(AND(DAY(A161)=21,MONTH(A161)=6),$V$10,    IF(AND(DAY(A161)=23,MONTH(A161)=9),$V$11,B160)      )           )                                  )</f>
        <v>0.5</v>
      </c>
      <c r="C161" s="4">
        <f>C160+IF(AND(DAY(A161)=1,G159&gt;=3*kst),3,0)</f>
        <v>10</v>
      </c>
      <c r="D161" s="4">
        <f t="shared" si="6"/>
        <v>5</v>
      </c>
      <c r="E161">
        <f>E160+IF(WEEKDAY(A161)=1,ser*C161,0)+IF(MONTH(A161)&lt;&gt;MONTH(A162),IF(G160&gt;=kst*3,kst*3,0),0)</f>
        <v>11450</v>
      </c>
      <c r="F161">
        <f>F160+D161*(wyp)</f>
        <v>12210</v>
      </c>
      <c r="G161">
        <f t="shared" si="5"/>
        <v>760</v>
      </c>
    </row>
    <row r="162" spans="1:7" x14ac:dyDescent="0.25">
      <c r="A162" s="1">
        <v>45087</v>
      </c>
      <c r="B162" s="3">
        <f>IF(AND(DAY(A162)=21,MONTH(A162)=12),$V$12,          IF(AND(DAY(A162)=21,MONTH(A162)=3),$V$9,         IF(AND(DAY(A162)=21,MONTH(A162)=6),$V$10,    IF(AND(DAY(A162)=23,MONTH(A162)=9),$V$11,B161)      )           )                                  )</f>
        <v>0.5</v>
      </c>
      <c r="C162" s="4">
        <f>C161+IF(AND(DAY(A162)=1,G160&gt;=3*kst),3,0)</f>
        <v>10</v>
      </c>
      <c r="D162" s="4">
        <f t="shared" si="6"/>
        <v>0</v>
      </c>
      <c r="E162">
        <f>E161+IF(WEEKDAY(A162)=1,ser*C162,0)+IF(MONTH(A162)&lt;&gt;MONTH(A163),IF(G161&gt;=kst*3,kst*3,0),0)</f>
        <v>11450</v>
      </c>
      <c r="F162">
        <f>F161+D162*(wyp)</f>
        <v>12210</v>
      </c>
      <c r="G162">
        <f t="shared" si="5"/>
        <v>760</v>
      </c>
    </row>
    <row r="163" spans="1:7" x14ac:dyDescent="0.25">
      <c r="A163" s="1">
        <v>45088</v>
      </c>
      <c r="B163" s="3">
        <f>IF(AND(DAY(A163)=21,MONTH(A163)=12),$V$12,          IF(AND(DAY(A163)=21,MONTH(A163)=3),$V$9,         IF(AND(DAY(A163)=21,MONTH(A163)=6),$V$10,    IF(AND(DAY(A163)=23,MONTH(A163)=9),$V$11,B162)      )           )                                  )</f>
        <v>0.5</v>
      </c>
      <c r="C163" s="4">
        <f>C162+IF(AND(DAY(A163)=1,G161&gt;=3*kst),3,0)</f>
        <v>10</v>
      </c>
      <c r="D163" s="4">
        <f t="shared" si="6"/>
        <v>0</v>
      </c>
      <c r="E163">
        <f>E162+IF(WEEKDAY(A163)=1,ser*C163,0)+IF(MONTH(A163)&lt;&gt;MONTH(A164),IF(G162&gt;=kst*3,kst*3,0),0)</f>
        <v>11600</v>
      </c>
      <c r="F163">
        <f>F162+D163*(wyp)</f>
        <v>12210</v>
      </c>
      <c r="G163">
        <f t="shared" si="5"/>
        <v>610</v>
      </c>
    </row>
    <row r="164" spans="1:7" x14ac:dyDescent="0.25">
      <c r="A164" s="1">
        <v>45089</v>
      </c>
      <c r="B164" s="3">
        <f>IF(AND(DAY(A164)=21,MONTH(A164)=12),$V$12,          IF(AND(DAY(A164)=21,MONTH(A164)=3),$V$9,         IF(AND(DAY(A164)=21,MONTH(A164)=6),$V$10,    IF(AND(DAY(A164)=23,MONTH(A164)=9),$V$11,B163)      )           )                                  )</f>
        <v>0.5</v>
      </c>
      <c r="C164" s="4">
        <f>C163+IF(AND(DAY(A164)=1,G162&gt;=3*kst),3,0)</f>
        <v>10</v>
      </c>
      <c r="D164" s="4">
        <f t="shared" si="6"/>
        <v>5</v>
      </c>
      <c r="E164">
        <f>E163+IF(WEEKDAY(A164)=1,ser*C164,0)+IF(MONTH(A164)&lt;&gt;MONTH(A165),IF(G163&gt;=kst*3,kst*3,0),0)</f>
        <v>11600</v>
      </c>
      <c r="F164">
        <f>F163+D164*(wyp)</f>
        <v>12360</v>
      </c>
      <c r="G164">
        <f t="shared" si="5"/>
        <v>760</v>
      </c>
    </row>
    <row r="165" spans="1:7" x14ac:dyDescent="0.25">
      <c r="A165" s="1">
        <v>45090</v>
      </c>
      <c r="B165" s="3">
        <f>IF(AND(DAY(A165)=21,MONTH(A165)=12),$V$12,          IF(AND(DAY(A165)=21,MONTH(A165)=3),$V$9,         IF(AND(DAY(A165)=21,MONTH(A165)=6),$V$10,    IF(AND(DAY(A165)=23,MONTH(A165)=9),$V$11,B164)      )           )                                  )</f>
        <v>0.5</v>
      </c>
      <c r="C165" s="4">
        <f>C164+IF(AND(DAY(A165)=1,G163&gt;=3*kst),3,0)</f>
        <v>10</v>
      </c>
      <c r="D165" s="4">
        <f t="shared" si="6"/>
        <v>5</v>
      </c>
      <c r="E165">
        <f>E164+IF(WEEKDAY(A165)=1,ser*C165,0)+IF(MONTH(A165)&lt;&gt;MONTH(A166),IF(G164&gt;=kst*3,kst*3,0),0)</f>
        <v>11600</v>
      </c>
      <c r="F165">
        <f>F164+D165*(wyp)</f>
        <v>12510</v>
      </c>
      <c r="G165">
        <f t="shared" si="5"/>
        <v>910</v>
      </c>
    </row>
    <row r="166" spans="1:7" x14ac:dyDescent="0.25">
      <c r="A166" s="1">
        <v>45091</v>
      </c>
      <c r="B166" s="3">
        <f>IF(AND(DAY(A166)=21,MONTH(A166)=12),$V$12,          IF(AND(DAY(A166)=21,MONTH(A166)=3),$V$9,         IF(AND(DAY(A166)=21,MONTH(A166)=6),$V$10,    IF(AND(DAY(A166)=23,MONTH(A166)=9),$V$11,B165)      )           )                                  )</f>
        <v>0.5</v>
      </c>
      <c r="C166" s="4">
        <f>C165+IF(AND(DAY(A166)=1,G164&gt;=3*kst),3,0)</f>
        <v>10</v>
      </c>
      <c r="D166" s="4">
        <f t="shared" si="6"/>
        <v>5</v>
      </c>
      <c r="E166">
        <f>E165+IF(WEEKDAY(A166)=1,ser*C166,0)+IF(MONTH(A166)&lt;&gt;MONTH(A167),IF(G165&gt;=kst*3,kst*3,0),0)</f>
        <v>11600</v>
      </c>
      <c r="F166">
        <f>F165+D166*(wyp)</f>
        <v>12660</v>
      </c>
      <c r="G166">
        <f t="shared" si="5"/>
        <v>1060</v>
      </c>
    </row>
    <row r="167" spans="1:7" x14ac:dyDescent="0.25">
      <c r="A167" s="1">
        <v>45092</v>
      </c>
      <c r="B167" s="3">
        <f>IF(AND(DAY(A167)=21,MONTH(A167)=12),$V$12,          IF(AND(DAY(A167)=21,MONTH(A167)=3),$V$9,         IF(AND(DAY(A167)=21,MONTH(A167)=6),$V$10,    IF(AND(DAY(A167)=23,MONTH(A167)=9),$V$11,B166)      )           )                                  )</f>
        <v>0.5</v>
      </c>
      <c r="C167" s="4">
        <f>C166+IF(AND(DAY(A167)=1,G165&gt;=3*kst),3,0)</f>
        <v>10</v>
      </c>
      <c r="D167" s="4">
        <f t="shared" si="6"/>
        <v>5</v>
      </c>
      <c r="E167">
        <f>E166+IF(WEEKDAY(A167)=1,ser*C167,0)+IF(MONTH(A167)&lt;&gt;MONTH(A168),IF(G166&gt;=kst*3,kst*3,0),0)</f>
        <v>11600</v>
      </c>
      <c r="F167">
        <f>F166+D167*(wyp)</f>
        <v>12810</v>
      </c>
      <c r="G167">
        <f t="shared" si="5"/>
        <v>1210</v>
      </c>
    </row>
    <row r="168" spans="1:7" x14ac:dyDescent="0.25">
      <c r="A168" s="1">
        <v>45093</v>
      </c>
      <c r="B168" s="3">
        <f>IF(AND(DAY(A168)=21,MONTH(A168)=12),$V$12,          IF(AND(DAY(A168)=21,MONTH(A168)=3),$V$9,         IF(AND(DAY(A168)=21,MONTH(A168)=6),$V$10,    IF(AND(DAY(A168)=23,MONTH(A168)=9),$V$11,B167)      )           )                                  )</f>
        <v>0.5</v>
      </c>
      <c r="C168" s="4">
        <f>C167+IF(AND(DAY(A168)=1,G166&gt;=3*kst),3,0)</f>
        <v>10</v>
      </c>
      <c r="D168" s="4">
        <f t="shared" si="6"/>
        <v>5</v>
      </c>
      <c r="E168">
        <f>E167+IF(WEEKDAY(A168)=1,ser*C168,0)+IF(MONTH(A168)&lt;&gt;MONTH(A169),IF(G167&gt;=kst*3,kst*3,0),0)</f>
        <v>11600</v>
      </c>
      <c r="F168">
        <f>F167+D168*(wyp)</f>
        <v>12960</v>
      </c>
      <c r="G168">
        <f t="shared" si="5"/>
        <v>1360</v>
      </c>
    </row>
    <row r="169" spans="1:7" x14ac:dyDescent="0.25">
      <c r="A169" s="1">
        <v>45094</v>
      </c>
      <c r="B169" s="3">
        <f>IF(AND(DAY(A169)=21,MONTH(A169)=12),$V$12,          IF(AND(DAY(A169)=21,MONTH(A169)=3),$V$9,         IF(AND(DAY(A169)=21,MONTH(A169)=6),$V$10,    IF(AND(DAY(A169)=23,MONTH(A169)=9),$V$11,B168)      )           )                                  )</f>
        <v>0.5</v>
      </c>
      <c r="C169" s="4">
        <f>C168+IF(AND(DAY(A169)=1,G167&gt;=3*kst),3,0)</f>
        <v>10</v>
      </c>
      <c r="D169" s="4">
        <f t="shared" si="6"/>
        <v>0</v>
      </c>
      <c r="E169">
        <f>E168+IF(WEEKDAY(A169)=1,ser*C169,0)+IF(MONTH(A169)&lt;&gt;MONTH(A170),IF(G168&gt;=kst*3,kst*3,0),0)</f>
        <v>11600</v>
      </c>
      <c r="F169">
        <f>F168+D169*(wyp)</f>
        <v>12960</v>
      </c>
      <c r="G169">
        <f t="shared" si="5"/>
        <v>1360</v>
      </c>
    </row>
    <row r="170" spans="1:7" x14ac:dyDescent="0.25">
      <c r="A170" s="1">
        <v>45095</v>
      </c>
      <c r="B170" s="3">
        <f>IF(AND(DAY(A170)=21,MONTH(A170)=12),$V$12,          IF(AND(DAY(A170)=21,MONTH(A170)=3),$V$9,         IF(AND(DAY(A170)=21,MONTH(A170)=6),$V$10,    IF(AND(DAY(A170)=23,MONTH(A170)=9),$V$11,B169)      )           )                                  )</f>
        <v>0.5</v>
      </c>
      <c r="C170" s="4">
        <f>C169+IF(AND(DAY(A170)=1,G168&gt;=3*kst),3,0)</f>
        <v>10</v>
      </c>
      <c r="D170" s="4">
        <f t="shared" si="6"/>
        <v>0</v>
      </c>
      <c r="E170">
        <f>E169+IF(WEEKDAY(A170)=1,ser*C170,0)+IF(MONTH(A170)&lt;&gt;MONTH(A171),IF(G169&gt;=kst*3,kst*3,0),0)</f>
        <v>11750</v>
      </c>
      <c r="F170">
        <f>F169+D170*(wyp)</f>
        <v>12960</v>
      </c>
      <c r="G170">
        <f t="shared" si="5"/>
        <v>1210</v>
      </c>
    </row>
    <row r="171" spans="1:7" x14ac:dyDescent="0.25">
      <c r="A171" s="1">
        <v>45096</v>
      </c>
      <c r="B171" s="3">
        <f>IF(AND(DAY(A171)=21,MONTH(A171)=12),$V$12,          IF(AND(DAY(A171)=21,MONTH(A171)=3),$V$9,         IF(AND(DAY(A171)=21,MONTH(A171)=6),$V$10,    IF(AND(DAY(A171)=23,MONTH(A171)=9),$V$11,B170)      )           )                                  )</f>
        <v>0.5</v>
      </c>
      <c r="C171" s="4">
        <f>C170+IF(AND(DAY(A171)=1,G169&gt;=3*kst),3,0)</f>
        <v>10</v>
      </c>
      <c r="D171" s="4">
        <f t="shared" si="6"/>
        <v>5</v>
      </c>
      <c r="E171">
        <f>E170+IF(WEEKDAY(A171)=1,ser*C171,0)+IF(MONTH(A171)&lt;&gt;MONTH(A172),IF(G170&gt;=kst*3,kst*3,0),0)</f>
        <v>11750</v>
      </c>
      <c r="F171">
        <f>F170+D171*(wyp)</f>
        <v>13110</v>
      </c>
      <c r="G171">
        <f t="shared" si="5"/>
        <v>1360</v>
      </c>
    </row>
    <row r="172" spans="1:7" x14ac:dyDescent="0.25">
      <c r="A172" s="1">
        <v>45097</v>
      </c>
      <c r="B172" s="3">
        <f>IF(AND(DAY(A172)=21,MONTH(A172)=12),$V$12,          IF(AND(DAY(A172)=21,MONTH(A172)=3),$V$9,         IF(AND(DAY(A172)=21,MONTH(A172)=6),$V$10,    IF(AND(DAY(A172)=23,MONTH(A172)=9),$V$11,B171)      )           )                                  )</f>
        <v>0.5</v>
      </c>
      <c r="C172" s="4">
        <f>C171+IF(AND(DAY(A172)=1,G170&gt;=3*kst),3,0)</f>
        <v>10</v>
      </c>
      <c r="D172" s="4">
        <f t="shared" si="6"/>
        <v>5</v>
      </c>
      <c r="E172">
        <f>E171+IF(WEEKDAY(A172)=1,ser*C172,0)+IF(MONTH(A172)&lt;&gt;MONTH(A173),IF(G171&gt;=kst*3,kst*3,0),0)</f>
        <v>11750</v>
      </c>
      <c r="F172">
        <f>F171+D172*(wyp)</f>
        <v>13260</v>
      </c>
      <c r="G172">
        <f t="shared" si="5"/>
        <v>1510</v>
      </c>
    </row>
    <row r="173" spans="1:7" x14ac:dyDescent="0.25">
      <c r="A173" s="1">
        <v>45098</v>
      </c>
      <c r="B173" s="3">
        <f>IF(AND(DAY(A173)=21,MONTH(A173)=12),$V$12,          IF(AND(DAY(A173)=21,MONTH(A173)=3),$V$9,         IF(AND(DAY(A173)=21,MONTH(A173)=6),$V$10,    IF(AND(DAY(A173)=23,MONTH(A173)=9),$V$11,B172)      )           )                                  )</f>
        <v>0.9</v>
      </c>
      <c r="C173" s="4">
        <f>C172+IF(AND(DAY(A173)=1,G171&gt;=3*kst),3,0)</f>
        <v>10</v>
      </c>
      <c r="D173" s="4">
        <f t="shared" si="6"/>
        <v>9</v>
      </c>
      <c r="E173">
        <f>E172+IF(WEEKDAY(A173)=1,ser*C173,0)+IF(MONTH(A173)&lt;&gt;MONTH(A174),IF(G172&gt;=kst*3,kst*3,0),0)</f>
        <v>11750</v>
      </c>
      <c r="F173">
        <f>F172+D173*(wyp)</f>
        <v>13530</v>
      </c>
      <c r="G173">
        <f t="shared" si="5"/>
        <v>1780</v>
      </c>
    </row>
    <row r="174" spans="1:7" x14ac:dyDescent="0.25">
      <c r="A174" s="1">
        <v>45099</v>
      </c>
      <c r="B174" s="3">
        <f>IF(AND(DAY(A174)=21,MONTH(A174)=12),$V$12,          IF(AND(DAY(A174)=21,MONTH(A174)=3),$V$9,         IF(AND(DAY(A174)=21,MONTH(A174)=6),$V$10,    IF(AND(DAY(A174)=23,MONTH(A174)=9),$V$11,B173)      )           )                                  )</f>
        <v>0.9</v>
      </c>
      <c r="C174" s="4">
        <f>C173+IF(AND(DAY(A174)=1,G172&gt;=3*kst),3,0)</f>
        <v>10</v>
      </c>
      <c r="D174" s="4">
        <f t="shared" si="6"/>
        <v>9</v>
      </c>
      <c r="E174">
        <f>E173+IF(WEEKDAY(A174)=1,ser*C174,0)+IF(MONTH(A174)&lt;&gt;MONTH(A175),IF(G173&gt;=kst*3,kst*3,0),0)</f>
        <v>11750</v>
      </c>
      <c r="F174">
        <f>F173+D174*(wyp)</f>
        <v>13800</v>
      </c>
      <c r="G174">
        <f t="shared" si="5"/>
        <v>2050</v>
      </c>
    </row>
    <row r="175" spans="1:7" x14ac:dyDescent="0.25">
      <c r="A175" s="1">
        <v>45100</v>
      </c>
      <c r="B175" s="3">
        <f>IF(AND(DAY(A175)=21,MONTH(A175)=12),$V$12,          IF(AND(DAY(A175)=21,MONTH(A175)=3),$V$9,         IF(AND(DAY(A175)=21,MONTH(A175)=6),$V$10,    IF(AND(DAY(A175)=23,MONTH(A175)=9),$V$11,B174)      )           )                                  )</f>
        <v>0.9</v>
      </c>
      <c r="C175" s="4">
        <f>C174+IF(AND(DAY(A175)=1,G173&gt;=3*kst),3,0)</f>
        <v>10</v>
      </c>
      <c r="D175" s="4">
        <f t="shared" si="6"/>
        <v>9</v>
      </c>
      <c r="E175">
        <f>E174+IF(WEEKDAY(A175)=1,ser*C175,0)+IF(MONTH(A175)&lt;&gt;MONTH(A176),IF(G174&gt;=kst*3,kst*3,0),0)</f>
        <v>11750</v>
      </c>
      <c r="F175">
        <f>F174+D175*(wyp)</f>
        <v>14070</v>
      </c>
      <c r="G175">
        <f t="shared" si="5"/>
        <v>2320</v>
      </c>
    </row>
    <row r="176" spans="1:7" x14ac:dyDescent="0.25">
      <c r="A176" s="1">
        <v>45101</v>
      </c>
      <c r="B176" s="3">
        <f>IF(AND(DAY(A176)=21,MONTH(A176)=12),$V$12,          IF(AND(DAY(A176)=21,MONTH(A176)=3),$V$9,         IF(AND(DAY(A176)=21,MONTH(A176)=6),$V$10,    IF(AND(DAY(A176)=23,MONTH(A176)=9),$V$11,B175)      )           )                                  )</f>
        <v>0.9</v>
      </c>
      <c r="C176" s="4">
        <f>C175+IF(AND(DAY(A176)=1,G174&gt;=3*kst),3,0)</f>
        <v>10</v>
      </c>
      <c r="D176" s="4">
        <f t="shared" si="6"/>
        <v>0</v>
      </c>
      <c r="E176">
        <f>E175+IF(WEEKDAY(A176)=1,ser*C176,0)+IF(MONTH(A176)&lt;&gt;MONTH(A177),IF(G175&gt;=kst*3,kst*3,0),0)</f>
        <v>11750</v>
      </c>
      <c r="F176">
        <f>F175+D176*(wyp)</f>
        <v>14070</v>
      </c>
      <c r="G176">
        <f t="shared" si="5"/>
        <v>2320</v>
      </c>
    </row>
    <row r="177" spans="1:7" x14ac:dyDescent="0.25">
      <c r="A177" s="1">
        <v>45102</v>
      </c>
      <c r="B177" s="3">
        <f>IF(AND(DAY(A177)=21,MONTH(A177)=12),$V$12,          IF(AND(DAY(A177)=21,MONTH(A177)=3),$V$9,         IF(AND(DAY(A177)=21,MONTH(A177)=6),$V$10,    IF(AND(DAY(A177)=23,MONTH(A177)=9),$V$11,B176)      )           )                                  )</f>
        <v>0.9</v>
      </c>
      <c r="C177" s="4">
        <f>C176+IF(AND(DAY(A177)=1,G175&gt;=3*kst),3,0)</f>
        <v>10</v>
      </c>
      <c r="D177" s="4">
        <f t="shared" si="6"/>
        <v>0</v>
      </c>
      <c r="E177">
        <f>E176+IF(WEEKDAY(A177)=1,ser*C177,0)+IF(MONTH(A177)&lt;&gt;MONTH(A178),IF(G176&gt;=kst*3,kst*3,0),0)</f>
        <v>11900</v>
      </c>
      <c r="F177">
        <f>F176+D177*(wyp)</f>
        <v>14070</v>
      </c>
      <c r="G177">
        <f t="shared" si="5"/>
        <v>2170</v>
      </c>
    </row>
    <row r="178" spans="1:7" x14ac:dyDescent="0.25">
      <c r="A178" s="1">
        <v>45103</v>
      </c>
      <c r="B178" s="3">
        <f>IF(AND(DAY(A178)=21,MONTH(A178)=12),$V$12,          IF(AND(DAY(A178)=21,MONTH(A178)=3),$V$9,         IF(AND(DAY(A178)=21,MONTH(A178)=6),$V$10,    IF(AND(DAY(A178)=23,MONTH(A178)=9),$V$11,B177)      )           )                                  )</f>
        <v>0.9</v>
      </c>
      <c r="C178" s="4">
        <f>C177+IF(AND(DAY(A178)=1,G176&gt;=3*kst),3,0)</f>
        <v>10</v>
      </c>
      <c r="D178" s="4">
        <f t="shared" si="6"/>
        <v>9</v>
      </c>
      <c r="E178">
        <f>E177+IF(WEEKDAY(A178)=1,ser*C178,0)+IF(MONTH(A178)&lt;&gt;MONTH(A179),IF(G177&gt;=kst*3,kst*3,0),0)</f>
        <v>11900</v>
      </c>
      <c r="F178">
        <f>F177+D178*(wyp)</f>
        <v>14340</v>
      </c>
      <c r="G178">
        <f t="shared" si="5"/>
        <v>2440</v>
      </c>
    </row>
    <row r="179" spans="1:7" x14ac:dyDescent="0.25">
      <c r="A179" s="1">
        <v>45104</v>
      </c>
      <c r="B179" s="3">
        <f>IF(AND(DAY(A179)=21,MONTH(A179)=12),$V$12,          IF(AND(DAY(A179)=21,MONTH(A179)=3),$V$9,         IF(AND(DAY(A179)=21,MONTH(A179)=6),$V$10,    IF(AND(DAY(A179)=23,MONTH(A179)=9),$V$11,B178)      )           )                                  )</f>
        <v>0.9</v>
      </c>
      <c r="C179" s="4">
        <f>C178+IF(AND(DAY(A179)=1,G177&gt;=3*kst),3,0)</f>
        <v>10</v>
      </c>
      <c r="D179" s="4">
        <f t="shared" si="6"/>
        <v>9</v>
      </c>
      <c r="E179">
        <f>E178+IF(WEEKDAY(A179)=1,ser*C179,0)+IF(MONTH(A179)&lt;&gt;MONTH(A180),IF(G178&gt;=kst*3,kst*3,0),0)</f>
        <v>11900</v>
      </c>
      <c r="F179">
        <f>F178+D179*(wyp)</f>
        <v>14610</v>
      </c>
      <c r="G179">
        <f t="shared" si="5"/>
        <v>2710</v>
      </c>
    </row>
    <row r="180" spans="1:7" x14ac:dyDescent="0.25">
      <c r="A180" s="1">
        <v>45105</v>
      </c>
      <c r="B180" s="3">
        <f>IF(AND(DAY(A180)=21,MONTH(A180)=12),$V$12,          IF(AND(DAY(A180)=21,MONTH(A180)=3),$V$9,         IF(AND(DAY(A180)=21,MONTH(A180)=6),$V$10,    IF(AND(DAY(A180)=23,MONTH(A180)=9),$V$11,B179)      )           )                                  )</f>
        <v>0.9</v>
      </c>
      <c r="C180" s="4">
        <f>C179+IF(AND(DAY(A180)=1,G178&gt;=3*kst),3,0)</f>
        <v>10</v>
      </c>
      <c r="D180" s="4">
        <f t="shared" si="6"/>
        <v>9</v>
      </c>
      <c r="E180">
        <f>E179+IF(WEEKDAY(A180)=1,ser*C180,0)+IF(MONTH(A180)&lt;&gt;MONTH(A181),IF(G179&gt;=kst*3,kst*3,0),0)</f>
        <v>11900</v>
      </c>
      <c r="F180">
        <f>F179+D180*(wyp)</f>
        <v>14880</v>
      </c>
      <c r="G180">
        <f t="shared" si="5"/>
        <v>2980</v>
      </c>
    </row>
    <row r="181" spans="1:7" x14ac:dyDescent="0.25">
      <c r="A181" s="1">
        <v>45106</v>
      </c>
      <c r="B181" s="3">
        <f>IF(AND(DAY(A181)=21,MONTH(A181)=12),$V$12,          IF(AND(DAY(A181)=21,MONTH(A181)=3),$V$9,         IF(AND(DAY(A181)=21,MONTH(A181)=6),$V$10,    IF(AND(DAY(A181)=23,MONTH(A181)=9),$V$11,B180)      )           )                                  )</f>
        <v>0.9</v>
      </c>
      <c r="C181" s="4">
        <f>C180+IF(AND(DAY(A181)=1,G179&gt;=3*kst),3,0)</f>
        <v>10</v>
      </c>
      <c r="D181" s="4">
        <f t="shared" si="6"/>
        <v>9</v>
      </c>
      <c r="E181">
        <f>E180+IF(WEEKDAY(A181)=1,ser*C181,0)+IF(MONTH(A181)&lt;&gt;MONTH(A182),IF(G180&gt;=kst*3,kst*3,0),0)</f>
        <v>11900</v>
      </c>
      <c r="F181">
        <f>F180+D181*(wyp)</f>
        <v>15150</v>
      </c>
      <c r="G181">
        <f t="shared" si="5"/>
        <v>3250</v>
      </c>
    </row>
    <row r="182" spans="1:7" x14ac:dyDescent="0.25">
      <c r="A182" s="1">
        <v>45107</v>
      </c>
      <c r="B182" s="3">
        <f>IF(AND(DAY(A182)=21,MONTH(A182)=12),$V$12,          IF(AND(DAY(A182)=21,MONTH(A182)=3),$V$9,         IF(AND(DAY(A182)=21,MONTH(A182)=6),$V$10,    IF(AND(DAY(A182)=23,MONTH(A182)=9),$V$11,B181)      )           )                                  )</f>
        <v>0.9</v>
      </c>
      <c r="C182" s="4">
        <f>C181+IF(AND(DAY(A182)=1,G180&gt;=3*kst),3,0)</f>
        <v>10</v>
      </c>
      <c r="D182" s="4">
        <f t="shared" si="6"/>
        <v>9</v>
      </c>
      <c r="E182">
        <f>E181+IF(WEEKDAY(A182)=1,ser*C182,0)+IF(MONTH(A182)&lt;&gt;MONTH(A183),IF(G181&gt;=kst*3,kst*3,0),0)</f>
        <v>14300</v>
      </c>
      <c r="F182">
        <f>F181+D182*(wyp)</f>
        <v>15420</v>
      </c>
      <c r="G182">
        <f t="shared" si="5"/>
        <v>1120</v>
      </c>
    </row>
    <row r="183" spans="1:7" x14ac:dyDescent="0.25">
      <c r="A183" s="1">
        <v>45108</v>
      </c>
      <c r="B183" s="3">
        <f>IF(AND(DAY(A183)=21,MONTH(A183)=12),$V$12,          IF(AND(DAY(A183)=21,MONTH(A183)=3),$V$9,         IF(AND(DAY(A183)=21,MONTH(A183)=6),$V$10,    IF(AND(DAY(A183)=23,MONTH(A183)=9),$V$11,B182)      )           )                                  )</f>
        <v>0.9</v>
      </c>
      <c r="C183" s="4">
        <f>C182+IF(AND(DAY(A183)=1,G181&gt;=3*kst),3,0)</f>
        <v>13</v>
      </c>
      <c r="D183" s="4">
        <f t="shared" si="6"/>
        <v>0</v>
      </c>
      <c r="E183">
        <f>E182+IF(WEEKDAY(A183)=1,ser*C183,0)+IF(MONTH(A183)&lt;&gt;MONTH(A184),IF(G182&gt;=kst*3,kst*3,0),0)</f>
        <v>14300</v>
      </c>
      <c r="F183">
        <f>F182+D183*(wyp)</f>
        <v>15420</v>
      </c>
      <c r="G183">
        <f t="shared" si="5"/>
        <v>1120</v>
      </c>
    </row>
    <row r="184" spans="1:7" x14ac:dyDescent="0.25">
      <c r="A184" s="1">
        <v>45109</v>
      </c>
      <c r="B184" s="3">
        <f>IF(AND(DAY(A184)=21,MONTH(A184)=12),$V$12,          IF(AND(DAY(A184)=21,MONTH(A184)=3),$V$9,         IF(AND(DAY(A184)=21,MONTH(A184)=6),$V$10,    IF(AND(DAY(A184)=23,MONTH(A184)=9),$V$11,B183)      )           )                                  )</f>
        <v>0.9</v>
      </c>
      <c r="C184" s="4">
        <f>C183+IF(AND(DAY(A184)=1,G182&gt;=3*kst),3,0)</f>
        <v>13</v>
      </c>
      <c r="D184" s="4">
        <f t="shared" si="6"/>
        <v>0</v>
      </c>
      <c r="E184">
        <f>E183+IF(WEEKDAY(A184)=1,ser*C184,0)+IF(MONTH(A184)&lt;&gt;MONTH(A185),IF(G183&gt;=kst*3,kst*3,0),0)</f>
        <v>14495</v>
      </c>
      <c r="F184">
        <f>F183+D184*(wyp)</f>
        <v>15420</v>
      </c>
      <c r="G184">
        <f t="shared" si="5"/>
        <v>925</v>
      </c>
    </row>
    <row r="185" spans="1:7" x14ac:dyDescent="0.25">
      <c r="A185" s="1">
        <v>45110</v>
      </c>
      <c r="B185" s="3">
        <f>IF(AND(DAY(A185)=21,MONTH(A185)=12),$V$12,          IF(AND(DAY(A185)=21,MONTH(A185)=3),$V$9,         IF(AND(DAY(A185)=21,MONTH(A185)=6),$V$10,    IF(AND(DAY(A185)=23,MONTH(A185)=9),$V$11,B184)      )           )                                  )</f>
        <v>0.9</v>
      </c>
      <c r="C185" s="4">
        <f>C184+IF(AND(DAY(A185)=1,G183&gt;=3*kst),3,0)</f>
        <v>13</v>
      </c>
      <c r="D185" s="4">
        <f t="shared" si="6"/>
        <v>11</v>
      </c>
      <c r="E185">
        <f>E184+IF(WEEKDAY(A185)=1,ser*C185,0)+IF(MONTH(A185)&lt;&gt;MONTH(A186),IF(G184&gt;=kst*3,kst*3,0),0)</f>
        <v>14495</v>
      </c>
      <c r="F185">
        <f>F184+D185*(wyp)</f>
        <v>15750</v>
      </c>
      <c r="G185">
        <f t="shared" si="5"/>
        <v>1255</v>
      </c>
    </row>
    <row r="186" spans="1:7" x14ac:dyDescent="0.25">
      <c r="A186" s="1">
        <v>45111</v>
      </c>
      <c r="B186" s="3">
        <f>IF(AND(DAY(A186)=21,MONTH(A186)=12),$V$12,          IF(AND(DAY(A186)=21,MONTH(A186)=3),$V$9,         IF(AND(DAY(A186)=21,MONTH(A186)=6),$V$10,    IF(AND(DAY(A186)=23,MONTH(A186)=9),$V$11,B185)      )           )                                  )</f>
        <v>0.9</v>
      </c>
      <c r="C186" s="4">
        <f>C185+IF(AND(DAY(A186)=1,G184&gt;=3*kst),3,0)</f>
        <v>13</v>
      </c>
      <c r="D186" s="4">
        <f t="shared" si="6"/>
        <v>11</v>
      </c>
      <c r="E186">
        <f>E185+IF(WEEKDAY(A186)=1,ser*C186,0)+IF(MONTH(A186)&lt;&gt;MONTH(A187),IF(G185&gt;=kst*3,kst*3,0),0)</f>
        <v>14495</v>
      </c>
      <c r="F186">
        <f>F185+D186*(wyp)</f>
        <v>16080</v>
      </c>
      <c r="G186">
        <f t="shared" si="5"/>
        <v>1585</v>
      </c>
    </row>
    <row r="187" spans="1:7" x14ac:dyDescent="0.25">
      <c r="A187" s="1">
        <v>45112</v>
      </c>
      <c r="B187" s="3">
        <f>IF(AND(DAY(A187)=21,MONTH(A187)=12),$V$12,          IF(AND(DAY(A187)=21,MONTH(A187)=3),$V$9,         IF(AND(DAY(A187)=21,MONTH(A187)=6),$V$10,    IF(AND(DAY(A187)=23,MONTH(A187)=9),$V$11,B186)      )           )                                  )</f>
        <v>0.9</v>
      </c>
      <c r="C187" s="4">
        <f>C186+IF(AND(DAY(A187)=1,G185&gt;=3*kst),3,0)</f>
        <v>13</v>
      </c>
      <c r="D187" s="4">
        <f t="shared" si="6"/>
        <v>11</v>
      </c>
      <c r="E187">
        <f>E186+IF(WEEKDAY(A187)=1,ser*C187,0)+IF(MONTH(A187)&lt;&gt;MONTH(A188),IF(G186&gt;=kst*3,kst*3,0),0)</f>
        <v>14495</v>
      </c>
      <c r="F187">
        <f>F186+D187*(wyp)</f>
        <v>16410</v>
      </c>
      <c r="G187">
        <f t="shared" si="5"/>
        <v>1915</v>
      </c>
    </row>
    <row r="188" spans="1:7" x14ac:dyDescent="0.25">
      <c r="A188" s="1">
        <v>45113</v>
      </c>
      <c r="B188" s="3">
        <f>IF(AND(DAY(A188)=21,MONTH(A188)=12),$V$12,          IF(AND(DAY(A188)=21,MONTH(A188)=3),$V$9,         IF(AND(DAY(A188)=21,MONTH(A188)=6),$V$10,    IF(AND(DAY(A188)=23,MONTH(A188)=9),$V$11,B187)      )           )                                  )</f>
        <v>0.9</v>
      </c>
      <c r="C188" s="4">
        <f>C187+IF(AND(DAY(A188)=1,G186&gt;=3*kst),3,0)</f>
        <v>13</v>
      </c>
      <c r="D188" s="4">
        <f t="shared" si="6"/>
        <v>11</v>
      </c>
      <c r="E188">
        <f>E187+IF(WEEKDAY(A188)=1,ser*C188,0)+IF(MONTH(A188)&lt;&gt;MONTH(A189),IF(G187&gt;=kst*3,kst*3,0),0)</f>
        <v>14495</v>
      </c>
      <c r="F188">
        <f>F187+D188*(wyp)</f>
        <v>16740</v>
      </c>
      <c r="G188">
        <f t="shared" si="5"/>
        <v>2245</v>
      </c>
    </row>
    <row r="189" spans="1:7" x14ac:dyDescent="0.25">
      <c r="A189" s="1">
        <v>45114</v>
      </c>
      <c r="B189" s="3">
        <f>IF(AND(DAY(A189)=21,MONTH(A189)=12),$V$12,          IF(AND(DAY(A189)=21,MONTH(A189)=3),$V$9,         IF(AND(DAY(A189)=21,MONTH(A189)=6),$V$10,    IF(AND(DAY(A189)=23,MONTH(A189)=9),$V$11,B188)      )           )                                  )</f>
        <v>0.9</v>
      </c>
      <c r="C189" s="4">
        <f>C188+IF(AND(DAY(A189)=1,G187&gt;=3*kst),3,0)</f>
        <v>13</v>
      </c>
      <c r="D189" s="4">
        <f t="shared" si="6"/>
        <v>11</v>
      </c>
      <c r="E189">
        <f>E188+IF(WEEKDAY(A189)=1,ser*C189,0)+IF(MONTH(A189)&lt;&gt;MONTH(A190),IF(G188&gt;=kst*3,kst*3,0),0)</f>
        <v>14495</v>
      </c>
      <c r="F189">
        <f>F188+D189*(wyp)</f>
        <v>17070</v>
      </c>
      <c r="G189">
        <f t="shared" si="5"/>
        <v>2575</v>
      </c>
    </row>
    <row r="190" spans="1:7" x14ac:dyDescent="0.25">
      <c r="A190" s="1">
        <v>45115</v>
      </c>
      <c r="B190" s="3">
        <f>IF(AND(DAY(A190)=21,MONTH(A190)=12),$V$12,          IF(AND(DAY(A190)=21,MONTH(A190)=3),$V$9,         IF(AND(DAY(A190)=21,MONTH(A190)=6),$V$10,    IF(AND(DAY(A190)=23,MONTH(A190)=9),$V$11,B189)      )           )                                  )</f>
        <v>0.9</v>
      </c>
      <c r="C190" s="4">
        <f>C189+IF(AND(DAY(A190)=1,G188&gt;=3*kst),3,0)</f>
        <v>13</v>
      </c>
      <c r="D190" s="4">
        <f t="shared" si="6"/>
        <v>0</v>
      </c>
      <c r="E190">
        <f>E189+IF(WEEKDAY(A190)=1,ser*C190,0)+IF(MONTH(A190)&lt;&gt;MONTH(A191),IF(G189&gt;=kst*3,kst*3,0),0)</f>
        <v>14495</v>
      </c>
      <c r="F190">
        <f>F189+D190*(wyp)</f>
        <v>17070</v>
      </c>
      <c r="G190">
        <f t="shared" si="5"/>
        <v>2575</v>
      </c>
    </row>
    <row r="191" spans="1:7" x14ac:dyDescent="0.25">
      <c r="A191" s="1">
        <v>45116</v>
      </c>
      <c r="B191" s="3">
        <f>IF(AND(DAY(A191)=21,MONTH(A191)=12),$V$12,          IF(AND(DAY(A191)=21,MONTH(A191)=3),$V$9,         IF(AND(DAY(A191)=21,MONTH(A191)=6),$V$10,    IF(AND(DAY(A191)=23,MONTH(A191)=9),$V$11,B190)      )           )                                  )</f>
        <v>0.9</v>
      </c>
      <c r="C191" s="4">
        <f>C190+IF(AND(DAY(A191)=1,G189&gt;=3*kst),3,0)</f>
        <v>13</v>
      </c>
      <c r="D191" s="4">
        <f t="shared" si="6"/>
        <v>0</v>
      </c>
      <c r="E191">
        <f>E190+IF(WEEKDAY(A191)=1,ser*C191,0)+IF(MONTH(A191)&lt;&gt;MONTH(A192),IF(G190&gt;=kst*3,kst*3,0),0)</f>
        <v>14690</v>
      </c>
      <c r="F191">
        <f>F190+D191*(wyp)</f>
        <v>17070</v>
      </c>
      <c r="G191">
        <f t="shared" si="5"/>
        <v>2380</v>
      </c>
    </row>
    <row r="192" spans="1:7" x14ac:dyDescent="0.25">
      <c r="A192" s="1">
        <v>45117</v>
      </c>
      <c r="B192" s="3">
        <f>IF(AND(DAY(A192)=21,MONTH(A192)=12),$V$12,          IF(AND(DAY(A192)=21,MONTH(A192)=3),$V$9,         IF(AND(DAY(A192)=21,MONTH(A192)=6),$V$10,    IF(AND(DAY(A192)=23,MONTH(A192)=9),$V$11,B191)      )           )                                  )</f>
        <v>0.9</v>
      </c>
      <c r="C192" s="4">
        <f>C191+IF(AND(DAY(A192)=1,G190&gt;=3*kst),3,0)</f>
        <v>13</v>
      </c>
      <c r="D192" s="4">
        <f t="shared" si="6"/>
        <v>11</v>
      </c>
      <c r="E192">
        <f>E191+IF(WEEKDAY(A192)=1,ser*C192,0)+IF(MONTH(A192)&lt;&gt;MONTH(A193),IF(G191&gt;=kst*3,kst*3,0),0)</f>
        <v>14690</v>
      </c>
      <c r="F192">
        <f>F191+D192*(wyp)</f>
        <v>17400</v>
      </c>
      <c r="G192">
        <f t="shared" si="5"/>
        <v>2710</v>
      </c>
    </row>
    <row r="193" spans="1:7" x14ac:dyDescent="0.25">
      <c r="A193" s="1">
        <v>45118</v>
      </c>
      <c r="B193" s="3">
        <f>IF(AND(DAY(A193)=21,MONTH(A193)=12),$V$12,          IF(AND(DAY(A193)=21,MONTH(A193)=3),$V$9,         IF(AND(DAY(A193)=21,MONTH(A193)=6),$V$10,    IF(AND(DAY(A193)=23,MONTH(A193)=9),$V$11,B192)      )           )                                  )</f>
        <v>0.9</v>
      </c>
      <c r="C193" s="4">
        <f>C192+IF(AND(DAY(A193)=1,G191&gt;=3*kst),3,0)</f>
        <v>13</v>
      </c>
      <c r="D193" s="4">
        <f t="shared" si="6"/>
        <v>11</v>
      </c>
      <c r="E193">
        <f>E192+IF(WEEKDAY(A193)=1,ser*C193,0)+IF(MONTH(A193)&lt;&gt;MONTH(A194),IF(G192&gt;=kst*3,kst*3,0),0)</f>
        <v>14690</v>
      </c>
      <c r="F193">
        <f>F192+D193*(wyp)</f>
        <v>17730</v>
      </c>
      <c r="G193">
        <f t="shared" si="5"/>
        <v>3040</v>
      </c>
    </row>
    <row r="194" spans="1:7" x14ac:dyDescent="0.25">
      <c r="A194" s="1">
        <v>45119</v>
      </c>
      <c r="B194" s="3">
        <f>IF(AND(DAY(A194)=21,MONTH(A194)=12),$V$12,          IF(AND(DAY(A194)=21,MONTH(A194)=3),$V$9,         IF(AND(DAY(A194)=21,MONTH(A194)=6),$V$10,    IF(AND(DAY(A194)=23,MONTH(A194)=9),$V$11,B193)      )           )                                  )</f>
        <v>0.9</v>
      </c>
      <c r="C194" s="4">
        <f>C193+IF(AND(DAY(A194)=1,G192&gt;=3*kst),3,0)</f>
        <v>13</v>
      </c>
      <c r="D194" s="4">
        <f t="shared" si="6"/>
        <v>11</v>
      </c>
      <c r="E194">
        <f>E193+IF(WEEKDAY(A194)=1,ser*C194,0)+IF(MONTH(A194)&lt;&gt;MONTH(A195),IF(G193&gt;=kst*3,kst*3,0),0)</f>
        <v>14690</v>
      </c>
      <c r="F194">
        <f>F193+D194*(wyp)</f>
        <v>18060</v>
      </c>
      <c r="G194">
        <f t="shared" si="5"/>
        <v>3370</v>
      </c>
    </row>
    <row r="195" spans="1:7" x14ac:dyDescent="0.25">
      <c r="A195" s="1">
        <v>45120</v>
      </c>
      <c r="B195" s="3">
        <f>IF(AND(DAY(A195)=21,MONTH(A195)=12),$V$12,          IF(AND(DAY(A195)=21,MONTH(A195)=3),$V$9,         IF(AND(DAY(A195)=21,MONTH(A195)=6),$V$10,    IF(AND(DAY(A195)=23,MONTH(A195)=9),$V$11,B194)      )           )                                  )</f>
        <v>0.9</v>
      </c>
      <c r="C195" s="4">
        <f>C194+IF(AND(DAY(A195)=1,G193&gt;=3*kst),3,0)</f>
        <v>13</v>
      </c>
      <c r="D195" s="4">
        <f t="shared" si="6"/>
        <v>11</v>
      </c>
      <c r="E195">
        <f>E194+IF(WEEKDAY(A195)=1,ser*C195,0)+IF(MONTH(A195)&lt;&gt;MONTH(A196),IF(G194&gt;=kst*3,kst*3,0),0)</f>
        <v>14690</v>
      </c>
      <c r="F195">
        <f>F194+D195*(wyp)</f>
        <v>18390</v>
      </c>
      <c r="G195">
        <f t="shared" ref="G195:G258" si="7">F195-E195</f>
        <v>3700</v>
      </c>
    </row>
    <row r="196" spans="1:7" x14ac:dyDescent="0.25">
      <c r="A196" s="1">
        <v>45121</v>
      </c>
      <c r="B196" s="3">
        <f>IF(AND(DAY(A196)=21,MONTH(A196)=12),$V$12,          IF(AND(DAY(A196)=21,MONTH(A196)=3),$V$9,         IF(AND(DAY(A196)=21,MONTH(A196)=6),$V$10,    IF(AND(DAY(A196)=23,MONTH(A196)=9),$V$11,B195)      )           )                                  )</f>
        <v>0.9</v>
      </c>
      <c r="C196" s="4">
        <f>C195+IF(AND(DAY(A196)=1,G194&gt;=3*kst),3,0)</f>
        <v>13</v>
      </c>
      <c r="D196" s="4">
        <f t="shared" si="6"/>
        <v>11</v>
      </c>
      <c r="E196">
        <f>E195+IF(WEEKDAY(A196)=1,ser*C196,0)+IF(MONTH(A196)&lt;&gt;MONTH(A197),IF(G195&gt;=kst*3,kst*3,0),0)</f>
        <v>14690</v>
      </c>
      <c r="F196">
        <f>F195+D196*(wyp)</f>
        <v>18720</v>
      </c>
      <c r="G196">
        <f t="shared" si="7"/>
        <v>4030</v>
      </c>
    </row>
    <row r="197" spans="1:7" x14ac:dyDescent="0.25">
      <c r="A197" s="1">
        <v>45122</v>
      </c>
      <c r="B197" s="3">
        <f>IF(AND(DAY(A197)=21,MONTH(A197)=12),$V$12,          IF(AND(DAY(A197)=21,MONTH(A197)=3),$V$9,         IF(AND(DAY(A197)=21,MONTH(A197)=6),$V$10,    IF(AND(DAY(A197)=23,MONTH(A197)=9),$V$11,B196)      )           )                                  )</f>
        <v>0.9</v>
      </c>
      <c r="C197" s="4">
        <f>C196+IF(AND(DAY(A197)=1,G195&gt;=3*kst),3,0)</f>
        <v>13</v>
      </c>
      <c r="D197" s="4">
        <f t="shared" si="6"/>
        <v>0</v>
      </c>
      <c r="E197">
        <f>E196+IF(WEEKDAY(A197)=1,ser*C197,0)+IF(MONTH(A197)&lt;&gt;MONTH(A198),IF(G196&gt;=kst*3,kst*3,0),0)</f>
        <v>14690</v>
      </c>
      <c r="F197">
        <f>F196+D197*(wyp)</f>
        <v>18720</v>
      </c>
      <c r="G197">
        <f t="shared" si="7"/>
        <v>4030</v>
      </c>
    </row>
    <row r="198" spans="1:7" x14ac:dyDescent="0.25">
      <c r="A198" s="1">
        <v>45123</v>
      </c>
      <c r="B198" s="3">
        <f>IF(AND(DAY(A198)=21,MONTH(A198)=12),$V$12,          IF(AND(DAY(A198)=21,MONTH(A198)=3),$V$9,         IF(AND(DAY(A198)=21,MONTH(A198)=6),$V$10,    IF(AND(DAY(A198)=23,MONTH(A198)=9),$V$11,B197)      )           )                                  )</f>
        <v>0.9</v>
      </c>
      <c r="C198" s="4">
        <f>C197+IF(AND(DAY(A198)=1,G196&gt;=3*kst),3,0)</f>
        <v>13</v>
      </c>
      <c r="D198" s="4">
        <f t="shared" si="6"/>
        <v>0</v>
      </c>
      <c r="E198">
        <f>E197+IF(WEEKDAY(A198)=1,ser*C198,0)+IF(MONTH(A198)&lt;&gt;MONTH(A199),IF(G197&gt;=kst*3,kst*3,0),0)</f>
        <v>14885</v>
      </c>
      <c r="F198">
        <f>F197+D198*(wyp)</f>
        <v>18720</v>
      </c>
      <c r="G198">
        <f t="shared" si="7"/>
        <v>3835</v>
      </c>
    </row>
    <row r="199" spans="1:7" x14ac:dyDescent="0.25">
      <c r="A199" s="1">
        <v>45124</v>
      </c>
      <c r="B199" s="3">
        <f>IF(AND(DAY(A199)=21,MONTH(A199)=12),$V$12,          IF(AND(DAY(A199)=21,MONTH(A199)=3),$V$9,         IF(AND(DAY(A199)=21,MONTH(A199)=6),$V$10,    IF(AND(DAY(A199)=23,MONTH(A199)=9),$V$11,B198)      )           )                                  )</f>
        <v>0.9</v>
      </c>
      <c r="C199" s="4">
        <f>C198+IF(AND(DAY(A199)=1,G197&gt;=3*kst),3,0)</f>
        <v>13</v>
      </c>
      <c r="D199" s="4">
        <f t="shared" si="6"/>
        <v>11</v>
      </c>
      <c r="E199">
        <f>E198+IF(WEEKDAY(A199)=1,ser*C199,0)+IF(MONTH(A199)&lt;&gt;MONTH(A200),IF(G198&gt;=kst*3,kst*3,0),0)</f>
        <v>14885</v>
      </c>
      <c r="F199">
        <f>F198+D199*(wyp)</f>
        <v>19050</v>
      </c>
      <c r="G199">
        <f t="shared" si="7"/>
        <v>4165</v>
      </c>
    </row>
    <row r="200" spans="1:7" x14ac:dyDescent="0.25">
      <c r="A200" s="1">
        <v>45125</v>
      </c>
      <c r="B200" s="3">
        <f>IF(AND(DAY(A200)=21,MONTH(A200)=12),$V$12,          IF(AND(DAY(A200)=21,MONTH(A200)=3),$V$9,         IF(AND(DAY(A200)=21,MONTH(A200)=6),$V$10,    IF(AND(DAY(A200)=23,MONTH(A200)=9),$V$11,B199)      )           )                                  )</f>
        <v>0.9</v>
      </c>
      <c r="C200" s="4">
        <f>C199+IF(AND(DAY(A200)=1,G198&gt;=3*kst),3,0)</f>
        <v>13</v>
      </c>
      <c r="D200" s="4">
        <f t="shared" si="6"/>
        <v>11</v>
      </c>
      <c r="E200">
        <f>E199+IF(WEEKDAY(A200)=1,ser*C200,0)+IF(MONTH(A200)&lt;&gt;MONTH(A201),IF(G199&gt;=kst*3,kst*3,0),0)</f>
        <v>14885</v>
      </c>
      <c r="F200">
        <f>F199+D200*(wyp)</f>
        <v>19380</v>
      </c>
      <c r="G200">
        <f t="shared" si="7"/>
        <v>4495</v>
      </c>
    </row>
    <row r="201" spans="1:7" x14ac:dyDescent="0.25">
      <c r="A201" s="1">
        <v>45126</v>
      </c>
      <c r="B201" s="3">
        <f>IF(AND(DAY(A201)=21,MONTH(A201)=12),$V$12,          IF(AND(DAY(A201)=21,MONTH(A201)=3),$V$9,         IF(AND(DAY(A201)=21,MONTH(A201)=6),$V$10,    IF(AND(DAY(A201)=23,MONTH(A201)=9),$V$11,B200)      )           )                                  )</f>
        <v>0.9</v>
      </c>
      <c r="C201" s="4">
        <f>C200+IF(AND(DAY(A201)=1,G199&gt;=3*kst),3,0)</f>
        <v>13</v>
      </c>
      <c r="D201" s="4">
        <f t="shared" si="6"/>
        <v>11</v>
      </c>
      <c r="E201">
        <f>E200+IF(WEEKDAY(A201)=1,ser*C201,0)+IF(MONTH(A201)&lt;&gt;MONTH(A202),IF(G200&gt;=kst*3,kst*3,0),0)</f>
        <v>14885</v>
      </c>
      <c r="F201">
        <f>F200+D201*(wyp)</f>
        <v>19710</v>
      </c>
      <c r="G201">
        <f t="shared" si="7"/>
        <v>4825</v>
      </c>
    </row>
    <row r="202" spans="1:7" x14ac:dyDescent="0.25">
      <c r="A202" s="1">
        <v>45127</v>
      </c>
      <c r="B202" s="3">
        <f>IF(AND(DAY(A202)=21,MONTH(A202)=12),$V$12,          IF(AND(DAY(A202)=21,MONTH(A202)=3),$V$9,         IF(AND(DAY(A202)=21,MONTH(A202)=6),$V$10,    IF(AND(DAY(A202)=23,MONTH(A202)=9),$V$11,B201)      )           )                                  )</f>
        <v>0.9</v>
      </c>
      <c r="C202" s="4">
        <f>C201+IF(AND(DAY(A202)=1,G200&gt;=3*kst),3,0)</f>
        <v>13</v>
      </c>
      <c r="D202" s="4">
        <f t="shared" si="6"/>
        <v>11</v>
      </c>
      <c r="E202">
        <f>E201+IF(WEEKDAY(A202)=1,ser*C202,0)+IF(MONTH(A202)&lt;&gt;MONTH(A203),IF(G201&gt;=kst*3,kst*3,0),0)</f>
        <v>14885</v>
      </c>
      <c r="F202">
        <f>F201+D202*(wyp)</f>
        <v>20040</v>
      </c>
      <c r="G202">
        <f t="shared" si="7"/>
        <v>5155</v>
      </c>
    </row>
    <row r="203" spans="1:7" x14ac:dyDescent="0.25">
      <c r="A203" s="1">
        <v>45128</v>
      </c>
      <c r="B203" s="3">
        <f>IF(AND(DAY(A203)=21,MONTH(A203)=12),$V$12,          IF(AND(DAY(A203)=21,MONTH(A203)=3),$V$9,         IF(AND(DAY(A203)=21,MONTH(A203)=6),$V$10,    IF(AND(DAY(A203)=23,MONTH(A203)=9),$V$11,B202)      )           )                                  )</f>
        <v>0.9</v>
      </c>
      <c r="C203" s="4">
        <f>C202+IF(AND(DAY(A203)=1,G201&gt;=3*kst),3,0)</f>
        <v>13</v>
      </c>
      <c r="D203" s="4">
        <f t="shared" ref="D203:D266" si="8">IF(OR(WEEKDAY(A203)=7,WEEKDAY(A203)=1),0,ROUNDDOWN(B203*C203,0))</f>
        <v>11</v>
      </c>
      <c r="E203">
        <f>E202+IF(WEEKDAY(A203)=1,ser*C203,0)+IF(MONTH(A203)&lt;&gt;MONTH(A204),IF(G202&gt;=kst*3,kst*3,0),0)</f>
        <v>14885</v>
      </c>
      <c r="F203">
        <f>F202+D203*(wyp)</f>
        <v>20370</v>
      </c>
      <c r="G203">
        <f t="shared" si="7"/>
        <v>5485</v>
      </c>
    </row>
    <row r="204" spans="1:7" x14ac:dyDescent="0.25">
      <c r="A204" s="1">
        <v>45129</v>
      </c>
      <c r="B204" s="3">
        <f>IF(AND(DAY(A204)=21,MONTH(A204)=12),$V$12,          IF(AND(DAY(A204)=21,MONTH(A204)=3),$V$9,         IF(AND(DAY(A204)=21,MONTH(A204)=6),$V$10,    IF(AND(DAY(A204)=23,MONTH(A204)=9),$V$11,B203)      )           )                                  )</f>
        <v>0.9</v>
      </c>
      <c r="C204" s="4">
        <f>C203+IF(AND(DAY(A204)=1,G202&gt;=3*kst),3,0)</f>
        <v>13</v>
      </c>
      <c r="D204" s="4">
        <f t="shared" si="8"/>
        <v>0</v>
      </c>
      <c r="E204">
        <f>E203+IF(WEEKDAY(A204)=1,ser*C204,0)+IF(MONTH(A204)&lt;&gt;MONTH(A205),IF(G203&gt;=kst*3,kst*3,0),0)</f>
        <v>14885</v>
      </c>
      <c r="F204">
        <f>F203+D204*(wyp)</f>
        <v>20370</v>
      </c>
      <c r="G204">
        <f t="shared" si="7"/>
        <v>5485</v>
      </c>
    </row>
    <row r="205" spans="1:7" x14ac:dyDescent="0.25">
      <c r="A205" s="1">
        <v>45130</v>
      </c>
      <c r="B205" s="3">
        <f>IF(AND(DAY(A205)=21,MONTH(A205)=12),$V$12,          IF(AND(DAY(A205)=21,MONTH(A205)=3),$V$9,         IF(AND(DAY(A205)=21,MONTH(A205)=6),$V$10,    IF(AND(DAY(A205)=23,MONTH(A205)=9),$V$11,B204)      )           )                                  )</f>
        <v>0.9</v>
      </c>
      <c r="C205" s="4">
        <f>C204+IF(AND(DAY(A205)=1,G203&gt;=3*kst),3,0)</f>
        <v>13</v>
      </c>
      <c r="D205" s="4">
        <f t="shared" si="8"/>
        <v>0</v>
      </c>
      <c r="E205">
        <f>E204+IF(WEEKDAY(A205)=1,ser*C205,0)+IF(MONTH(A205)&lt;&gt;MONTH(A206),IF(G204&gt;=kst*3,kst*3,0),0)</f>
        <v>15080</v>
      </c>
      <c r="F205">
        <f>F204+D205*(wyp)</f>
        <v>20370</v>
      </c>
      <c r="G205">
        <f t="shared" si="7"/>
        <v>5290</v>
      </c>
    </row>
    <row r="206" spans="1:7" x14ac:dyDescent="0.25">
      <c r="A206" s="1">
        <v>45131</v>
      </c>
      <c r="B206" s="3">
        <f>IF(AND(DAY(A206)=21,MONTH(A206)=12),$V$12,          IF(AND(DAY(A206)=21,MONTH(A206)=3),$V$9,         IF(AND(DAY(A206)=21,MONTH(A206)=6),$V$10,    IF(AND(DAY(A206)=23,MONTH(A206)=9),$V$11,B205)      )           )                                  )</f>
        <v>0.9</v>
      </c>
      <c r="C206" s="4">
        <f>C205+IF(AND(DAY(A206)=1,G204&gt;=3*kst),3,0)</f>
        <v>13</v>
      </c>
      <c r="D206" s="4">
        <f t="shared" si="8"/>
        <v>11</v>
      </c>
      <c r="E206">
        <f>E205+IF(WEEKDAY(A206)=1,ser*C206,0)+IF(MONTH(A206)&lt;&gt;MONTH(A207),IF(G205&gt;=kst*3,kst*3,0),0)</f>
        <v>15080</v>
      </c>
      <c r="F206">
        <f>F205+D206*(wyp)</f>
        <v>20700</v>
      </c>
      <c r="G206">
        <f t="shared" si="7"/>
        <v>5620</v>
      </c>
    </row>
    <row r="207" spans="1:7" x14ac:dyDescent="0.25">
      <c r="A207" s="1">
        <v>45132</v>
      </c>
      <c r="B207" s="3">
        <f>IF(AND(DAY(A207)=21,MONTH(A207)=12),$V$12,          IF(AND(DAY(A207)=21,MONTH(A207)=3),$V$9,         IF(AND(DAY(A207)=21,MONTH(A207)=6),$V$10,    IF(AND(DAY(A207)=23,MONTH(A207)=9),$V$11,B206)      )           )                                  )</f>
        <v>0.9</v>
      </c>
      <c r="C207" s="4">
        <f>C206+IF(AND(DAY(A207)=1,G205&gt;=3*kst),3,0)</f>
        <v>13</v>
      </c>
      <c r="D207" s="4">
        <f t="shared" si="8"/>
        <v>11</v>
      </c>
      <c r="E207">
        <f>E206+IF(WEEKDAY(A207)=1,ser*C207,0)+IF(MONTH(A207)&lt;&gt;MONTH(A208),IF(G206&gt;=kst*3,kst*3,0),0)</f>
        <v>15080</v>
      </c>
      <c r="F207">
        <f>F206+D207*(wyp)</f>
        <v>21030</v>
      </c>
      <c r="G207">
        <f t="shared" si="7"/>
        <v>5950</v>
      </c>
    </row>
    <row r="208" spans="1:7" x14ac:dyDescent="0.25">
      <c r="A208" s="1">
        <v>45133</v>
      </c>
      <c r="B208" s="3">
        <f>IF(AND(DAY(A208)=21,MONTH(A208)=12),$V$12,          IF(AND(DAY(A208)=21,MONTH(A208)=3),$V$9,         IF(AND(DAY(A208)=21,MONTH(A208)=6),$V$10,    IF(AND(DAY(A208)=23,MONTH(A208)=9),$V$11,B207)      )           )                                  )</f>
        <v>0.9</v>
      </c>
      <c r="C208" s="4">
        <f>C207+IF(AND(DAY(A208)=1,G206&gt;=3*kst),3,0)</f>
        <v>13</v>
      </c>
      <c r="D208" s="4">
        <f t="shared" si="8"/>
        <v>11</v>
      </c>
      <c r="E208">
        <f>E207+IF(WEEKDAY(A208)=1,ser*C208,0)+IF(MONTH(A208)&lt;&gt;MONTH(A209),IF(G207&gt;=kst*3,kst*3,0),0)</f>
        <v>15080</v>
      </c>
      <c r="F208">
        <f>F207+D208*(wyp)</f>
        <v>21360</v>
      </c>
      <c r="G208">
        <f t="shared" si="7"/>
        <v>6280</v>
      </c>
    </row>
    <row r="209" spans="1:7" x14ac:dyDescent="0.25">
      <c r="A209" s="1">
        <v>45134</v>
      </c>
      <c r="B209" s="3">
        <f>IF(AND(DAY(A209)=21,MONTH(A209)=12),$V$12,          IF(AND(DAY(A209)=21,MONTH(A209)=3),$V$9,         IF(AND(DAY(A209)=21,MONTH(A209)=6),$V$10,    IF(AND(DAY(A209)=23,MONTH(A209)=9),$V$11,B208)      )           )                                  )</f>
        <v>0.9</v>
      </c>
      <c r="C209" s="4">
        <f>C208+IF(AND(DAY(A209)=1,G207&gt;=3*kst),3,0)</f>
        <v>13</v>
      </c>
      <c r="D209" s="4">
        <f t="shared" si="8"/>
        <v>11</v>
      </c>
      <c r="E209">
        <f>E208+IF(WEEKDAY(A209)=1,ser*C209,0)+IF(MONTH(A209)&lt;&gt;MONTH(A210),IF(G208&gt;=kst*3,kst*3,0),0)</f>
        <v>15080</v>
      </c>
      <c r="F209">
        <f>F208+D209*(wyp)</f>
        <v>21690</v>
      </c>
      <c r="G209">
        <f t="shared" si="7"/>
        <v>6610</v>
      </c>
    </row>
    <row r="210" spans="1:7" x14ac:dyDescent="0.25">
      <c r="A210" s="1">
        <v>45135</v>
      </c>
      <c r="B210" s="3">
        <f>IF(AND(DAY(A210)=21,MONTH(A210)=12),$V$12,          IF(AND(DAY(A210)=21,MONTH(A210)=3),$V$9,         IF(AND(DAY(A210)=21,MONTH(A210)=6),$V$10,    IF(AND(DAY(A210)=23,MONTH(A210)=9),$V$11,B209)      )           )                                  )</f>
        <v>0.9</v>
      </c>
      <c r="C210" s="4">
        <f>C209+IF(AND(DAY(A210)=1,G208&gt;=3*kst),3,0)</f>
        <v>13</v>
      </c>
      <c r="D210" s="4">
        <f t="shared" si="8"/>
        <v>11</v>
      </c>
      <c r="E210">
        <f>E209+IF(WEEKDAY(A210)=1,ser*C210,0)+IF(MONTH(A210)&lt;&gt;MONTH(A211),IF(G209&gt;=kst*3,kst*3,0),0)</f>
        <v>15080</v>
      </c>
      <c r="F210">
        <f>F209+D210*(wyp)</f>
        <v>22020</v>
      </c>
      <c r="G210">
        <f t="shared" si="7"/>
        <v>6940</v>
      </c>
    </row>
    <row r="211" spans="1:7" x14ac:dyDescent="0.25">
      <c r="A211" s="1">
        <v>45136</v>
      </c>
      <c r="B211" s="3">
        <f>IF(AND(DAY(A211)=21,MONTH(A211)=12),$V$12,          IF(AND(DAY(A211)=21,MONTH(A211)=3),$V$9,         IF(AND(DAY(A211)=21,MONTH(A211)=6),$V$10,    IF(AND(DAY(A211)=23,MONTH(A211)=9),$V$11,B210)      )           )                                  )</f>
        <v>0.9</v>
      </c>
      <c r="C211" s="4">
        <f>C210+IF(AND(DAY(A211)=1,G209&gt;=3*kst),3,0)</f>
        <v>13</v>
      </c>
      <c r="D211" s="4">
        <f t="shared" si="8"/>
        <v>0</v>
      </c>
      <c r="E211">
        <f>E210+IF(WEEKDAY(A211)=1,ser*C211,0)+IF(MONTH(A211)&lt;&gt;MONTH(A212),IF(G210&gt;=kst*3,kst*3,0),0)</f>
        <v>15080</v>
      </c>
      <c r="F211">
        <f>F210+D211*(wyp)</f>
        <v>22020</v>
      </c>
      <c r="G211">
        <f t="shared" si="7"/>
        <v>6940</v>
      </c>
    </row>
    <row r="212" spans="1:7" x14ac:dyDescent="0.25">
      <c r="A212" s="1">
        <v>45137</v>
      </c>
      <c r="B212" s="3">
        <f>IF(AND(DAY(A212)=21,MONTH(A212)=12),$V$12,          IF(AND(DAY(A212)=21,MONTH(A212)=3),$V$9,         IF(AND(DAY(A212)=21,MONTH(A212)=6),$V$10,    IF(AND(DAY(A212)=23,MONTH(A212)=9),$V$11,B211)      )           )                                  )</f>
        <v>0.9</v>
      </c>
      <c r="C212" s="4">
        <f>C211+IF(AND(DAY(A212)=1,G210&gt;=3*kst),3,0)</f>
        <v>13</v>
      </c>
      <c r="D212" s="4">
        <f t="shared" si="8"/>
        <v>0</v>
      </c>
      <c r="E212">
        <f>E211+IF(WEEKDAY(A212)=1,ser*C212,0)+IF(MONTH(A212)&lt;&gt;MONTH(A213),IF(G211&gt;=kst*3,kst*3,0),0)</f>
        <v>15275</v>
      </c>
      <c r="F212">
        <f>F211+D212*(wyp)</f>
        <v>22020</v>
      </c>
      <c r="G212">
        <f t="shared" si="7"/>
        <v>6745</v>
      </c>
    </row>
    <row r="213" spans="1:7" x14ac:dyDescent="0.25">
      <c r="A213" s="1">
        <v>45138</v>
      </c>
      <c r="B213" s="3">
        <f>IF(AND(DAY(A213)=21,MONTH(A213)=12),$V$12,          IF(AND(DAY(A213)=21,MONTH(A213)=3),$V$9,         IF(AND(DAY(A213)=21,MONTH(A213)=6),$V$10,    IF(AND(DAY(A213)=23,MONTH(A213)=9),$V$11,B212)      )           )                                  )</f>
        <v>0.9</v>
      </c>
      <c r="C213" s="4">
        <f>C212+IF(AND(DAY(A213)=1,G211&gt;=3*kst),3,0)</f>
        <v>13</v>
      </c>
      <c r="D213" s="4">
        <f t="shared" si="8"/>
        <v>11</v>
      </c>
      <c r="E213">
        <f>E212+IF(WEEKDAY(A213)=1,ser*C213,0)+IF(MONTH(A213)&lt;&gt;MONTH(A214),IF(G212&gt;=kst*3,kst*3,0),0)</f>
        <v>17675</v>
      </c>
      <c r="F213">
        <f>F212+D213*(wyp)</f>
        <v>22350</v>
      </c>
      <c r="G213">
        <f t="shared" si="7"/>
        <v>4675</v>
      </c>
    </row>
    <row r="214" spans="1:7" x14ac:dyDescent="0.25">
      <c r="A214" s="1">
        <v>45139</v>
      </c>
      <c r="B214" s="3">
        <f>IF(AND(DAY(A214)=21,MONTH(A214)=12),$V$12,          IF(AND(DAY(A214)=21,MONTH(A214)=3),$V$9,         IF(AND(DAY(A214)=21,MONTH(A214)=6),$V$10,    IF(AND(DAY(A214)=23,MONTH(A214)=9),$V$11,B213)      )           )                                  )</f>
        <v>0.9</v>
      </c>
      <c r="C214" s="4">
        <f>C213+IF(AND(DAY(A214)=1,G212&gt;=3*kst),3,0)</f>
        <v>16</v>
      </c>
      <c r="D214" s="4">
        <f t="shared" si="8"/>
        <v>14</v>
      </c>
      <c r="E214">
        <f>E213+IF(WEEKDAY(A214)=1,ser*C214,0)+IF(MONTH(A214)&lt;&gt;MONTH(A215),IF(G213&gt;=kst*3,kst*3,0),0)</f>
        <v>17675</v>
      </c>
      <c r="F214">
        <f>F213+D214*(wyp)</f>
        <v>22770</v>
      </c>
      <c r="G214">
        <f t="shared" si="7"/>
        <v>5095</v>
      </c>
    </row>
    <row r="215" spans="1:7" x14ac:dyDescent="0.25">
      <c r="A215" s="1">
        <v>45140</v>
      </c>
      <c r="B215" s="3">
        <f>IF(AND(DAY(A215)=21,MONTH(A215)=12),$V$12,          IF(AND(DAY(A215)=21,MONTH(A215)=3),$V$9,         IF(AND(DAY(A215)=21,MONTH(A215)=6),$V$10,    IF(AND(DAY(A215)=23,MONTH(A215)=9),$V$11,B214)      )           )                                  )</f>
        <v>0.9</v>
      </c>
      <c r="C215" s="4">
        <f>C214+IF(AND(DAY(A215)=1,G213&gt;=3*kst),3,0)</f>
        <v>16</v>
      </c>
      <c r="D215" s="4">
        <f t="shared" si="8"/>
        <v>14</v>
      </c>
      <c r="E215">
        <f>E214+IF(WEEKDAY(A215)=1,ser*C215,0)+IF(MONTH(A215)&lt;&gt;MONTH(A216),IF(G214&gt;=kst*3,kst*3,0),0)</f>
        <v>17675</v>
      </c>
      <c r="F215">
        <f>F214+D215*(wyp)</f>
        <v>23190</v>
      </c>
      <c r="G215">
        <f t="shared" si="7"/>
        <v>5515</v>
      </c>
    </row>
    <row r="216" spans="1:7" x14ac:dyDescent="0.25">
      <c r="A216" s="1">
        <v>45141</v>
      </c>
      <c r="B216" s="3">
        <f>IF(AND(DAY(A216)=21,MONTH(A216)=12),$V$12,          IF(AND(DAY(A216)=21,MONTH(A216)=3),$V$9,         IF(AND(DAY(A216)=21,MONTH(A216)=6),$V$10,    IF(AND(DAY(A216)=23,MONTH(A216)=9),$V$11,B215)      )           )                                  )</f>
        <v>0.9</v>
      </c>
      <c r="C216" s="4">
        <f>C215+IF(AND(DAY(A216)=1,G214&gt;=3*kst),3,0)</f>
        <v>16</v>
      </c>
      <c r="D216" s="4">
        <f t="shared" si="8"/>
        <v>14</v>
      </c>
      <c r="E216">
        <f>E215+IF(WEEKDAY(A216)=1,ser*C216,0)+IF(MONTH(A216)&lt;&gt;MONTH(A217),IF(G215&gt;=kst*3,kst*3,0),0)</f>
        <v>17675</v>
      </c>
      <c r="F216">
        <f>F215+D216*(wyp)</f>
        <v>23610</v>
      </c>
      <c r="G216">
        <f t="shared" si="7"/>
        <v>5935</v>
      </c>
    </row>
    <row r="217" spans="1:7" x14ac:dyDescent="0.25">
      <c r="A217" s="1">
        <v>45142</v>
      </c>
      <c r="B217" s="3">
        <f>IF(AND(DAY(A217)=21,MONTH(A217)=12),$V$12,          IF(AND(DAY(A217)=21,MONTH(A217)=3),$V$9,         IF(AND(DAY(A217)=21,MONTH(A217)=6),$V$10,    IF(AND(DAY(A217)=23,MONTH(A217)=9),$V$11,B216)      )           )                                  )</f>
        <v>0.9</v>
      </c>
      <c r="C217" s="4">
        <f>C216+IF(AND(DAY(A217)=1,G215&gt;=3*kst),3,0)</f>
        <v>16</v>
      </c>
      <c r="D217" s="4">
        <f t="shared" si="8"/>
        <v>14</v>
      </c>
      <c r="E217">
        <f>E216+IF(WEEKDAY(A217)=1,ser*C217,0)+IF(MONTH(A217)&lt;&gt;MONTH(A218),IF(G216&gt;=kst*3,kst*3,0),0)</f>
        <v>17675</v>
      </c>
      <c r="F217">
        <f>F216+D217*(wyp)</f>
        <v>24030</v>
      </c>
      <c r="G217">
        <f t="shared" si="7"/>
        <v>6355</v>
      </c>
    </row>
    <row r="218" spans="1:7" x14ac:dyDescent="0.25">
      <c r="A218" s="1">
        <v>45143</v>
      </c>
      <c r="B218" s="3">
        <f>IF(AND(DAY(A218)=21,MONTH(A218)=12),$V$12,          IF(AND(DAY(A218)=21,MONTH(A218)=3),$V$9,         IF(AND(DAY(A218)=21,MONTH(A218)=6),$V$10,    IF(AND(DAY(A218)=23,MONTH(A218)=9),$V$11,B217)      )           )                                  )</f>
        <v>0.9</v>
      </c>
      <c r="C218" s="4">
        <f>C217+IF(AND(DAY(A218)=1,G216&gt;=3*kst),3,0)</f>
        <v>16</v>
      </c>
      <c r="D218" s="4">
        <f t="shared" si="8"/>
        <v>0</v>
      </c>
      <c r="E218">
        <f>E217+IF(WEEKDAY(A218)=1,ser*C218,0)+IF(MONTH(A218)&lt;&gt;MONTH(A219),IF(G217&gt;=kst*3,kst*3,0),0)</f>
        <v>17675</v>
      </c>
      <c r="F218">
        <f>F217+D218*(wyp)</f>
        <v>24030</v>
      </c>
      <c r="G218">
        <f t="shared" si="7"/>
        <v>6355</v>
      </c>
    </row>
    <row r="219" spans="1:7" x14ac:dyDescent="0.25">
      <c r="A219" s="1">
        <v>45144</v>
      </c>
      <c r="B219" s="3">
        <f>IF(AND(DAY(A219)=21,MONTH(A219)=12),$V$12,          IF(AND(DAY(A219)=21,MONTH(A219)=3),$V$9,         IF(AND(DAY(A219)=21,MONTH(A219)=6),$V$10,    IF(AND(DAY(A219)=23,MONTH(A219)=9),$V$11,B218)      )           )                                  )</f>
        <v>0.9</v>
      </c>
      <c r="C219" s="4">
        <f>C218+IF(AND(DAY(A219)=1,G217&gt;=3*kst),3,0)</f>
        <v>16</v>
      </c>
      <c r="D219" s="4">
        <f t="shared" si="8"/>
        <v>0</v>
      </c>
      <c r="E219">
        <f>E218+IF(WEEKDAY(A219)=1,ser*C219,0)+IF(MONTH(A219)&lt;&gt;MONTH(A220),IF(G218&gt;=kst*3,kst*3,0),0)</f>
        <v>17915</v>
      </c>
      <c r="F219">
        <f>F218+D219*(wyp)</f>
        <v>24030</v>
      </c>
      <c r="G219">
        <f t="shared" si="7"/>
        <v>6115</v>
      </c>
    </row>
    <row r="220" spans="1:7" x14ac:dyDescent="0.25">
      <c r="A220" s="1">
        <v>45145</v>
      </c>
      <c r="B220" s="3">
        <f>IF(AND(DAY(A220)=21,MONTH(A220)=12),$V$12,          IF(AND(DAY(A220)=21,MONTH(A220)=3),$V$9,         IF(AND(DAY(A220)=21,MONTH(A220)=6),$V$10,    IF(AND(DAY(A220)=23,MONTH(A220)=9),$V$11,B219)      )           )                                  )</f>
        <v>0.9</v>
      </c>
      <c r="C220" s="4">
        <f>C219+IF(AND(DAY(A220)=1,G218&gt;=3*kst),3,0)</f>
        <v>16</v>
      </c>
      <c r="D220" s="4">
        <f t="shared" si="8"/>
        <v>14</v>
      </c>
      <c r="E220">
        <f>E219+IF(WEEKDAY(A220)=1,ser*C220,0)+IF(MONTH(A220)&lt;&gt;MONTH(A221),IF(G219&gt;=kst*3,kst*3,0),0)</f>
        <v>17915</v>
      </c>
      <c r="F220">
        <f>F219+D220*(wyp)</f>
        <v>24450</v>
      </c>
      <c r="G220">
        <f t="shared" si="7"/>
        <v>6535</v>
      </c>
    </row>
    <row r="221" spans="1:7" x14ac:dyDescent="0.25">
      <c r="A221" s="1">
        <v>45146</v>
      </c>
      <c r="B221" s="3">
        <f>IF(AND(DAY(A221)=21,MONTH(A221)=12),$V$12,          IF(AND(DAY(A221)=21,MONTH(A221)=3),$V$9,         IF(AND(DAY(A221)=21,MONTH(A221)=6),$V$10,    IF(AND(DAY(A221)=23,MONTH(A221)=9),$V$11,B220)      )           )                                  )</f>
        <v>0.9</v>
      </c>
      <c r="C221" s="4">
        <f>C220+IF(AND(DAY(A221)=1,G219&gt;=3*kst),3,0)</f>
        <v>16</v>
      </c>
      <c r="D221" s="4">
        <f t="shared" si="8"/>
        <v>14</v>
      </c>
      <c r="E221">
        <f>E220+IF(WEEKDAY(A221)=1,ser*C221,0)+IF(MONTH(A221)&lt;&gt;MONTH(A222),IF(G220&gt;=kst*3,kst*3,0),0)</f>
        <v>17915</v>
      </c>
      <c r="F221">
        <f>F220+D221*(wyp)</f>
        <v>24870</v>
      </c>
      <c r="G221">
        <f t="shared" si="7"/>
        <v>6955</v>
      </c>
    </row>
    <row r="222" spans="1:7" x14ac:dyDescent="0.25">
      <c r="A222" s="1">
        <v>45147</v>
      </c>
      <c r="B222" s="3">
        <f>IF(AND(DAY(A222)=21,MONTH(A222)=12),$V$12,          IF(AND(DAY(A222)=21,MONTH(A222)=3),$V$9,         IF(AND(DAY(A222)=21,MONTH(A222)=6),$V$10,    IF(AND(DAY(A222)=23,MONTH(A222)=9),$V$11,B221)      )           )                                  )</f>
        <v>0.9</v>
      </c>
      <c r="C222" s="4">
        <f>C221+IF(AND(DAY(A222)=1,G220&gt;=3*kst),3,0)</f>
        <v>16</v>
      </c>
      <c r="D222" s="4">
        <f t="shared" si="8"/>
        <v>14</v>
      </c>
      <c r="E222">
        <f>E221+IF(WEEKDAY(A222)=1,ser*C222,0)+IF(MONTH(A222)&lt;&gt;MONTH(A223),IF(G221&gt;=kst*3,kst*3,0),0)</f>
        <v>17915</v>
      </c>
      <c r="F222">
        <f>F221+D222*(wyp)</f>
        <v>25290</v>
      </c>
      <c r="G222">
        <f t="shared" si="7"/>
        <v>7375</v>
      </c>
    </row>
    <row r="223" spans="1:7" x14ac:dyDescent="0.25">
      <c r="A223" s="1">
        <v>45148</v>
      </c>
      <c r="B223" s="3">
        <f>IF(AND(DAY(A223)=21,MONTH(A223)=12),$V$12,          IF(AND(DAY(A223)=21,MONTH(A223)=3),$V$9,         IF(AND(DAY(A223)=21,MONTH(A223)=6),$V$10,    IF(AND(DAY(A223)=23,MONTH(A223)=9),$V$11,B222)      )           )                                  )</f>
        <v>0.9</v>
      </c>
      <c r="C223" s="4">
        <f>C222+IF(AND(DAY(A223)=1,G221&gt;=3*kst),3,0)</f>
        <v>16</v>
      </c>
      <c r="D223" s="4">
        <f t="shared" si="8"/>
        <v>14</v>
      </c>
      <c r="E223">
        <f>E222+IF(WEEKDAY(A223)=1,ser*C223,0)+IF(MONTH(A223)&lt;&gt;MONTH(A224),IF(G222&gt;=kst*3,kst*3,0),0)</f>
        <v>17915</v>
      </c>
      <c r="F223">
        <f>F222+D223*(wyp)</f>
        <v>25710</v>
      </c>
      <c r="G223">
        <f t="shared" si="7"/>
        <v>7795</v>
      </c>
    </row>
    <row r="224" spans="1:7" x14ac:dyDescent="0.25">
      <c r="A224" s="1">
        <v>45149</v>
      </c>
      <c r="B224" s="3">
        <f>IF(AND(DAY(A224)=21,MONTH(A224)=12),$V$12,          IF(AND(DAY(A224)=21,MONTH(A224)=3),$V$9,         IF(AND(DAY(A224)=21,MONTH(A224)=6),$V$10,    IF(AND(DAY(A224)=23,MONTH(A224)=9),$V$11,B223)      )           )                                  )</f>
        <v>0.9</v>
      </c>
      <c r="C224" s="4">
        <f>C223+IF(AND(DAY(A224)=1,G222&gt;=3*kst),3,0)</f>
        <v>16</v>
      </c>
      <c r="D224" s="4">
        <f t="shared" si="8"/>
        <v>14</v>
      </c>
      <c r="E224">
        <f>E223+IF(WEEKDAY(A224)=1,ser*C224,0)+IF(MONTH(A224)&lt;&gt;MONTH(A225),IF(G223&gt;=kst*3,kst*3,0),0)</f>
        <v>17915</v>
      </c>
      <c r="F224">
        <f>F223+D224*(wyp)</f>
        <v>26130</v>
      </c>
      <c r="G224">
        <f t="shared" si="7"/>
        <v>8215</v>
      </c>
    </row>
    <row r="225" spans="1:7" x14ac:dyDescent="0.25">
      <c r="A225" s="1">
        <v>45150</v>
      </c>
      <c r="B225" s="3">
        <f>IF(AND(DAY(A225)=21,MONTH(A225)=12),$V$12,          IF(AND(DAY(A225)=21,MONTH(A225)=3),$V$9,         IF(AND(DAY(A225)=21,MONTH(A225)=6),$V$10,    IF(AND(DAY(A225)=23,MONTH(A225)=9),$V$11,B224)      )           )                                  )</f>
        <v>0.9</v>
      </c>
      <c r="C225" s="4">
        <f>C224+IF(AND(DAY(A225)=1,G223&gt;=3*kst),3,0)</f>
        <v>16</v>
      </c>
      <c r="D225" s="4">
        <f t="shared" si="8"/>
        <v>0</v>
      </c>
      <c r="E225">
        <f>E224+IF(WEEKDAY(A225)=1,ser*C225,0)+IF(MONTH(A225)&lt;&gt;MONTH(A226),IF(G224&gt;=kst*3,kst*3,0),0)</f>
        <v>17915</v>
      </c>
      <c r="F225">
        <f>F224+D225*(wyp)</f>
        <v>26130</v>
      </c>
      <c r="G225">
        <f t="shared" si="7"/>
        <v>8215</v>
      </c>
    </row>
    <row r="226" spans="1:7" x14ac:dyDescent="0.25">
      <c r="A226" s="1">
        <v>45151</v>
      </c>
      <c r="B226" s="3">
        <f>IF(AND(DAY(A226)=21,MONTH(A226)=12),$V$12,          IF(AND(DAY(A226)=21,MONTH(A226)=3),$V$9,         IF(AND(DAY(A226)=21,MONTH(A226)=6),$V$10,    IF(AND(DAY(A226)=23,MONTH(A226)=9),$V$11,B225)      )           )                                  )</f>
        <v>0.9</v>
      </c>
      <c r="C226" s="4">
        <f>C225+IF(AND(DAY(A226)=1,G224&gt;=3*kst),3,0)</f>
        <v>16</v>
      </c>
      <c r="D226" s="4">
        <f t="shared" si="8"/>
        <v>0</v>
      </c>
      <c r="E226">
        <f>E225+IF(WEEKDAY(A226)=1,ser*C226,0)+IF(MONTH(A226)&lt;&gt;MONTH(A227),IF(G225&gt;=kst*3,kst*3,0),0)</f>
        <v>18155</v>
      </c>
      <c r="F226">
        <f>F225+D226*(wyp)</f>
        <v>26130</v>
      </c>
      <c r="G226">
        <f t="shared" si="7"/>
        <v>7975</v>
      </c>
    </row>
    <row r="227" spans="1:7" x14ac:dyDescent="0.25">
      <c r="A227" s="1">
        <v>45152</v>
      </c>
      <c r="B227" s="3">
        <f>IF(AND(DAY(A227)=21,MONTH(A227)=12),$V$12,          IF(AND(DAY(A227)=21,MONTH(A227)=3),$V$9,         IF(AND(DAY(A227)=21,MONTH(A227)=6),$V$10,    IF(AND(DAY(A227)=23,MONTH(A227)=9),$V$11,B226)      )           )                                  )</f>
        <v>0.9</v>
      </c>
      <c r="C227" s="4">
        <f>C226+IF(AND(DAY(A227)=1,G225&gt;=3*kst),3,0)</f>
        <v>16</v>
      </c>
      <c r="D227" s="4">
        <f t="shared" si="8"/>
        <v>14</v>
      </c>
      <c r="E227">
        <f>E226+IF(WEEKDAY(A227)=1,ser*C227,0)+IF(MONTH(A227)&lt;&gt;MONTH(A228),IF(G226&gt;=kst*3,kst*3,0),0)</f>
        <v>18155</v>
      </c>
      <c r="F227">
        <f>F226+D227*(wyp)</f>
        <v>26550</v>
      </c>
      <c r="G227">
        <f t="shared" si="7"/>
        <v>8395</v>
      </c>
    </row>
    <row r="228" spans="1:7" x14ac:dyDescent="0.25">
      <c r="A228" s="1">
        <v>45153</v>
      </c>
      <c r="B228" s="3">
        <f>IF(AND(DAY(A228)=21,MONTH(A228)=12),$V$12,          IF(AND(DAY(A228)=21,MONTH(A228)=3),$V$9,         IF(AND(DAY(A228)=21,MONTH(A228)=6),$V$10,    IF(AND(DAY(A228)=23,MONTH(A228)=9),$V$11,B227)      )           )                                  )</f>
        <v>0.9</v>
      </c>
      <c r="C228" s="4">
        <f>C227+IF(AND(DAY(A228)=1,G226&gt;=3*kst),3,0)</f>
        <v>16</v>
      </c>
      <c r="D228" s="4">
        <f t="shared" si="8"/>
        <v>14</v>
      </c>
      <c r="E228">
        <f>E227+IF(WEEKDAY(A228)=1,ser*C228,0)+IF(MONTH(A228)&lt;&gt;MONTH(A229),IF(G227&gt;=kst*3,kst*3,0),0)</f>
        <v>18155</v>
      </c>
      <c r="F228">
        <f>F227+D228*(wyp)</f>
        <v>26970</v>
      </c>
      <c r="G228">
        <f t="shared" si="7"/>
        <v>8815</v>
      </c>
    </row>
    <row r="229" spans="1:7" x14ac:dyDescent="0.25">
      <c r="A229" s="1">
        <v>45154</v>
      </c>
      <c r="B229" s="3">
        <f>IF(AND(DAY(A229)=21,MONTH(A229)=12),$V$12,          IF(AND(DAY(A229)=21,MONTH(A229)=3),$V$9,         IF(AND(DAY(A229)=21,MONTH(A229)=6),$V$10,    IF(AND(DAY(A229)=23,MONTH(A229)=9),$V$11,B228)      )           )                                  )</f>
        <v>0.9</v>
      </c>
      <c r="C229" s="4">
        <f>C228+IF(AND(DAY(A229)=1,G227&gt;=3*kst),3,0)</f>
        <v>16</v>
      </c>
      <c r="D229" s="4">
        <f t="shared" si="8"/>
        <v>14</v>
      </c>
      <c r="E229">
        <f>E228+IF(WEEKDAY(A229)=1,ser*C229,0)+IF(MONTH(A229)&lt;&gt;MONTH(A230),IF(G228&gt;=kst*3,kst*3,0),0)</f>
        <v>18155</v>
      </c>
      <c r="F229">
        <f>F228+D229*(wyp)</f>
        <v>27390</v>
      </c>
      <c r="G229">
        <f t="shared" si="7"/>
        <v>9235</v>
      </c>
    </row>
    <row r="230" spans="1:7" x14ac:dyDescent="0.25">
      <c r="A230" s="1">
        <v>45155</v>
      </c>
      <c r="B230" s="3">
        <f>IF(AND(DAY(A230)=21,MONTH(A230)=12),$V$12,          IF(AND(DAY(A230)=21,MONTH(A230)=3),$V$9,         IF(AND(DAY(A230)=21,MONTH(A230)=6),$V$10,    IF(AND(DAY(A230)=23,MONTH(A230)=9),$V$11,B229)      )           )                                  )</f>
        <v>0.9</v>
      </c>
      <c r="C230" s="4">
        <f>C229+IF(AND(DAY(A230)=1,G228&gt;=3*kst),3,0)</f>
        <v>16</v>
      </c>
      <c r="D230" s="4">
        <f t="shared" si="8"/>
        <v>14</v>
      </c>
      <c r="E230">
        <f>E229+IF(WEEKDAY(A230)=1,ser*C230,0)+IF(MONTH(A230)&lt;&gt;MONTH(A231),IF(G229&gt;=kst*3,kst*3,0),0)</f>
        <v>18155</v>
      </c>
      <c r="F230">
        <f>F229+D230*(wyp)</f>
        <v>27810</v>
      </c>
      <c r="G230">
        <f t="shared" si="7"/>
        <v>9655</v>
      </c>
    </row>
    <row r="231" spans="1:7" x14ac:dyDescent="0.25">
      <c r="A231" s="1">
        <v>45156</v>
      </c>
      <c r="B231" s="3">
        <f>IF(AND(DAY(A231)=21,MONTH(A231)=12),$V$12,          IF(AND(DAY(A231)=21,MONTH(A231)=3),$V$9,         IF(AND(DAY(A231)=21,MONTH(A231)=6),$V$10,    IF(AND(DAY(A231)=23,MONTH(A231)=9),$V$11,B230)      )           )                                  )</f>
        <v>0.9</v>
      </c>
      <c r="C231" s="4">
        <f>C230+IF(AND(DAY(A231)=1,G229&gt;=3*kst),3,0)</f>
        <v>16</v>
      </c>
      <c r="D231" s="4">
        <f t="shared" si="8"/>
        <v>14</v>
      </c>
      <c r="E231">
        <f>E230+IF(WEEKDAY(A231)=1,ser*C231,0)+IF(MONTH(A231)&lt;&gt;MONTH(A232),IF(G230&gt;=kst*3,kst*3,0),0)</f>
        <v>18155</v>
      </c>
      <c r="F231">
        <f>F230+D231*(wyp)</f>
        <v>28230</v>
      </c>
      <c r="G231">
        <f t="shared" si="7"/>
        <v>10075</v>
      </c>
    </row>
    <row r="232" spans="1:7" x14ac:dyDescent="0.25">
      <c r="A232" s="1">
        <v>45157</v>
      </c>
      <c r="B232" s="3">
        <f>IF(AND(DAY(A232)=21,MONTH(A232)=12),$V$12,          IF(AND(DAY(A232)=21,MONTH(A232)=3),$V$9,         IF(AND(DAY(A232)=21,MONTH(A232)=6),$V$10,    IF(AND(DAY(A232)=23,MONTH(A232)=9),$V$11,B231)      )           )                                  )</f>
        <v>0.9</v>
      </c>
      <c r="C232" s="4">
        <f>C231+IF(AND(DAY(A232)=1,G230&gt;=3*kst),3,0)</f>
        <v>16</v>
      </c>
      <c r="D232" s="4">
        <f t="shared" si="8"/>
        <v>0</v>
      </c>
      <c r="E232">
        <f>E231+IF(WEEKDAY(A232)=1,ser*C232,0)+IF(MONTH(A232)&lt;&gt;MONTH(A233),IF(G231&gt;=kst*3,kst*3,0),0)</f>
        <v>18155</v>
      </c>
      <c r="F232">
        <f>F231+D232*(wyp)</f>
        <v>28230</v>
      </c>
      <c r="G232">
        <f t="shared" si="7"/>
        <v>10075</v>
      </c>
    </row>
    <row r="233" spans="1:7" x14ac:dyDescent="0.25">
      <c r="A233" s="1">
        <v>45158</v>
      </c>
      <c r="B233" s="3">
        <f>IF(AND(DAY(A233)=21,MONTH(A233)=12),$V$12,          IF(AND(DAY(A233)=21,MONTH(A233)=3),$V$9,         IF(AND(DAY(A233)=21,MONTH(A233)=6),$V$10,    IF(AND(DAY(A233)=23,MONTH(A233)=9),$V$11,B232)      )           )                                  )</f>
        <v>0.9</v>
      </c>
      <c r="C233" s="4">
        <f>C232+IF(AND(DAY(A233)=1,G231&gt;=3*kst),3,0)</f>
        <v>16</v>
      </c>
      <c r="D233" s="4">
        <f t="shared" si="8"/>
        <v>0</v>
      </c>
      <c r="E233">
        <f>E232+IF(WEEKDAY(A233)=1,ser*C233,0)+IF(MONTH(A233)&lt;&gt;MONTH(A234),IF(G232&gt;=kst*3,kst*3,0),0)</f>
        <v>18395</v>
      </c>
      <c r="F233">
        <f>F232+D233*(wyp)</f>
        <v>28230</v>
      </c>
      <c r="G233">
        <f t="shared" si="7"/>
        <v>9835</v>
      </c>
    </row>
    <row r="234" spans="1:7" x14ac:dyDescent="0.25">
      <c r="A234" s="1">
        <v>45159</v>
      </c>
      <c r="B234" s="3">
        <f>IF(AND(DAY(A234)=21,MONTH(A234)=12),$V$12,          IF(AND(DAY(A234)=21,MONTH(A234)=3),$V$9,         IF(AND(DAY(A234)=21,MONTH(A234)=6),$V$10,    IF(AND(DAY(A234)=23,MONTH(A234)=9),$V$11,B233)      )           )                                  )</f>
        <v>0.9</v>
      </c>
      <c r="C234" s="4">
        <f>C233+IF(AND(DAY(A234)=1,G232&gt;=3*kst),3,0)</f>
        <v>16</v>
      </c>
      <c r="D234" s="4">
        <f t="shared" si="8"/>
        <v>14</v>
      </c>
      <c r="E234">
        <f>E233+IF(WEEKDAY(A234)=1,ser*C234,0)+IF(MONTH(A234)&lt;&gt;MONTH(A235),IF(G233&gt;=kst*3,kst*3,0),0)</f>
        <v>18395</v>
      </c>
      <c r="F234">
        <f>F233+D234*(wyp)</f>
        <v>28650</v>
      </c>
      <c r="G234">
        <f t="shared" si="7"/>
        <v>10255</v>
      </c>
    </row>
    <row r="235" spans="1:7" x14ac:dyDescent="0.25">
      <c r="A235" s="1">
        <v>45160</v>
      </c>
      <c r="B235" s="3">
        <f>IF(AND(DAY(A235)=21,MONTH(A235)=12),$V$12,          IF(AND(DAY(A235)=21,MONTH(A235)=3),$V$9,         IF(AND(DAY(A235)=21,MONTH(A235)=6),$V$10,    IF(AND(DAY(A235)=23,MONTH(A235)=9),$V$11,B234)      )           )                                  )</f>
        <v>0.9</v>
      </c>
      <c r="C235" s="4">
        <f>C234+IF(AND(DAY(A235)=1,G233&gt;=3*kst),3,0)</f>
        <v>16</v>
      </c>
      <c r="D235" s="4">
        <f t="shared" si="8"/>
        <v>14</v>
      </c>
      <c r="E235">
        <f>E234+IF(WEEKDAY(A235)=1,ser*C235,0)+IF(MONTH(A235)&lt;&gt;MONTH(A236),IF(G234&gt;=kst*3,kst*3,0),0)</f>
        <v>18395</v>
      </c>
      <c r="F235">
        <f>F234+D235*(wyp)</f>
        <v>29070</v>
      </c>
      <c r="G235">
        <f t="shared" si="7"/>
        <v>10675</v>
      </c>
    </row>
    <row r="236" spans="1:7" x14ac:dyDescent="0.25">
      <c r="A236" s="1">
        <v>45161</v>
      </c>
      <c r="B236" s="3">
        <f>IF(AND(DAY(A236)=21,MONTH(A236)=12),$V$12,          IF(AND(DAY(A236)=21,MONTH(A236)=3),$V$9,         IF(AND(DAY(A236)=21,MONTH(A236)=6),$V$10,    IF(AND(DAY(A236)=23,MONTH(A236)=9),$V$11,B235)      )           )                                  )</f>
        <v>0.9</v>
      </c>
      <c r="C236" s="4">
        <f>C235+IF(AND(DAY(A236)=1,G234&gt;=3*kst),3,0)</f>
        <v>16</v>
      </c>
      <c r="D236" s="4">
        <f t="shared" si="8"/>
        <v>14</v>
      </c>
      <c r="E236">
        <f>E235+IF(WEEKDAY(A236)=1,ser*C236,0)+IF(MONTH(A236)&lt;&gt;MONTH(A237),IF(G235&gt;=kst*3,kst*3,0),0)</f>
        <v>18395</v>
      </c>
      <c r="F236">
        <f>F235+D236*(wyp)</f>
        <v>29490</v>
      </c>
      <c r="G236">
        <f t="shared" si="7"/>
        <v>11095</v>
      </c>
    </row>
    <row r="237" spans="1:7" x14ac:dyDescent="0.25">
      <c r="A237" s="1">
        <v>45162</v>
      </c>
      <c r="B237" s="3">
        <f>IF(AND(DAY(A237)=21,MONTH(A237)=12),$V$12,          IF(AND(DAY(A237)=21,MONTH(A237)=3),$V$9,         IF(AND(DAY(A237)=21,MONTH(A237)=6),$V$10,    IF(AND(DAY(A237)=23,MONTH(A237)=9),$V$11,B236)      )           )                                  )</f>
        <v>0.9</v>
      </c>
      <c r="C237" s="4">
        <f>C236+IF(AND(DAY(A237)=1,G235&gt;=3*kst),3,0)</f>
        <v>16</v>
      </c>
      <c r="D237" s="4">
        <f t="shared" si="8"/>
        <v>14</v>
      </c>
      <c r="E237">
        <f>E236+IF(WEEKDAY(A237)=1,ser*C237,0)+IF(MONTH(A237)&lt;&gt;MONTH(A238),IF(G236&gt;=kst*3,kst*3,0),0)</f>
        <v>18395</v>
      </c>
      <c r="F237">
        <f>F236+D237*(wyp)</f>
        <v>29910</v>
      </c>
      <c r="G237">
        <f t="shared" si="7"/>
        <v>11515</v>
      </c>
    </row>
    <row r="238" spans="1:7" x14ac:dyDescent="0.25">
      <c r="A238" s="1">
        <v>45163</v>
      </c>
      <c r="B238" s="3">
        <f>IF(AND(DAY(A238)=21,MONTH(A238)=12),$V$12,          IF(AND(DAY(A238)=21,MONTH(A238)=3),$V$9,         IF(AND(DAY(A238)=21,MONTH(A238)=6),$V$10,    IF(AND(DAY(A238)=23,MONTH(A238)=9),$V$11,B237)      )           )                                  )</f>
        <v>0.9</v>
      </c>
      <c r="C238" s="4">
        <f>C237+IF(AND(DAY(A238)=1,G236&gt;=3*kst),3,0)</f>
        <v>16</v>
      </c>
      <c r="D238" s="4">
        <f t="shared" si="8"/>
        <v>14</v>
      </c>
      <c r="E238">
        <f>E237+IF(WEEKDAY(A238)=1,ser*C238,0)+IF(MONTH(A238)&lt;&gt;MONTH(A239),IF(G237&gt;=kst*3,kst*3,0),0)</f>
        <v>18395</v>
      </c>
      <c r="F238">
        <f>F237+D238*(wyp)</f>
        <v>30330</v>
      </c>
      <c r="G238">
        <f t="shared" si="7"/>
        <v>11935</v>
      </c>
    </row>
    <row r="239" spans="1:7" x14ac:dyDescent="0.25">
      <c r="A239" s="1">
        <v>45164</v>
      </c>
      <c r="B239" s="3">
        <f>IF(AND(DAY(A239)=21,MONTH(A239)=12),$V$12,          IF(AND(DAY(A239)=21,MONTH(A239)=3),$V$9,         IF(AND(DAY(A239)=21,MONTH(A239)=6),$V$10,    IF(AND(DAY(A239)=23,MONTH(A239)=9),$V$11,B238)      )           )                                  )</f>
        <v>0.9</v>
      </c>
      <c r="C239" s="4">
        <f>C238+IF(AND(DAY(A239)=1,G237&gt;=3*kst),3,0)</f>
        <v>16</v>
      </c>
      <c r="D239" s="4">
        <f t="shared" si="8"/>
        <v>0</v>
      </c>
      <c r="E239">
        <f>E238+IF(WEEKDAY(A239)=1,ser*C239,0)+IF(MONTH(A239)&lt;&gt;MONTH(A240),IF(G238&gt;=kst*3,kst*3,0),0)</f>
        <v>18395</v>
      </c>
      <c r="F239">
        <f>F238+D239*(wyp)</f>
        <v>30330</v>
      </c>
      <c r="G239">
        <f t="shared" si="7"/>
        <v>11935</v>
      </c>
    </row>
    <row r="240" spans="1:7" x14ac:dyDescent="0.25">
      <c r="A240" s="1">
        <v>45165</v>
      </c>
      <c r="B240" s="3">
        <f>IF(AND(DAY(A240)=21,MONTH(A240)=12),$V$12,          IF(AND(DAY(A240)=21,MONTH(A240)=3),$V$9,         IF(AND(DAY(A240)=21,MONTH(A240)=6),$V$10,    IF(AND(DAY(A240)=23,MONTH(A240)=9),$V$11,B239)      )           )                                  )</f>
        <v>0.9</v>
      </c>
      <c r="C240" s="4">
        <f>C239+IF(AND(DAY(A240)=1,G238&gt;=3*kst),3,0)</f>
        <v>16</v>
      </c>
      <c r="D240" s="4">
        <f t="shared" si="8"/>
        <v>0</v>
      </c>
      <c r="E240">
        <f>E239+IF(WEEKDAY(A240)=1,ser*C240,0)+IF(MONTH(A240)&lt;&gt;MONTH(A241),IF(G239&gt;=kst*3,kst*3,0),0)</f>
        <v>18635</v>
      </c>
      <c r="F240">
        <f>F239+D240*(wyp)</f>
        <v>30330</v>
      </c>
      <c r="G240">
        <f t="shared" si="7"/>
        <v>11695</v>
      </c>
    </row>
    <row r="241" spans="1:7" x14ac:dyDescent="0.25">
      <c r="A241" s="1">
        <v>45166</v>
      </c>
      <c r="B241" s="3">
        <f>IF(AND(DAY(A241)=21,MONTH(A241)=12),$V$12,          IF(AND(DAY(A241)=21,MONTH(A241)=3),$V$9,         IF(AND(DAY(A241)=21,MONTH(A241)=6),$V$10,    IF(AND(DAY(A241)=23,MONTH(A241)=9),$V$11,B240)      )           )                                  )</f>
        <v>0.9</v>
      </c>
      <c r="C241" s="4">
        <f>C240+IF(AND(DAY(A241)=1,G239&gt;=3*kst),3,0)</f>
        <v>16</v>
      </c>
      <c r="D241" s="4">
        <f t="shared" si="8"/>
        <v>14</v>
      </c>
      <c r="E241">
        <f>E240+IF(WEEKDAY(A241)=1,ser*C241,0)+IF(MONTH(A241)&lt;&gt;MONTH(A242),IF(G240&gt;=kst*3,kst*3,0),0)</f>
        <v>18635</v>
      </c>
      <c r="F241">
        <f>F240+D241*(wyp)</f>
        <v>30750</v>
      </c>
      <c r="G241">
        <f t="shared" si="7"/>
        <v>12115</v>
      </c>
    </row>
    <row r="242" spans="1:7" x14ac:dyDescent="0.25">
      <c r="A242" s="1">
        <v>45167</v>
      </c>
      <c r="B242" s="3">
        <f>IF(AND(DAY(A242)=21,MONTH(A242)=12),$V$12,          IF(AND(DAY(A242)=21,MONTH(A242)=3),$V$9,         IF(AND(DAY(A242)=21,MONTH(A242)=6),$V$10,    IF(AND(DAY(A242)=23,MONTH(A242)=9),$V$11,B241)      )           )                                  )</f>
        <v>0.9</v>
      </c>
      <c r="C242" s="4">
        <f>C241+IF(AND(DAY(A242)=1,G240&gt;=3*kst),3,0)</f>
        <v>16</v>
      </c>
      <c r="D242" s="4">
        <f t="shared" si="8"/>
        <v>14</v>
      </c>
      <c r="E242">
        <f>E241+IF(WEEKDAY(A242)=1,ser*C242,0)+IF(MONTH(A242)&lt;&gt;MONTH(A243),IF(G241&gt;=kst*3,kst*3,0),0)</f>
        <v>18635</v>
      </c>
      <c r="F242">
        <f>F241+D242*(wyp)</f>
        <v>31170</v>
      </c>
      <c r="G242">
        <f t="shared" si="7"/>
        <v>12535</v>
      </c>
    </row>
    <row r="243" spans="1:7" x14ac:dyDescent="0.25">
      <c r="A243" s="1">
        <v>45168</v>
      </c>
      <c r="B243" s="3">
        <f>IF(AND(DAY(A243)=21,MONTH(A243)=12),$V$12,          IF(AND(DAY(A243)=21,MONTH(A243)=3),$V$9,         IF(AND(DAY(A243)=21,MONTH(A243)=6),$V$10,    IF(AND(DAY(A243)=23,MONTH(A243)=9),$V$11,B242)      )           )                                  )</f>
        <v>0.9</v>
      </c>
      <c r="C243" s="4">
        <f>C242+IF(AND(DAY(A243)=1,G241&gt;=3*kst),3,0)</f>
        <v>16</v>
      </c>
      <c r="D243" s="4">
        <f t="shared" si="8"/>
        <v>14</v>
      </c>
      <c r="E243">
        <f>E242+IF(WEEKDAY(A243)=1,ser*C243,0)+IF(MONTH(A243)&lt;&gt;MONTH(A244),IF(G242&gt;=kst*3,kst*3,0),0)</f>
        <v>18635</v>
      </c>
      <c r="F243">
        <f>F242+D243*(wyp)</f>
        <v>31590</v>
      </c>
      <c r="G243">
        <f t="shared" si="7"/>
        <v>12955</v>
      </c>
    </row>
    <row r="244" spans="1:7" x14ac:dyDescent="0.25">
      <c r="A244" s="1">
        <v>45169</v>
      </c>
      <c r="B244" s="3">
        <f>IF(AND(DAY(A244)=21,MONTH(A244)=12),$V$12,          IF(AND(DAY(A244)=21,MONTH(A244)=3),$V$9,         IF(AND(DAY(A244)=21,MONTH(A244)=6),$V$10,    IF(AND(DAY(A244)=23,MONTH(A244)=9),$V$11,B243)      )           )                                  )</f>
        <v>0.9</v>
      </c>
      <c r="C244" s="4">
        <f>C243+IF(AND(DAY(A244)=1,G242&gt;=3*kst),3,0)</f>
        <v>16</v>
      </c>
      <c r="D244" s="4">
        <f t="shared" si="8"/>
        <v>14</v>
      </c>
      <c r="E244">
        <f>E243+IF(WEEKDAY(A244)=1,ser*C244,0)+IF(MONTH(A244)&lt;&gt;MONTH(A245),IF(G243&gt;=kst*3,kst*3,0),0)</f>
        <v>21035</v>
      </c>
      <c r="F244">
        <f>F243+D244*(wyp)</f>
        <v>32010</v>
      </c>
      <c r="G244">
        <f t="shared" si="7"/>
        <v>10975</v>
      </c>
    </row>
    <row r="245" spans="1:7" x14ac:dyDescent="0.25">
      <c r="A245" s="1">
        <v>45170</v>
      </c>
      <c r="B245" s="3">
        <f>IF(AND(DAY(A245)=21,MONTH(A245)=12),$V$12,          IF(AND(DAY(A245)=21,MONTH(A245)=3),$V$9,         IF(AND(DAY(A245)=21,MONTH(A245)=6),$V$10,    IF(AND(DAY(A245)=23,MONTH(A245)=9),$V$11,B244)      )           )                                  )</f>
        <v>0.9</v>
      </c>
      <c r="C245" s="4">
        <f>C244+IF(AND(DAY(A245)=1,G243&gt;=3*kst),3,0)</f>
        <v>19</v>
      </c>
      <c r="D245" s="4">
        <f t="shared" si="8"/>
        <v>17</v>
      </c>
      <c r="E245">
        <f>E244+IF(WEEKDAY(A245)=1,ser*C245,0)+IF(MONTH(A245)&lt;&gt;MONTH(A246),IF(G244&gt;=kst*3,kst*3,0),0)</f>
        <v>21035</v>
      </c>
      <c r="F245">
        <f>F244+D245*(wyp)</f>
        <v>32520</v>
      </c>
      <c r="G245">
        <f t="shared" si="7"/>
        <v>11485</v>
      </c>
    </row>
    <row r="246" spans="1:7" x14ac:dyDescent="0.25">
      <c r="A246" s="1">
        <v>45171</v>
      </c>
      <c r="B246" s="3">
        <f>IF(AND(DAY(A246)=21,MONTH(A246)=12),$V$12,          IF(AND(DAY(A246)=21,MONTH(A246)=3),$V$9,         IF(AND(DAY(A246)=21,MONTH(A246)=6),$V$10,    IF(AND(DAY(A246)=23,MONTH(A246)=9),$V$11,B245)      )           )                                  )</f>
        <v>0.9</v>
      </c>
      <c r="C246" s="4">
        <f>C245+IF(AND(DAY(A246)=1,G244&gt;=3*kst),3,0)</f>
        <v>19</v>
      </c>
      <c r="D246" s="4">
        <f t="shared" si="8"/>
        <v>0</v>
      </c>
      <c r="E246">
        <f>E245+IF(WEEKDAY(A246)=1,ser*C246,0)+IF(MONTH(A246)&lt;&gt;MONTH(A247),IF(G245&gt;=kst*3,kst*3,0),0)</f>
        <v>21035</v>
      </c>
      <c r="F246">
        <f>F245+D246*(wyp)</f>
        <v>32520</v>
      </c>
      <c r="G246">
        <f t="shared" si="7"/>
        <v>11485</v>
      </c>
    </row>
    <row r="247" spans="1:7" x14ac:dyDescent="0.25">
      <c r="A247" s="1">
        <v>45172</v>
      </c>
      <c r="B247" s="3">
        <f>IF(AND(DAY(A247)=21,MONTH(A247)=12),$V$12,          IF(AND(DAY(A247)=21,MONTH(A247)=3),$V$9,         IF(AND(DAY(A247)=21,MONTH(A247)=6),$V$10,    IF(AND(DAY(A247)=23,MONTH(A247)=9),$V$11,B246)      )           )                                  )</f>
        <v>0.9</v>
      </c>
      <c r="C247" s="4">
        <f>C246+IF(AND(DAY(A247)=1,G245&gt;=3*kst),3,0)</f>
        <v>19</v>
      </c>
      <c r="D247" s="4">
        <f t="shared" si="8"/>
        <v>0</v>
      </c>
      <c r="E247">
        <f>E246+IF(WEEKDAY(A247)=1,ser*C247,0)+IF(MONTH(A247)&lt;&gt;MONTH(A248),IF(G246&gt;=kst*3,kst*3,0),0)</f>
        <v>21320</v>
      </c>
      <c r="F247">
        <f>F246+D247*(wyp)</f>
        <v>32520</v>
      </c>
      <c r="G247">
        <f t="shared" si="7"/>
        <v>11200</v>
      </c>
    </row>
    <row r="248" spans="1:7" x14ac:dyDescent="0.25">
      <c r="A248" s="1">
        <v>45173</v>
      </c>
      <c r="B248" s="3">
        <f>IF(AND(DAY(A248)=21,MONTH(A248)=12),$V$12,          IF(AND(DAY(A248)=21,MONTH(A248)=3),$V$9,         IF(AND(DAY(A248)=21,MONTH(A248)=6),$V$10,    IF(AND(DAY(A248)=23,MONTH(A248)=9),$V$11,B247)      )           )                                  )</f>
        <v>0.9</v>
      </c>
      <c r="C248" s="4">
        <f>C247+IF(AND(DAY(A248)=1,G246&gt;=3*kst),3,0)</f>
        <v>19</v>
      </c>
      <c r="D248" s="4">
        <f t="shared" si="8"/>
        <v>17</v>
      </c>
      <c r="E248">
        <f>E247+IF(WEEKDAY(A248)=1,ser*C248,0)+IF(MONTH(A248)&lt;&gt;MONTH(A249),IF(G247&gt;=kst*3,kst*3,0),0)</f>
        <v>21320</v>
      </c>
      <c r="F248">
        <f>F247+D248*(wyp)</f>
        <v>33030</v>
      </c>
      <c r="G248">
        <f t="shared" si="7"/>
        <v>11710</v>
      </c>
    </row>
    <row r="249" spans="1:7" x14ac:dyDescent="0.25">
      <c r="A249" s="1">
        <v>45174</v>
      </c>
      <c r="B249" s="3">
        <f>IF(AND(DAY(A249)=21,MONTH(A249)=12),$V$12,          IF(AND(DAY(A249)=21,MONTH(A249)=3),$V$9,         IF(AND(DAY(A249)=21,MONTH(A249)=6),$V$10,    IF(AND(DAY(A249)=23,MONTH(A249)=9),$V$11,B248)      )           )                                  )</f>
        <v>0.9</v>
      </c>
      <c r="C249" s="4">
        <f>C248+IF(AND(DAY(A249)=1,G247&gt;=3*kst),3,0)</f>
        <v>19</v>
      </c>
      <c r="D249" s="4">
        <f t="shared" si="8"/>
        <v>17</v>
      </c>
      <c r="E249">
        <f>E248+IF(WEEKDAY(A249)=1,ser*C249,0)+IF(MONTH(A249)&lt;&gt;MONTH(A250),IF(G248&gt;=kst*3,kst*3,0),0)</f>
        <v>21320</v>
      </c>
      <c r="F249">
        <f>F248+D249*(wyp)</f>
        <v>33540</v>
      </c>
      <c r="G249">
        <f t="shared" si="7"/>
        <v>12220</v>
      </c>
    </row>
    <row r="250" spans="1:7" x14ac:dyDescent="0.25">
      <c r="A250" s="1">
        <v>45175</v>
      </c>
      <c r="B250" s="3">
        <f>IF(AND(DAY(A250)=21,MONTH(A250)=12),$V$12,          IF(AND(DAY(A250)=21,MONTH(A250)=3),$V$9,         IF(AND(DAY(A250)=21,MONTH(A250)=6),$V$10,    IF(AND(DAY(A250)=23,MONTH(A250)=9),$V$11,B249)      )           )                                  )</f>
        <v>0.9</v>
      </c>
      <c r="C250" s="4">
        <f>C249+IF(AND(DAY(A250)=1,G248&gt;=3*kst),3,0)</f>
        <v>19</v>
      </c>
      <c r="D250" s="4">
        <f t="shared" si="8"/>
        <v>17</v>
      </c>
      <c r="E250">
        <f>E249+IF(WEEKDAY(A250)=1,ser*C250,0)+IF(MONTH(A250)&lt;&gt;MONTH(A251),IF(G249&gt;=kst*3,kst*3,0),0)</f>
        <v>21320</v>
      </c>
      <c r="F250">
        <f>F249+D250*(wyp)</f>
        <v>34050</v>
      </c>
      <c r="G250">
        <f t="shared" si="7"/>
        <v>12730</v>
      </c>
    </row>
    <row r="251" spans="1:7" x14ac:dyDescent="0.25">
      <c r="A251" s="1">
        <v>45176</v>
      </c>
      <c r="B251" s="3">
        <f>IF(AND(DAY(A251)=21,MONTH(A251)=12),$V$12,          IF(AND(DAY(A251)=21,MONTH(A251)=3),$V$9,         IF(AND(DAY(A251)=21,MONTH(A251)=6),$V$10,    IF(AND(DAY(A251)=23,MONTH(A251)=9),$V$11,B250)      )           )                                  )</f>
        <v>0.9</v>
      </c>
      <c r="C251" s="4">
        <f>C250+IF(AND(DAY(A251)=1,G249&gt;=3*kst),3,0)</f>
        <v>19</v>
      </c>
      <c r="D251" s="4">
        <f t="shared" si="8"/>
        <v>17</v>
      </c>
      <c r="E251">
        <f>E250+IF(WEEKDAY(A251)=1,ser*C251,0)+IF(MONTH(A251)&lt;&gt;MONTH(A252),IF(G250&gt;=kst*3,kst*3,0),0)</f>
        <v>21320</v>
      </c>
      <c r="F251">
        <f>F250+D251*(wyp)</f>
        <v>34560</v>
      </c>
      <c r="G251">
        <f t="shared" si="7"/>
        <v>13240</v>
      </c>
    </row>
    <row r="252" spans="1:7" x14ac:dyDescent="0.25">
      <c r="A252" s="1">
        <v>45177</v>
      </c>
      <c r="B252" s="3">
        <f>IF(AND(DAY(A252)=21,MONTH(A252)=12),$V$12,          IF(AND(DAY(A252)=21,MONTH(A252)=3),$V$9,         IF(AND(DAY(A252)=21,MONTH(A252)=6),$V$10,    IF(AND(DAY(A252)=23,MONTH(A252)=9),$V$11,B251)      )           )                                  )</f>
        <v>0.9</v>
      </c>
      <c r="C252" s="4">
        <f>C251+IF(AND(DAY(A252)=1,G250&gt;=3*kst),3,0)</f>
        <v>19</v>
      </c>
      <c r="D252" s="4">
        <f t="shared" si="8"/>
        <v>17</v>
      </c>
      <c r="E252">
        <f>E251+IF(WEEKDAY(A252)=1,ser*C252,0)+IF(MONTH(A252)&lt;&gt;MONTH(A253),IF(G251&gt;=kst*3,kst*3,0),0)</f>
        <v>21320</v>
      </c>
      <c r="F252">
        <f>F251+D252*(wyp)</f>
        <v>35070</v>
      </c>
      <c r="G252">
        <f t="shared" si="7"/>
        <v>13750</v>
      </c>
    </row>
    <row r="253" spans="1:7" x14ac:dyDescent="0.25">
      <c r="A253" s="1">
        <v>45178</v>
      </c>
      <c r="B253" s="3">
        <f>IF(AND(DAY(A253)=21,MONTH(A253)=12),$V$12,          IF(AND(DAY(A253)=21,MONTH(A253)=3),$V$9,         IF(AND(DAY(A253)=21,MONTH(A253)=6),$V$10,    IF(AND(DAY(A253)=23,MONTH(A253)=9),$V$11,B252)      )           )                                  )</f>
        <v>0.9</v>
      </c>
      <c r="C253" s="4">
        <f>C252+IF(AND(DAY(A253)=1,G251&gt;=3*kst),3,0)</f>
        <v>19</v>
      </c>
      <c r="D253" s="4">
        <f t="shared" si="8"/>
        <v>0</v>
      </c>
      <c r="E253">
        <f>E252+IF(WEEKDAY(A253)=1,ser*C253,0)+IF(MONTH(A253)&lt;&gt;MONTH(A254),IF(G252&gt;=kst*3,kst*3,0),0)</f>
        <v>21320</v>
      </c>
      <c r="F253">
        <f>F252+D253*(wyp)</f>
        <v>35070</v>
      </c>
      <c r="G253">
        <f t="shared" si="7"/>
        <v>13750</v>
      </c>
    </row>
    <row r="254" spans="1:7" x14ac:dyDescent="0.25">
      <c r="A254" s="1">
        <v>45179</v>
      </c>
      <c r="B254" s="3">
        <f>IF(AND(DAY(A254)=21,MONTH(A254)=12),$V$12,          IF(AND(DAY(A254)=21,MONTH(A254)=3),$V$9,         IF(AND(DAY(A254)=21,MONTH(A254)=6),$V$10,    IF(AND(DAY(A254)=23,MONTH(A254)=9),$V$11,B253)      )           )                                  )</f>
        <v>0.9</v>
      </c>
      <c r="C254" s="4">
        <f>C253+IF(AND(DAY(A254)=1,G252&gt;=3*kst),3,0)</f>
        <v>19</v>
      </c>
      <c r="D254" s="4">
        <f t="shared" si="8"/>
        <v>0</v>
      </c>
      <c r="E254">
        <f>E253+IF(WEEKDAY(A254)=1,ser*C254,0)+IF(MONTH(A254)&lt;&gt;MONTH(A255),IF(G253&gt;=kst*3,kst*3,0),0)</f>
        <v>21605</v>
      </c>
      <c r="F254">
        <f>F253+D254*(wyp)</f>
        <v>35070</v>
      </c>
      <c r="G254">
        <f t="shared" si="7"/>
        <v>13465</v>
      </c>
    </row>
    <row r="255" spans="1:7" x14ac:dyDescent="0.25">
      <c r="A255" s="1">
        <v>45180</v>
      </c>
      <c r="B255" s="3">
        <f>IF(AND(DAY(A255)=21,MONTH(A255)=12),$V$12,          IF(AND(DAY(A255)=21,MONTH(A255)=3),$V$9,         IF(AND(DAY(A255)=21,MONTH(A255)=6),$V$10,    IF(AND(DAY(A255)=23,MONTH(A255)=9),$V$11,B254)      )           )                                  )</f>
        <v>0.9</v>
      </c>
      <c r="C255" s="4">
        <f>C254+IF(AND(DAY(A255)=1,G253&gt;=3*kst),3,0)</f>
        <v>19</v>
      </c>
      <c r="D255" s="4">
        <f t="shared" si="8"/>
        <v>17</v>
      </c>
      <c r="E255">
        <f>E254+IF(WEEKDAY(A255)=1,ser*C255,0)+IF(MONTH(A255)&lt;&gt;MONTH(A256),IF(G254&gt;=kst*3,kst*3,0),0)</f>
        <v>21605</v>
      </c>
      <c r="F255">
        <f>F254+D255*(wyp)</f>
        <v>35580</v>
      </c>
      <c r="G255">
        <f t="shared" si="7"/>
        <v>13975</v>
      </c>
    </row>
    <row r="256" spans="1:7" x14ac:dyDescent="0.25">
      <c r="A256" s="1">
        <v>45181</v>
      </c>
      <c r="B256" s="3">
        <f>IF(AND(DAY(A256)=21,MONTH(A256)=12),$V$12,          IF(AND(DAY(A256)=21,MONTH(A256)=3),$V$9,         IF(AND(DAY(A256)=21,MONTH(A256)=6),$V$10,    IF(AND(DAY(A256)=23,MONTH(A256)=9),$V$11,B255)      )           )                                  )</f>
        <v>0.9</v>
      </c>
      <c r="C256" s="4">
        <f>C255+IF(AND(DAY(A256)=1,G254&gt;=3*kst),3,0)</f>
        <v>19</v>
      </c>
      <c r="D256" s="4">
        <f t="shared" si="8"/>
        <v>17</v>
      </c>
      <c r="E256">
        <f>E255+IF(WEEKDAY(A256)=1,ser*C256,0)+IF(MONTH(A256)&lt;&gt;MONTH(A257),IF(G255&gt;=kst*3,kst*3,0),0)</f>
        <v>21605</v>
      </c>
      <c r="F256">
        <f>F255+D256*(wyp)</f>
        <v>36090</v>
      </c>
      <c r="G256">
        <f t="shared" si="7"/>
        <v>14485</v>
      </c>
    </row>
    <row r="257" spans="1:7" x14ac:dyDescent="0.25">
      <c r="A257" s="1">
        <v>45182</v>
      </c>
      <c r="B257" s="3">
        <f>IF(AND(DAY(A257)=21,MONTH(A257)=12),$V$12,          IF(AND(DAY(A257)=21,MONTH(A257)=3),$V$9,         IF(AND(DAY(A257)=21,MONTH(A257)=6),$V$10,    IF(AND(DAY(A257)=23,MONTH(A257)=9),$V$11,B256)      )           )                                  )</f>
        <v>0.9</v>
      </c>
      <c r="C257" s="4">
        <f>C256+IF(AND(DAY(A257)=1,G255&gt;=3*kst),3,0)</f>
        <v>19</v>
      </c>
      <c r="D257" s="4">
        <f t="shared" si="8"/>
        <v>17</v>
      </c>
      <c r="E257">
        <f>E256+IF(WEEKDAY(A257)=1,ser*C257,0)+IF(MONTH(A257)&lt;&gt;MONTH(A258),IF(G256&gt;=kst*3,kst*3,0),0)</f>
        <v>21605</v>
      </c>
      <c r="F257">
        <f>F256+D257*(wyp)</f>
        <v>36600</v>
      </c>
      <c r="G257">
        <f t="shared" si="7"/>
        <v>14995</v>
      </c>
    </row>
    <row r="258" spans="1:7" x14ac:dyDescent="0.25">
      <c r="A258" s="1">
        <v>45183</v>
      </c>
      <c r="B258" s="3">
        <f>IF(AND(DAY(A258)=21,MONTH(A258)=12),$V$12,          IF(AND(DAY(A258)=21,MONTH(A258)=3),$V$9,         IF(AND(DAY(A258)=21,MONTH(A258)=6),$V$10,    IF(AND(DAY(A258)=23,MONTH(A258)=9),$V$11,B257)      )           )                                  )</f>
        <v>0.9</v>
      </c>
      <c r="C258" s="4">
        <f>C257+IF(AND(DAY(A258)=1,G256&gt;=3*kst),3,0)</f>
        <v>19</v>
      </c>
      <c r="D258" s="4">
        <f t="shared" si="8"/>
        <v>17</v>
      </c>
      <c r="E258">
        <f>E257+IF(WEEKDAY(A258)=1,ser*C258,0)+IF(MONTH(A258)&lt;&gt;MONTH(A259),IF(G257&gt;=kst*3,kst*3,0),0)</f>
        <v>21605</v>
      </c>
      <c r="F258">
        <f>F257+D258*(wyp)</f>
        <v>37110</v>
      </c>
      <c r="G258">
        <f t="shared" si="7"/>
        <v>15505</v>
      </c>
    </row>
    <row r="259" spans="1:7" x14ac:dyDescent="0.25">
      <c r="A259" s="1">
        <v>45184</v>
      </c>
      <c r="B259" s="3">
        <f>IF(AND(DAY(A259)=21,MONTH(A259)=12),$V$12,          IF(AND(DAY(A259)=21,MONTH(A259)=3),$V$9,         IF(AND(DAY(A259)=21,MONTH(A259)=6),$V$10,    IF(AND(DAY(A259)=23,MONTH(A259)=9),$V$11,B258)      )           )                                  )</f>
        <v>0.9</v>
      </c>
      <c r="C259" s="4">
        <f>C258+IF(AND(DAY(A259)=1,G257&gt;=3*kst),3,0)</f>
        <v>19</v>
      </c>
      <c r="D259" s="4">
        <f t="shared" si="8"/>
        <v>17</v>
      </c>
      <c r="E259">
        <f>E258+IF(WEEKDAY(A259)=1,ser*C259,0)+IF(MONTH(A259)&lt;&gt;MONTH(A260),IF(G258&gt;=kst*3,kst*3,0),0)</f>
        <v>21605</v>
      </c>
      <c r="F259">
        <f>F258+D259*(wyp)</f>
        <v>37620</v>
      </c>
      <c r="G259">
        <f t="shared" ref="G259:G322" si="9">F259-E259</f>
        <v>16015</v>
      </c>
    </row>
    <row r="260" spans="1:7" x14ac:dyDescent="0.25">
      <c r="A260" s="1">
        <v>45185</v>
      </c>
      <c r="B260" s="3">
        <f>IF(AND(DAY(A260)=21,MONTH(A260)=12),$V$12,          IF(AND(DAY(A260)=21,MONTH(A260)=3),$V$9,         IF(AND(DAY(A260)=21,MONTH(A260)=6),$V$10,    IF(AND(DAY(A260)=23,MONTH(A260)=9),$V$11,B259)      )           )                                  )</f>
        <v>0.9</v>
      </c>
      <c r="C260" s="4">
        <f>C259+IF(AND(DAY(A260)=1,G258&gt;=3*kst),3,0)</f>
        <v>19</v>
      </c>
      <c r="D260" s="4">
        <f t="shared" si="8"/>
        <v>0</v>
      </c>
      <c r="E260">
        <f>E259+IF(WEEKDAY(A260)=1,ser*C260,0)+IF(MONTH(A260)&lt;&gt;MONTH(A261),IF(G259&gt;=kst*3,kst*3,0),0)</f>
        <v>21605</v>
      </c>
      <c r="F260">
        <f>F259+D260*(wyp)</f>
        <v>37620</v>
      </c>
      <c r="G260">
        <f t="shared" si="9"/>
        <v>16015</v>
      </c>
    </row>
    <row r="261" spans="1:7" x14ac:dyDescent="0.25">
      <c r="A261" s="1">
        <v>45186</v>
      </c>
      <c r="B261" s="3">
        <f>IF(AND(DAY(A261)=21,MONTH(A261)=12),$V$12,          IF(AND(DAY(A261)=21,MONTH(A261)=3),$V$9,         IF(AND(DAY(A261)=21,MONTH(A261)=6),$V$10,    IF(AND(DAY(A261)=23,MONTH(A261)=9),$V$11,B260)      )           )                                  )</f>
        <v>0.9</v>
      </c>
      <c r="C261" s="4">
        <f>C260+IF(AND(DAY(A261)=1,G259&gt;=3*kst),3,0)</f>
        <v>19</v>
      </c>
      <c r="D261" s="4">
        <f t="shared" si="8"/>
        <v>0</v>
      </c>
      <c r="E261">
        <f>E260+IF(WEEKDAY(A261)=1,ser*C261,0)+IF(MONTH(A261)&lt;&gt;MONTH(A262),IF(G260&gt;=kst*3,kst*3,0),0)</f>
        <v>21890</v>
      </c>
      <c r="F261">
        <f>F260+D261*(wyp)</f>
        <v>37620</v>
      </c>
      <c r="G261">
        <f t="shared" si="9"/>
        <v>15730</v>
      </c>
    </row>
    <row r="262" spans="1:7" x14ac:dyDescent="0.25">
      <c r="A262" s="1">
        <v>45187</v>
      </c>
      <c r="B262" s="3">
        <f>IF(AND(DAY(A262)=21,MONTH(A262)=12),$V$12,          IF(AND(DAY(A262)=21,MONTH(A262)=3),$V$9,         IF(AND(DAY(A262)=21,MONTH(A262)=6),$V$10,    IF(AND(DAY(A262)=23,MONTH(A262)=9),$V$11,B261)      )           )                                  )</f>
        <v>0.9</v>
      </c>
      <c r="C262" s="4">
        <f>C261+IF(AND(DAY(A262)=1,G260&gt;=3*kst),3,0)</f>
        <v>19</v>
      </c>
      <c r="D262" s="4">
        <f t="shared" si="8"/>
        <v>17</v>
      </c>
      <c r="E262">
        <f>E261+IF(WEEKDAY(A262)=1,ser*C262,0)+IF(MONTH(A262)&lt;&gt;MONTH(A263),IF(G261&gt;=kst*3,kst*3,0),0)</f>
        <v>21890</v>
      </c>
      <c r="F262">
        <f>F261+D262*(wyp)</f>
        <v>38130</v>
      </c>
      <c r="G262">
        <f t="shared" si="9"/>
        <v>16240</v>
      </c>
    </row>
    <row r="263" spans="1:7" x14ac:dyDescent="0.25">
      <c r="A263" s="1">
        <v>45188</v>
      </c>
      <c r="B263" s="3">
        <f>IF(AND(DAY(A263)=21,MONTH(A263)=12),$V$12,          IF(AND(DAY(A263)=21,MONTH(A263)=3),$V$9,         IF(AND(DAY(A263)=21,MONTH(A263)=6),$V$10,    IF(AND(DAY(A263)=23,MONTH(A263)=9),$V$11,B262)      )           )                                  )</f>
        <v>0.9</v>
      </c>
      <c r="C263" s="4">
        <f>C262+IF(AND(DAY(A263)=1,G261&gt;=3*kst),3,0)</f>
        <v>19</v>
      </c>
      <c r="D263" s="4">
        <f t="shared" si="8"/>
        <v>17</v>
      </c>
      <c r="E263">
        <f>E262+IF(WEEKDAY(A263)=1,ser*C263,0)+IF(MONTH(A263)&lt;&gt;MONTH(A264),IF(G262&gt;=kst*3,kst*3,0),0)</f>
        <v>21890</v>
      </c>
      <c r="F263">
        <f>F262+D263*(wyp)</f>
        <v>38640</v>
      </c>
      <c r="G263">
        <f t="shared" si="9"/>
        <v>16750</v>
      </c>
    </row>
    <row r="264" spans="1:7" x14ac:dyDescent="0.25">
      <c r="A264" s="1">
        <v>45189</v>
      </c>
      <c r="B264" s="3">
        <f>IF(AND(DAY(A264)=21,MONTH(A264)=12),$V$12,          IF(AND(DAY(A264)=21,MONTH(A264)=3),$V$9,         IF(AND(DAY(A264)=21,MONTH(A264)=6),$V$10,    IF(AND(DAY(A264)=23,MONTH(A264)=9),$V$11,B263)      )           )                                  )</f>
        <v>0.9</v>
      </c>
      <c r="C264" s="4">
        <f>C263+IF(AND(DAY(A264)=1,G262&gt;=3*kst),3,0)</f>
        <v>19</v>
      </c>
      <c r="D264" s="4">
        <f t="shared" si="8"/>
        <v>17</v>
      </c>
      <c r="E264">
        <f>E263+IF(WEEKDAY(A264)=1,ser*C264,0)+IF(MONTH(A264)&lt;&gt;MONTH(A265),IF(G263&gt;=kst*3,kst*3,0),0)</f>
        <v>21890</v>
      </c>
      <c r="F264">
        <f>F263+D264*(wyp)</f>
        <v>39150</v>
      </c>
      <c r="G264">
        <f t="shared" si="9"/>
        <v>17260</v>
      </c>
    </row>
    <row r="265" spans="1:7" x14ac:dyDescent="0.25">
      <c r="A265" s="1">
        <v>45190</v>
      </c>
      <c r="B265" s="3">
        <f>IF(AND(DAY(A265)=21,MONTH(A265)=12),$V$12,          IF(AND(DAY(A265)=21,MONTH(A265)=3),$V$9,         IF(AND(DAY(A265)=21,MONTH(A265)=6),$V$10,    IF(AND(DAY(A265)=23,MONTH(A265)=9),$V$11,B264)      )           )                                  )</f>
        <v>0.9</v>
      </c>
      <c r="C265" s="4">
        <f>C264+IF(AND(DAY(A265)=1,G263&gt;=3*kst),3,0)</f>
        <v>19</v>
      </c>
      <c r="D265" s="4">
        <f t="shared" si="8"/>
        <v>17</v>
      </c>
      <c r="E265">
        <f>E264+IF(WEEKDAY(A265)=1,ser*C265,0)+IF(MONTH(A265)&lt;&gt;MONTH(A266),IF(G264&gt;=kst*3,kst*3,0),0)</f>
        <v>21890</v>
      </c>
      <c r="F265">
        <f>F264+D265*(wyp)</f>
        <v>39660</v>
      </c>
      <c r="G265">
        <f t="shared" si="9"/>
        <v>17770</v>
      </c>
    </row>
    <row r="266" spans="1:7" x14ac:dyDescent="0.25">
      <c r="A266" s="1">
        <v>45191</v>
      </c>
      <c r="B266" s="3">
        <f>IF(AND(DAY(A266)=21,MONTH(A266)=12),$V$12,          IF(AND(DAY(A266)=21,MONTH(A266)=3),$V$9,         IF(AND(DAY(A266)=21,MONTH(A266)=6),$V$10,    IF(AND(DAY(A266)=23,MONTH(A266)=9),$V$11,B265)      )           )                                  )</f>
        <v>0.9</v>
      </c>
      <c r="C266" s="4">
        <f>C265+IF(AND(DAY(A266)=1,G264&gt;=3*kst),3,0)</f>
        <v>19</v>
      </c>
      <c r="D266" s="4">
        <f t="shared" si="8"/>
        <v>17</v>
      </c>
      <c r="E266">
        <f>E265+IF(WEEKDAY(A266)=1,ser*C266,0)+IF(MONTH(A266)&lt;&gt;MONTH(A267),IF(G265&gt;=kst*3,kst*3,0),0)</f>
        <v>21890</v>
      </c>
      <c r="F266">
        <f>F265+D266*(wyp)</f>
        <v>40170</v>
      </c>
      <c r="G266">
        <f t="shared" si="9"/>
        <v>18280</v>
      </c>
    </row>
    <row r="267" spans="1:7" x14ac:dyDescent="0.25">
      <c r="A267" s="1">
        <v>45192</v>
      </c>
      <c r="B267" s="3">
        <f>IF(AND(DAY(A267)=21,MONTH(A267)=12),$V$12,          IF(AND(DAY(A267)=21,MONTH(A267)=3),$V$9,         IF(AND(DAY(A267)=21,MONTH(A267)=6),$V$10,    IF(AND(DAY(A267)=23,MONTH(A267)=9),$V$11,B266)      )           )                                  )</f>
        <v>0.4</v>
      </c>
      <c r="C267" s="4">
        <f>C266+IF(AND(DAY(A267)=1,G265&gt;=3*kst),3,0)</f>
        <v>19</v>
      </c>
      <c r="D267" s="4">
        <f t="shared" ref="D267:D330" si="10">IF(OR(WEEKDAY(A267)=7,WEEKDAY(A267)=1),0,ROUNDDOWN(B267*C267,0))</f>
        <v>0</v>
      </c>
      <c r="E267">
        <f>E266+IF(WEEKDAY(A267)=1,ser*C267,0)+IF(MONTH(A267)&lt;&gt;MONTH(A268),IF(G266&gt;=kst*3,kst*3,0),0)</f>
        <v>21890</v>
      </c>
      <c r="F267">
        <f>F266+D267*(wyp)</f>
        <v>40170</v>
      </c>
      <c r="G267">
        <f t="shared" si="9"/>
        <v>18280</v>
      </c>
    </row>
    <row r="268" spans="1:7" x14ac:dyDescent="0.25">
      <c r="A268" s="1">
        <v>45193</v>
      </c>
      <c r="B268" s="3">
        <f>IF(AND(DAY(A268)=21,MONTH(A268)=12),$V$12,          IF(AND(DAY(A268)=21,MONTH(A268)=3),$V$9,         IF(AND(DAY(A268)=21,MONTH(A268)=6),$V$10,    IF(AND(DAY(A268)=23,MONTH(A268)=9),$V$11,B267)      )           )                                  )</f>
        <v>0.4</v>
      </c>
      <c r="C268" s="4">
        <f>C267+IF(AND(DAY(A268)=1,G266&gt;=3*kst),3,0)</f>
        <v>19</v>
      </c>
      <c r="D268" s="4">
        <f t="shared" si="10"/>
        <v>0</v>
      </c>
      <c r="E268">
        <f>E267+IF(WEEKDAY(A268)=1,ser*C268,0)+IF(MONTH(A268)&lt;&gt;MONTH(A269),IF(G267&gt;=kst*3,kst*3,0),0)</f>
        <v>22175</v>
      </c>
      <c r="F268">
        <f>F267+D268*(wyp)</f>
        <v>40170</v>
      </c>
      <c r="G268">
        <f t="shared" si="9"/>
        <v>17995</v>
      </c>
    </row>
    <row r="269" spans="1:7" x14ac:dyDescent="0.25">
      <c r="A269" s="1">
        <v>45194</v>
      </c>
      <c r="B269" s="3">
        <f>IF(AND(DAY(A269)=21,MONTH(A269)=12),$V$12,          IF(AND(DAY(A269)=21,MONTH(A269)=3),$V$9,         IF(AND(DAY(A269)=21,MONTH(A269)=6),$V$10,    IF(AND(DAY(A269)=23,MONTH(A269)=9),$V$11,B268)      )           )                                  )</f>
        <v>0.4</v>
      </c>
      <c r="C269" s="4">
        <f>C268+IF(AND(DAY(A269)=1,G267&gt;=3*kst),3,0)</f>
        <v>19</v>
      </c>
      <c r="D269" s="4">
        <f t="shared" si="10"/>
        <v>7</v>
      </c>
      <c r="E269">
        <f>E268+IF(WEEKDAY(A269)=1,ser*C269,0)+IF(MONTH(A269)&lt;&gt;MONTH(A270),IF(G268&gt;=kst*3,kst*3,0),0)</f>
        <v>22175</v>
      </c>
      <c r="F269">
        <f>F268+D269*(wyp)</f>
        <v>40380</v>
      </c>
      <c r="G269">
        <f t="shared" si="9"/>
        <v>18205</v>
      </c>
    </row>
    <row r="270" spans="1:7" x14ac:dyDescent="0.25">
      <c r="A270" s="1">
        <v>45195</v>
      </c>
      <c r="B270" s="3">
        <f>IF(AND(DAY(A270)=21,MONTH(A270)=12),$V$12,          IF(AND(DAY(A270)=21,MONTH(A270)=3),$V$9,         IF(AND(DAY(A270)=21,MONTH(A270)=6),$V$10,    IF(AND(DAY(A270)=23,MONTH(A270)=9),$V$11,B269)      )           )                                  )</f>
        <v>0.4</v>
      </c>
      <c r="C270" s="4">
        <f>C269+IF(AND(DAY(A270)=1,G268&gt;=3*kst),3,0)</f>
        <v>19</v>
      </c>
      <c r="D270" s="4">
        <f t="shared" si="10"/>
        <v>7</v>
      </c>
      <c r="E270">
        <f>E269+IF(WEEKDAY(A270)=1,ser*C270,0)+IF(MONTH(A270)&lt;&gt;MONTH(A271),IF(G269&gt;=kst*3,kst*3,0),0)</f>
        <v>22175</v>
      </c>
      <c r="F270">
        <f>F269+D270*(wyp)</f>
        <v>40590</v>
      </c>
      <c r="G270">
        <f t="shared" si="9"/>
        <v>18415</v>
      </c>
    </row>
    <row r="271" spans="1:7" x14ac:dyDescent="0.25">
      <c r="A271" s="1">
        <v>45196</v>
      </c>
      <c r="B271" s="3">
        <f>IF(AND(DAY(A271)=21,MONTH(A271)=12),$V$12,          IF(AND(DAY(A271)=21,MONTH(A271)=3),$V$9,         IF(AND(DAY(A271)=21,MONTH(A271)=6),$V$10,    IF(AND(DAY(A271)=23,MONTH(A271)=9),$V$11,B270)      )           )                                  )</f>
        <v>0.4</v>
      </c>
      <c r="C271" s="4">
        <f>C270+IF(AND(DAY(A271)=1,G269&gt;=3*kst),3,0)</f>
        <v>19</v>
      </c>
      <c r="D271" s="4">
        <f t="shared" si="10"/>
        <v>7</v>
      </c>
      <c r="E271">
        <f>E270+IF(WEEKDAY(A271)=1,ser*C271,0)+IF(MONTH(A271)&lt;&gt;MONTH(A272),IF(G270&gt;=kst*3,kst*3,0),0)</f>
        <v>22175</v>
      </c>
      <c r="F271">
        <f>F270+D271*(wyp)</f>
        <v>40800</v>
      </c>
      <c r="G271">
        <f t="shared" si="9"/>
        <v>18625</v>
      </c>
    </row>
    <row r="272" spans="1:7" x14ac:dyDescent="0.25">
      <c r="A272" s="1">
        <v>45197</v>
      </c>
      <c r="B272" s="3">
        <f>IF(AND(DAY(A272)=21,MONTH(A272)=12),$V$12,          IF(AND(DAY(A272)=21,MONTH(A272)=3),$V$9,         IF(AND(DAY(A272)=21,MONTH(A272)=6),$V$10,    IF(AND(DAY(A272)=23,MONTH(A272)=9),$V$11,B271)      )           )                                  )</f>
        <v>0.4</v>
      </c>
      <c r="C272" s="4">
        <f>C271+IF(AND(DAY(A272)=1,G270&gt;=3*kst),3,0)</f>
        <v>19</v>
      </c>
      <c r="D272" s="4">
        <f t="shared" si="10"/>
        <v>7</v>
      </c>
      <c r="E272">
        <f>E271+IF(WEEKDAY(A272)=1,ser*C272,0)+IF(MONTH(A272)&lt;&gt;MONTH(A273),IF(G271&gt;=kst*3,kst*3,0),0)</f>
        <v>22175</v>
      </c>
      <c r="F272">
        <f>F271+D272*(wyp)</f>
        <v>41010</v>
      </c>
      <c r="G272">
        <f t="shared" si="9"/>
        <v>18835</v>
      </c>
    </row>
    <row r="273" spans="1:7" x14ac:dyDescent="0.25">
      <c r="A273" s="1">
        <v>45198</v>
      </c>
      <c r="B273" s="3">
        <f>IF(AND(DAY(A273)=21,MONTH(A273)=12),$V$12,          IF(AND(DAY(A273)=21,MONTH(A273)=3),$V$9,         IF(AND(DAY(A273)=21,MONTH(A273)=6),$V$10,    IF(AND(DAY(A273)=23,MONTH(A273)=9),$V$11,B272)      )           )                                  )</f>
        <v>0.4</v>
      </c>
      <c r="C273" s="4">
        <f>C272+IF(AND(DAY(A273)=1,G271&gt;=3*kst),3,0)</f>
        <v>19</v>
      </c>
      <c r="D273" s="4">
        <f t="shared" si="10"/>
        <v>7</v>
      </c>
      <c r="E273">
        <f>E272+IF(WEEKDAY(A273)=1,ser*C273,0)+IF(MONTH(A273)&lt;&gt;MONTH(A274),IF(G272&gt;=kst*3,kst*3,0),0)</f>
        <v>22175</v>
      </c>
      <c r="F273">
        <f>F272+D273*(wyp)</f>
        <v>41220</v>
      </c>
      <c r="G273">
        <f t="shared" si="9"/>
        <v>19045</v>
      </c>
    </row>
    <row r="274" spans="1:7" x14ac:dyDescent="0.25">
      <c r="A274" s="1">
        <v>45199</v>
      </c>
      <c r="B274" s="3">
        <f>IF(AND(DAY(A274)=21,MONTH(A274)=12),$V$12,          IF(AND(DAY(A274)=21,MONTH(A274)=3),$V$9,         IF(AND(DAY(A274)=21,MONTH(A274)=6),$V$10,    IF(AND(DAY(A274)=23,MONTH(A274)=9),$V$11,B273)      )           )                                  )</f>
        <v>0.4</v>
      </c>
      <c r="C274" s="4">
        <f>C273+IF(AND(DAY(A274)=1,G272&gt;=3*kst),3,0)</f>
        <v>19</v>
      </c>
      <c r="D274" s="4">
        <f t="shared" si="10"/>
        <v>0</v>
      </c>
      <c r="E274">
        <f>E273+IF(WEEKDAY(A274)=1,ser*C274,0)+IF(MONTH(A274)&lt;&gt;MONTH(A275),IF(G273&gt;=kst*3,kst*3,0),0)</f>
        <v>24575</v>
      </c>
      <c r="F274">
        <f>F273+D274*(wyp)</f>
        <v>41220</v>
      </c>
      <c r="G274">
        <f t="shared" si="9"/>
        <v>16645</v>
      </c>
    </row>
    <row r="275" spans="1:7" x14ac:dyDescent="0.25">
      <c r="A275" s="1">
        <v>45200</v>
      </c>
      <c r="B275" s="3">
        <f>IF(AND(DAY(A275)=21,MONTH(A275)=12),$V$12,          IF(AND(DAY(A275)=21,MONTH(A275)=3),$V$9,         IF(AND(DAY(A275)=21,MONTH(A275)=6),$V$10,    IF(AND(DAY(A275)=23,MONTH(A275)=9),$V$11,B274)      )           )                                  )</f>
        <v>0.4</v>
      </c>
      <c r="C275" s="4">
        <f>C274+IF(AND(DAY(A275)=1,G273&gt;=3*kst),3,0)</f>
        <v>22</v>
      </c>
      <c r="D275" s="4">
        <f t="shared" si="10"/>
        <v>0</v>
      </c>
      <c r="E275">
        <f>E274+IF(WEEKDAY(A275)=1,ser*C275,0)+IF(MONTH(A275)&lt;&gt;MONTH(A276),IF(G274&gt;=kst*3,kst*3,0),0)</f>
        <v>24905</v>
      </c>
      <c r="F275">
        <f>F274+D275*(wyp)</f>
        <v>41220</v>
      </c>
      <c r="G275">
        <f t="shared" si="9"/>
        <v>16315</v>
      </c>
    </row>
    <row r="276" spans="1:7" x14ac:dyDescent="0.25">
      <c r="A276" s="1">
        <v>45201</v>
      </c>
      <c r="B276" s="3">
        <f>IF(AND(DAY(A276)=21,MONTH(A276)=12),$V$12,          IF(AND(DAY(A276)=21,MONTH(A276)=3),$V$9,         IF(AND(DAY(A276)=21,MONTH(A276)=6),$V$10,    IF(AND(DAY(A276)=23,MONTH(A276)=9),$V$11,B275)      )           )                                  )</f>
        <v>0.4</v>
      </c>
      <c r="C276" s="4">
        <f>C275+IF(AND(DAY(A276)=1,G274&gt;=3*kst),3,0)</f>
        <v>22</v>
      </c>
      <c r="D276" s="4">
        <f t="shared" si="10"/>
        <v>8</v>
      </c>
      <c r="E276">
        <f>E275+IF(WEEKDAY(A276)=1,ser*C276,0)+IF(MONTH(A276)&lt;&gt;MONTH(A277),IF(G275&gt;=kst*3,kst*3,0),0)</f>
        <v>24905</v>
      </c>
      <c r="F276">
        <f>F275+D276*(wyp)</f>
        <v>41460</v>
      </c>
      <c r="G276">
        <f t="shared" si="9"/>
        <v>16555</v>
      </c>
    </row>
    <row r="277" spans="1:7" x14ac:dyDescent="0.25">
      <c r="A277" s="1">
        <v>45202</v>
      </c>
      <c r="B277" s="3">
        <f>IF(AND(DAY(A277)=21,MONTH(A277)=12),$V$12,          IF(AND(DAY(A277)=21,MONTH(A277)=3),$V$9,         IF(AND(DAY(A277)=21,MONTH(A277)=6),$V$10,    IF(AND(DAY(A277)=23,MONTH(A277)=9),$V$11,B276)      )           )                                  )</f>
        <v>0.4</v>
      </c>
      <c r="C277" s="4">
        <f>C276+IF(AND(DAY(A277)=1,G275&gt;=3*kst),3,0)</f>
        <v>22</v>
      </c>
      <c r="D277" s="4">
        <f t="shared" si="10"/>
        <v>8</v>
      </c>
      <c r="E277">
        <f>E276+IF(WEEKDAY(A277)=1,ser*C277,0)+IF(MONTH(A277)&lt;&gt;MONTH(A278),IF(G276&gt;=kst*3,kst*3,0),0)</f>
        <v>24905</v>
      </c>
      <c r="F277">
        <f>F276+D277*(wyp)</f>
        <v>41700</v>
      </c>
      <c r="G277">
        <f t="shared" si="9"/>
        <v>16795</v>
      </c>
    </row>
    <row r="278" spans="1:7" x14ac:dyDescent="0.25">
      <c r="A278" s="1">
        <v>45203</v>
      </c>
      <c r="B278" s="3">
        <f>IF(AND(DAY(A278)=21,MONTH(A278)=12),$V$12,          IF(AND(DAY(A278)=21,MONTH(A278)=3),$V$9,         IF(AND(DAY(A278)=21,MONTH(A278)=6),$V$10,    IF(AND(DAY(A278)=23,MONTH(A278)=9),$V$11,B277)      )           )                                  )</f>
        <v>0.4</v>
      </c>
      <c r="C278" s="4">
        <f>C277+IF(AND(DAY(A278)=1,G276&gt;=3*kst),3,0)</f>
        <v>22</v>
      </c>
      <c r="D278" s="4">
        <f t="shared" si="10"/>
        <v>8</v>
      </c>
      <c r="E278">
        <f>E277+IF(WEEKDAY(A278)=1,ser*C278,0)+IF(MONTH(A278)&lt;&gt;MONTH(A279),IF(G277&gt;=kst*3,kst*3,0),0)</f>
        <v>24905</v>
      </c>
      <c r="F278">
        <f>F277+D278*(wyp)</f>
        <v>41940</v>
      </c>
      <c r="G278">
        <f t="shared" si="9"/>
        <v>17035</v>
      </c>
    </row>
    <row r="279" spans="1:7" x14ac:dyDescent="0.25">
      <c r="A279" s="1">
        <v>45204</v>
      </c>
      <c r="B279" s="3">
        <f>IF(AND(DAY(A279)=21,MONTH(A279)=12),$V$12,          IF(AND(DAY(A279)=21,MONTH(A279)=3),$V$9,         IF(AND(DAY(A279)=21,MONTH(A279)=6),$V$10,    IF(AND(DAY(A279)=23,MONTH(A279)=9),$V$11,B278)      )           )                                  )</f>
        <v>0.4</v>
      </c>
      <c r="C279" s="4">
        <f>C278+IF(AND(DAY(A279)=1,G277&gt;=3*kst),3,0)</f>
        <v>22</v>
      </c>
      <c r="D279" s="4">
        <f t="shared" si="10"/>
        <v>8</v>
      </c>
      <c r="E279">
        <f>E278+IF(WEEKDAY(A279)=1,ser*C279,0)+IF(MONTH(A279)&lt;&gt;MONTH(A280),IF(G278&gt;=kst*3,kst*3,0),0)</f>
        <v>24905</v>
      </c>
      <c r="F279">
        <f>F278+D279*(wyp)</f>
        <v>42180</v>
      </c>
      <c r="G279">
        <f t="shared" si="9"/>
        <v>17275</v>
      </c>
    </row>
    <row r="280" spans="1:7" x14ac:dyDescent="0.25">
      <c r="A280" s="1">
        <v>45205</v>
      </c>
      <c r="B280" s="3">
        <f>IF(AND(DAY(A280)=21,MONTH(A280)=12),$V$12,          IF(AND(DAY(A280)=21,MONTH(A280)=3),$V$9,         IF(AND(DAY(A280)=21,MONTH(A280)=6),$V$10,    IF(AND(DAY(A280)=23,MONTH(A280)=9),$V$11,B279)      )           )                                  )</f>
        <v>0.4</v>
      </c>
      <c r="C280" s="4">
        <f>C279+IF(AND(DAY(A280)=1,G278&gt;=3*kst),3,0)</f>
        <v>22</v>
      </c>
      <c r="D280" s="4">
        <f t="shared" si="10"/>
        <v>8</v>
      </c>
      <c r="E280">
        <f>E279+IF(WEEKDAY(A280)=1,ser*C280,0)+IF(MONTH(A280)&lt;&gt;MONTH(A281),IF(G279&gt;=kst*3,kst*3,0),0)</f>
        <v>24905</v>
      </c>
      <c r="F280">
        <f>F279+D280*(wyp)</f>
        <v>42420</v>
      </c>
      <c r="G280">
        <f t="shared" si="9"/>
        <v>17515</v>
      </c>
    </row>
    <row r="281" spans="1:7" x14ac:dyDescent="0.25">
      <c r="A281" s="1">
        <v>45206</v>
      </c>
      <c r="B281" s="3">
        <f>IF(AND(DAY(A281)=21,MONTH(A281)=12),$V$12,          IF(AND(DAY(A281)=21,MONTH(A281)=3),$V$9,         IF(AND(DAY(A281)=21,MONTH(A281)=6),$V$10,    IF(AND(DAY(A281)=23,MONTH(A281)=9),$V$11,B280)      )           )                                  )</f>
        <v>0.4</v>
      </c>
      <c r="C281" s="4">
        <f>C280+IF(AND(DAY(A281)=1,G279&gt;=3*kst),3,0)</f>
        <v>22</v>
      </c>
      <c r="D281" s="4">
        <f t="shared" si="10"/>
        <v>0</v>
      </c>
      <c r="E281">
        <f>E280+IF(WEEKDAY(A281)=1,ser*C281,0)+IF(MONTH(A281)&lt;&gt;MONTH(A282),IF(G280&gt;=kst*3,kst*3,0),0)</f>
        <v>24905</v>
      </c>
      <c r="F281">
        <f>F280+D281*(wyp)</f>
        <v>42420</v>
      </c>
      <c r="G281">
        <f t="shared" si="9"/>
        <v>17515</v>
      </c>
    </row>
    <row r="282" spans="1:7" x14ac:dyDescent="0.25">
      <c r="A282" s="1">
        <v>45207</v>
      </c>
      <c r="B282" s="3">
        <f>IF(AND(DAY(A282)=21,MONTH(A282)=12),$V$12,          IF(AND(DAY(A282)=21,MONTH(A282)=3),$V$9,         IF(AND(DAY(A282)=21,MONTH(A282)=6),$V$10,    IF(AND(DAY(A282)=23,MONTH(A282)=9),$V$11,B281)      )           )                                  )</f>
        <v>0.4</v>
      </c>
      <c r="C282" s="4">
        <f>C281+IF(AND(DAY(A282)=1,G280&gt;=3*kst),3,0)</f>
        <v>22</v>
      </c>
      <c r="D282" s="4">
        <f t="shared" si="10"/>
        <v>0</v>
      </c>
      <c r="E282">
        <f>E281+IF(WEEKDAY(A282)=1,ser*C282,0)+IF(MONTH(A282)&lt;&gt;MONTH(A283),IF(G281&gt;=kst*3,kst*3,0),0)</f>
        <v>25235</v>
      </c>
      <c r="F282">
        <f>F281+D282*(wyp)</f>
        <v>42420</v>
      </c>
      <c r="G282">
        <f t="shared" si="9"/>
        <v>17185</v>
      </c>
    </row>
    <row r="283" spans="1:7" x14ac:dyDescent="0.25">
      <c r="A283" s="1">
        <v>45208</v>
      </c>
      <c r="B283" s="3">
        <f>IF(AND(DAY(A283)=21,MONTH(A283)=12),$V$12,          IF(AND(DAY(A283)=21,MONTH(A283)=3),$V$9,         IF(AND(DAY(A283)=21,MONTH(A283)=6),$V$10,    IF(AND(DAY(A283)=23,MONTH(A283)=9),$V$11,B282)      )           )                                  )</f>
        <v>0.4</v>
      </c>
      <c r="C283" s="4">
        <f>C282+IF(AND(DAY(A283)=1,G281&gt;=3*kst),3,0)</f>
        <v>22</v>
      </c>
      <c r="D283" s="4">
        <f t="shared" si="10"/>
        <v>8</v>
      </c>
      <c r="E283">
        <f>E282+IF(WEEKDAY(A283)=1,ser*C283,0)+IF(MONTH(A283)&lt;&gt;MONTH(A284),IF(G282&gt;=kst*3,kst*3,0),0)</f>
        <v>25235</v>
      </c>
      <c r="F283">
        <f>F282+D283*(wyp)</f>
        <v>42660</v>
      </c>
      <c r="G283">
        <f t="shared" si="9"/>
        <v>17425</v>
      </c>
    </row>
    <row r="284" spans="1:7" x14ac:dyDescent="0.25">
      <c r="A284" s="1">
        <v>45209</v>
      </c>
      <c r="B284" s="3">
        <f>IF(AND(DAY(A284)=21,MONTH(A284)=12),$V$12,          IF(AND(DAY(A284)=21,MONTH(A284)=3),$V$9,         IF(AND(DAY(A284)=21,MONTH(A284)=6),$V$10,    IF(AND(DAY(A284)=23,MONTH(A284)=9),$V$11,B283)      )           )                                  )</f>
        <v>0.4</v>
      </c>
      <c r="C284" s="4">
        <f>C283+IF(AND(DAY(A284)=1,G282&gt;=3*kst),3,0)</f>
        <v>22</v>
      </c>
      <c r="D284" s="4">
        <f t="shared" si="10"/>
        <v>8</v>
      </c>
      <c r="E284">
        <f>E283+IF(WEEKDAY(A284)=1,ser*C284,0)+IF(MONTH(A284)&lt;&gt;MONTH(A285),IF(G283&gt;=kst*3,kst*3,0),0)</f>
        <v>25235</v>
      </c>
      <c r="F284">
        <f>F283+D284*(wyp)</f>
        <v>42900</v>
      </c>
      <c r="G284">
        <f t="shared" si="9"/>
        <v>17665</v>
      </c>
    </row>
    <row r="285" spans="1:7" x14ac:dyDescent="0.25">
      <c r="A285" s="1">
        <v>45210</v>
      </c>
      <c r="B285" s="3">
        <f>IF(AND(DAY(A285)=21,MONTH(A285)=12),$V$12,          IF(AND(DAY(A285)=21,MONTH(A285)=3),$V$9,         IF(AND(DAY(A285)=21,MONTH(A285)=6),$V$10,    IF(AND(DAY(A285)=23,MONTH(A285)=9),$V$11,B284)      )           )                                  )</f>
        <v>0.4</v>
      </c>
      <c r="C285" s="4">
        <f>C284+IF(AND(DAY(A285)=1,G283&gt;=3*kst),3,0)</f>
        <v>22</v>
      </c>
      <c r="D285" s="4">
        <f t="shared" si="10"/>
        <v>8</v>
      </c>
      <c r="E285">
        <f>E284+IF(WEEKDAY(A285)=1,ser*C285,0)+IF(MONTH(A285)&lt;&gt;MONTH(A286),IF(G284&gt;=kst*3,kst*3,0),0)</f>
        <v>25235</v>
      </c>
      <c r="F285">
        <f>F284+D285*(wyp)</f>
        <v>43140</v>
      </c>
      <c r="G285">
        <f t="shared" si="9"/>
        <v>17905</v>
      </c>
    </row>
    <row r="286" spans="1:7" x14ac:dyDescent="0.25">
      <c r="A286" s="1">
        <v>45211</v>
      </c>
      <c r="B286" s="3">
        <f>IF(AND(DAY(A286)=21,MONTH(A286)=12),$V$12,          IF(AND(DAY(A286)=21,MONTH(A286)=3),$V$9,         IF(AND(DAY(A286)=21,MONTH(A286)=6),$V$10,    IF(AND(DAY(A286)=23,MONTH(A286)=9),$V$11,B285)      )           )                                  )</f>
        <v>0.4</v>
      </c>
      <c r="C286" s="4">
        <f>C285+IF(AND(DAY(A286)=1,G284&gt;=3*kst),3,0)</f>
        <v>22</v>
      </c>
      <c r="D286" s="4">
        <f t="shared" si="10"/>
        <v>8</v>
      </c>
      <c r="E286">
        <f>E285+IF(WEEKDAY(A286)=1,ser*C286,0)+IF(MONTH(A286)&lt;&gt;MONTH(A287),IF(G285&gt;=kst*3,kst*3,0),0)</f>
        <v>25235</v>
      </c>
      <c r="F286">
        <f>F285+D286*(wyp)</f>
        <v>43380</v>
      </c>
      <c r="G286">
        <f t="shared" si="9"/>
        <v>18145</v>
      </c>
    </row>
    <row r="287" spans="1:7" x14ac:dyDescent="0.25">
      <c r="A287" s="1">
        <v>45212</v>
      </c>
      <c r="B287" s="3">
        <f>IF(AND(DAY(A287)=21,MONTH(A287)=12),$V$12,          IF(AND(DAY(A287)=21,MONTH(A287)=3),$V$9,         IF(AND(DAY(A287)=21,MONTH(A287)=6),$V$10,    IF(AND(DAY(A287)=23,MONTH(A287)=9),$V$11,B286)      )           )                                  )</f>
        <v>0.4</v>
      </c>
      <c r="C287" s="4">
        <f>C286+IF(AND(DAY(A287)=1,G285&gt;=3*kst),3,0)</f>
        <v>22</v>
      </c>
      <c r="D287" s="4">
        <f t="shared" si="10"/>
        <v>8</v>
      </c>
      <c r="E287">
        <f>E286+IF(WEEKDAY(A287)=1,ser*C287,0)+IF(MONTH(A287)&lt;&gt;MONTH(A288),IF(G286&gt;=kst*3,kst*3,0),0)</f>
        <v>25235</v>
      </c>
      <c r="F287">
        <f>F286+D287*(wyp)</f>
        <v>43620</v>
      </c>
      <c r="G287">
        <f t="shared" si="9"/>
        <v>18385</v>
      </c>
    </row>
    <row r="288" spans="1:7" x14ac:dyDescent="0.25">
      <c r="A288" s="1">
        <v>45213</v>
      </c>
      <c r="B288" s="3">
        <f>IF(AND(DAY(A288)=21,MONTH(A288)=12),$V$12,          IF(AND(DAY(A288)=21,MONTH(A288)=3),$V$9,         IF(AND(DAY(A288)=21,MONTH(A288)=6),$V$10,    IF(AND(DAY(A288)=23,MONTH(A288)=9),$V$11,B287)      )           )                                  )</f>
        <v>0.4</v>
      </c>
      <c r="C288" s="4">
        <f>C287+IF(AND(DAY(A288)=1,G286&gt;=3*kst),3,0)</f>
        <v>22</v>
      </c>
      <c r="D288" s="4">
        <f t="shared" si="10"/>
        <v>0</v>
      </c>
      <c r="E288">
        <f>E287+IF(WEEKDAY(A288)=1,ser*C288,0)+IF(MONTH(A288)&lt;&gt;MONTH(A289),IF(G287&gt;=kst*3,kst*3,0),0)</f>
        <v>25235</v>
      </c>
      <c r="F288">
        <f>F287+D288*(wyp)</f>
        <v>43620</v>
      </c>
      <c r="G288">
        <f t="shared" si="9"/>
        <v>18385</v>
      </c>
    </row>
    <row r="289" spans="1:7" x14ac:dyDescent="0.25">
      <c r="A289" s="1">
        <v>45214</v>
      </c>
      <c r="B289" s="3">
        <f>IF(AND(DAY(A289)=21,MONTH(A289)=12),$V$12,          IF(AND(DAY(A289)=21,MONTH(A289)=3),$V$9,         IF(AND(DAY(A289)=21,MONTH(A289)=6),$V$10,    IF(AND(DAY(A289)=23,MONTH(A289)=9),$V$11,B288)      )           )                                  )</f>
        <v>0.4</v>
      </c>
      <c r="C289" s="4">
        <f>C288+IF(AND(DAY(A289)=1,G287&gt;=3*kst),3,0)</f>
        <v>22</v>
      </c>
      <c r="D289" s="4">
        <f t="shared" si="10"/>
        <v>0</v>
      </c>
      <c r="E289">
        <f>E288+IF(WEEKDAY(A289)=1,ser*C289,0)+IF(MONTH(A289)&lt;&gt;MONTH(A290),IF(G288&gt;=kst*3,kst*3,0),0)</f>
        <v>25565</v>
      </c>
      <c r="F289">
        <f>F288+D289*(wyp)</f>
        <v>43620</v>
      </c>
      <c r="G289">
        <f t="shared" si="9"/>
        <v>18055</v>
      </c>
    </row>
    <row r="290" spans="1:7" x14ac:dyDescent="0.25">
      <c r="A290" s="1">
        <v>45215</v>
      </c>
      <c r="B290" s="3">
        <f>IF(AND(DAY(A290)=21,MONTH(A290)=12),$V$12,          IF(AND(DAY(A290)=21,MONTH(A290)=3),$V$9,         IF(AND(DAY(A290)=21,MONTH(A290)=6),$V$10,    IF(AND(DAY(A290)=23,MONTH(A290)=9),$V$11,B289)      )           )                                  )</f>
        <v>0.4</v>
      </c>
      <c r="C290" s="4">
        <f>C289+IF(AND(DAY(A290)=1,G288&gt;=3*kst),3,0)</f>
        <v>22</v>
      </c>
      <c r="D290" s="4">
        <f t="shared" si="10"/>
        <v>8</v>
      </c>
      <c r="E290">
        <f>E289+IF(WEEKDAY(A290)=1,ser*C290,0)+IF(MONTH(A290)&lt;&gt;MONTH(A291),IF(G289&gt;=kst*3,kst*3,0),0)</f>
        <v>25565</v>
      </c>
      <c r="F290">
        <f>F289+D290*(wyp)</f>
        <v>43860</v>
      </c>
      <c r="G290">
        <f t="shared" si="9"/>
        <v>18295</v>
      </c>
    </row>
    <row r="291" spans="1:7" x14ac:dyDescent="0.25">
      <c r="A291" s="1">
        <v>45216</v>
      </c>
      <c r="B291" s="3">
        <f>IF(AND(DAY(A291)=21,MONTH(A291)=12),$V$12,          IF(AND(DAY(A291)=21,MONTH(A291)=3),$V$9,         IF(AND(DAY(A291)=21,MONTH(A291)=6),$V$10,    IF(AND(DAY(A291)=23,MONTH(A291)=9),$V$11,B290)      )           )                                  )</f>
        <v>0.4</v>
      </c>
      <c r="C291" s="4">
        <f>C290+IF(AND(DAY(A291)=1,G289&gt;=3*kst),3,0)</f>
        <v>22</v>
      </c>
      <c r="D291" s="4">
        <f t="shared" si="10"/>
        <v>8</v>
      </c>
      <c r="E291">
        <f>E290+IF(WEEKDAY(A291)=1,ser*C291,0)+IF(MONTH(A291)&lt;&gt;MONTH(A292),IF(G290&gt;=kst*3,kst*3,0),0)</f>
        <v>25565</v>
      </c>
      <c r="F291">
        <f>F290+D291*(wyp)</f>
        <v>44100</v>
      </c>
      <c r="G291">
        <f t="shared" si="9"/>
        <v>18535</v>
      </c>
    </row>
    <row r="292" spans="1:7" x14ac:dyDescent="0.25">
      <c r="A292" s="1">
        <v>45217</v>
      </c>
      <c r="B292" s="3">
        <f>IF(AND(DAY(A292)=21,MONTH(A292)=12),$V$12,          IF(AND(DAY(A292)=21,MONTH(A292)=3),$V$9,         IF(AND(DAY(A292)=21,MONTH(A292)=6),$V$10,    IF(AND(DAY(A292)=23,MONTH(A292)=9),$V$11,B291)      )           )                                  )</f>
        <v>0.4</v>
      </c>
      <c r="C292" s="4">
        <f>C291+IF(AND(DAY(A292)=1,G290&gt;=3*kst),3,0)</f>
        <v>22</v>
      </c>
      <c r="D292" s="4">
        <f t="shared" si="10"/>
        <v>8</v>
      </c>
      <c r="E292">
        <f>E291+IF(WEEKDAY(A292)=1,ser*C292,0)+IF(MONTH(A292)&lt;&gt;MONTH(A293),IF(G291&gt;=kst*3,kst*3,0),0)</f>
        <v>25565</v>
      </c>
      <c r="F292">
        <f>F291+D292*(wyp)</f>
        <v>44340</v>
      </c>
      <c r="G292">
        <f t="shared" si="9"/>
        <v>18775</v>
      </c>
    </row>
    <row r="293" spans="1:7" x14ac:dyDescent="0.25">
      <c r="A293" s="1">
        <v>45218</v>
      </c>
      <c r="B293" s="3">
        <f>IF(AND(DAY(A293)=21,MONTH(A293)=12),$V$12,          IF(AND(DAY(A293)=21,MONTH(A293)=3),$V$9,         IF(AND(DAY(A293)=21,MONTH(A293)=6),$V$10,    IF(AND(DAY(A293)=23,MONTH(A293)=9),$V$11,B292)      )           )                                  )</f>
        <v>0.4</v>
      </c>
      <c r="C293" s="4">
        <f>C292+IF(AND(DAY(A293)=1,G291&gt;=3*kst),3,0)</f>
        <v>22</v>
      </c>
      <c r="D293" s="4">
        <f t="shared" si="10"/>
        <v>8</v>
      </c>
      <c r="E293">
        <f>E292+IF(WEEKDAY(A293)=1,ser*C293,0)+IF(MONTH(A293)&lt;&gt;MONTH(A294),IF(G292&gt;=kst*3,kst*3,0),0)</f>
        <v>25565</v>
      </c>
      <c r="F293">
        <f>F292+D293*(wyp)</f>
        <v>44580</v>
      </c>
      <c r="G293">
        <f t="shared" si="9"/>
        <v>19015</v>
      </c>
    </row>
    <row r="294" spans="1:7" x14ac:dyDescent="0.25">
      <c r="A294" s="1">
        <v>45219</v>
      </c>
      <c r="B294" s="3">
        <f>IF(AND(DAY(A294)=21,MONTH(A294)=12),$V$12,          IF(AND(DAY(A294)=21,MONTH(A294)=3),$V$9,         IF(AND(DAY(A294)=21,MONTH(A294)=6),$V$10,    IF(AND(DAY(A294)=23,MONTH(A294)=9),$V$11,B293)      )           )                                  )</f>
        <v>0.4</v>
      </c>
      <c r="C294" s="4">
        <f>C293+IF(AND(DAY(A294)=1,G292&gt;=3*kst),3,0)</f>
        <v>22</v>
      </c>
      <c r="D294" s="4">
        <f t="shared" si="10"/>
        <v>8</v>
      </c>
      <c r="E294">
        <f>E293+IF(WEEKDAY(A294)=1,ser*C294,0)+IF(MONTH(A294)&lt;&gt;MONTH(A295),IF(G293&gt;=kst*3,kst*3,0),0)</f>
        <v>25565</v>
      </c>
      <c r="F294">
        <f>F293+D294*(wyp)</f>
        <v>44820</v>
      </c>
      <c r="G294">
        <f t="shared" si="9"/>
        <v>19255</v>
      </c>
    </row>
    <row r="295" spans="1:7" x14ac:dyDescent="0.25">
      <c r="A295" s="1">
        <v>45220</v>
      </c>
      <c r="B295" s="3">
        <f>IF(AND(DAY(A295)=21,MONTH(A295)=12),$V$12,          IF(AND(DAY(A295)=21,MONTH(A295)=3),$V$9,         IF(AND(DAY(A295)=21,MONTH(A295)=6),$V$10,    IF(AND(DAY(A295)=23,MONTH(A295)=9),$V$11,B294)      )           )                                  )</f>
        <v>0.4</v>
      </c>
      <c r="C295" s="4">
        <f>C294+IF(AND(DAY(A295)=1,G293&gt;=3*kst),3,0)</f>
        <v>22</v>
      </c>
      <c r="D295" s="4">
        <f t="shared" si="10"/>
        <v>0</v>
      </c>
      <c r="E295">
        <f>E294+IF(WEEKDAY(A295)=1,ser*C295,0)+IF(MONTH(A295)&lt;&gt;MONTH(A296),IF(G294&gt;=kst*3,kst*3,0),0)</f>
        <v>25565</v>
      </c>
      <c r="F295">
        <f>F294+D295*(wyp)</f>
        <v>44820</v>
      </c>
      <c r="G295">
        <f t="shared" si="9"/>
        <v>19255</v>
      </c>
    </row>
    <row r="296" spans="1:7" x14ac:dyDescent="0.25">
      <c r="A296" s="1">
        <v>45221</v>
      </c>
      <c r="B296" s="3">
        <f>IF(AND(DAY(A296)=21,MONTH(A296)=12),$V$12,          IF(AND(DAY(A296)=21,MONTH(A296)=3),$V$9,         IF(AND(DAY(A296)=21,MONTH(A296)=6),$V$10,    IF(AND(DAY(A296)=23,MONTH(A296)=9),$V$11,B295)      )           )                                  )</f>
        <v>0.4</v>
      </c>
      <c r="C296" s="4">
        <f>C295+IF(AND(DAY(A296)=1,G294&gt;=3*kst),3,0)</f>
        <v>22</v>
      </c>
      <c r="D296" s="4">
        <f t="shared" si="10"/>
        <v>0</v>
      </c>
      <c r="E296">
        <f>E295+IF(WEEKDAY(A296)=1,ser*C296,0)+IF(MONTH(A296)&lt;&gt;MONTH(A297),IF(G295&gt;=kst*3,kst*3,0),0)</f>
        <v>25895</v>
      </c>
      <c r="F296">
        <f>F295+D296*(wyp)</f>
        <v>44820</v>
      </c>
      <c r="G296">
        <f t="shared" si="9"/>
        <v>18925</v>
      </c>
    </row>
    <row r="297" spans="1:7" x14ac:dyDescent="0.25">
      <c r="A297" s="1">
        <v>45222</v>
      </c>
      <c r="B297" s="3">
        <f>IF(AND(DAY(A297)=21,MONTH(A297)=12),$V$12,          IF(AND(DAY(A297)=21,MONTH(A297)=3),$V$9,         IF(AND(DAY(A297)=21,MONTH(A297)=6),$V$10,    IF(AND(DAY(A297)=23,MONTH(A297)=9),$V$11,B296)      )           )                                  )</f>
        <v>0.4</v>
      </c>
      <c r="C297" s="4">
        <f>C296+IF(AND(DAY(A297)=1,G295&gt;=3*kst),3,0)</f>
        <v>22</v>
      </c>
      <c r="D297" s="4">
        <f t="shared" si="10"/>
        <v>8</v>
      </c>
      <c r="E297">
        <f>E296+IF(WEEKDAY(A297)=1,ser*C297,0)+IF(MONTH(A297)&lt;&gt;MONTH(A298),IF(G296&gt;=kst*3,kst*3,0),0)</f>
        <v>25895</v>
      </c>
      <c r="F297">
        <f>F296+D297*(wyp)</f>
        <v>45060</v>
      </c>
      <c r="G297">
        <f t="shared" si="9"/>
        <v>19165</v>
      </c>
    </row>
    <row r="298" spans="1:7" x14ac:dyDescent="0.25">
      <c r="A298" s="1">
        <v>45223</v>
      </c>
      <c r="B298" s="3">
        <f>IF(AND(DAY(A298)=21,MONTH(A298)=12),$V$12,          IF(AND(DAY(A298)=21,MONTH(A298)=3),$V$9,         IF(AND(DAY(A298)=21,MONTH(A298)=6),$V$10,    IF(AND(DAY(A298)=23,MONTH(A298)=9),$V$11,B297)      )           )                                  )</f>
        <v>0.4</v>
      </c>
      <c r="C298" s="4">
        <f>C297+IF(AND(DAY(A298)=1,G296&gt;=3*kst),3,0)</f>
        <v>22</v>
      </c>
      <c r="D298" s="4">
        <f t="shared" si="10"/>
        <v>8</v>
      </c>
      <c r="E298">
        <f>E297+IF(WEEKDAY(A298)=1,ser*C298,0)+IF(MONTH(A298)&lt;&gt;MONTH(A299),IF(G297&gt;=kst*3,kst*3,0),0)</f>
        <v>25895</v>
      </c>
      <c r="F298">
        <f>F297+D298*(wyp)</f>
        <v>45300</v>
      </c>
      <c r="G298">
        <f t="shared" si="9"/>
        <v>19405</v>
      </c>
    </row>
    <row r="299" spans="1:7" x14ac:dyDescent="0.25">
      <c r="A299" s="1">
        <v>45224</v>
      </c>
      <c r="B299" s="3">
        <f>IF(AND(DAY(A299)=21,MONTH(A299)=12),$V$12,          IF(AND(DAY(A299)=21,MONTH(A299)=3),$V$9,         IF(AND(DAY(A299)=21,MONTH(A299)=6),$V$10,    IF(AND(DAY(A299)=23,MONTH(A299)=9),$V$11,B298)      )           )                                  )</f>
        <v>0.4</v>
      </c>
      <c r="C299" s="4">
        <f>C298+IF(AND(DAY(A299)=1,G297&gt;=3*kst),3,0)</f>
        <v>22</v>
      </c>
      <c r="D299" s="4">
        <f t="shared" si="10"/>
        <v>8</v>
      </c>
      <c r="E299">
        <f>E298+IF(WEEKDAY(A299)=1,ser*C299,0)+IF(MONTH(A299)&lt;&gt;MONTH(A300),IF(G298&gt;=kst*3,kst*3,0),0)</f>
        <v>25895</v>
      </c>
      <c r="F299">
        <f>F298+D299*(wyp)</f>
        <v>45540</v>
      </c>
      <c r="G299">
        <f t="shared" si="9"/>
        <v>19645</v>
      </c>
    </row>
    <row r="300" spans="1:7" x14ac:dyDescent="0.25">
      <c r="A300" s="1">
        <v>45225</v>
      </c>
      <c r="B300" s="3">
        <f>IF(AND(DAY(A300)=21,MONTH(A300)=12),$V$12,          IF(AND(DAY(A300)=21,MONTH(A300)=3),$V$9,         IF(AND(DAY(A300)=21,MONTH(A300)=6),$V$10,    IF(AND(DAY(A300)=23,MONTH(A300)=9),$V$11,B299)      )           )                                  )</f>
        <v>0.4</v>
      </c>
      <c r="C300" s="4">
        <f>C299+IF(AND(DAY(A300)=1,G298&gt;=3*kst),3,0)</f>
        <v>22</v>
      </c>
      <c r="D300" s="4">
        <f t="shared" si="10"/>
        <v>8</v>
      </c>
      <c r="E300">
        <f>E299+IF(WEEKDAY(A300)=1,ser*C300,0)+IF(MONTH(A300)&lt;&gt;MONTH(A301),IF(G299&gt;=kst*3,kst*3,0),0)</f>
        <v>25895</v>
      </c>
      <c r="F300">
        <f>F299+D300*(wyp)</f>
        <v>45780</v>
      </c>
      <c r="G300">
        <f t="shared" si="9"/>
        <v>19885</v>
      </c>
    </row>
    <row r="301" spans="1:7" x14ac:dyDescent="0.25">
      <c r="A301" s="1">
        <v>45226</v>
      </c>
      <c r="B301" s="3">
        <f>IF(AND(DAY(A301)=21,MONTH(A301)=12),$V$12,          IF(AND(DAY(A301)=21,MONTH(A301)=3),$V$9,         IF(AND(DAY(A301)=21,MONTH(A301)=6),$V$10,    IF(AND(DAY(A301)=23,MONTH(A301)=9),$V$11,B300)      )           )                                  )</f>
        <v>0.4</v>
      </c>
      <c r="C301" s="4">
        <f>C300+IF(AND(DAY(A301)=1,G299&gt;=3*kst),3,0)</f>
        <v>22</v>
      </c>
      <c r="D301" s="4">
        <f t="shared" si="10"/>
        <v>8</v>
      </c>
      <c r="E301">
        <f>E300+IF(WEEKDAY(A301)=1,ser*C301,0)+IF(MONTH(A301)&lt;&gt;MONTH(A302),IF(G300&gt;=kst*3,kst*3,0),0)</f>
        <v>25895</v>
      </c>
      <c r="F301">
        <f>F300+D301*(wyp)</f>
        <v>46020</v>
      </c>
      <c r="G301">
        <f t="shared" si="9"/>
        <v>20125</v>
      </c>
    </row>
    <row r="302" spans="1:7" x14ac:dyDescent="0.25">
      <c r="A302" s="1">
        <v>45227</v>
      </c>
      <c r="B302" s="3">
        <f>IF(AND(DAY(A302)=21,MONTH(A302)=12),$V$12,          IF(AND(DAY(A302)=21,MONTH(A302)=3),$V$9,         IF(AND(DAY(A302)=21,MONTH(A302)=6),$V$10,    IF(AND(DAY(A302)=23,MONTH(A302)=9),$V$11,B301)      )           )                                  )</f>
        <v>0.4</v>
      </c>
      <c r="C302" s="4">
        <f>C301+IF(AND(DAY(A302)=1,G300&gt;=3*kst),3,0)</f>
        <v>22</v>
      </c>
      <c r="D302" s="4">
        <f t="shared" si="10"/>
        <v>0</v>
      </c>
      <c r="E302">
        <f>E301+IF(WEEKDAY(A302)=1,ser*C302,0)+IF(MONTH(A302)&lt;&gt;MONTH(A303),IF(G301&gt;=kst*3,kst*3,0),0)</f>
        <v>25895</v>
      </c>
      <c r="F302">
        <f>F301+D302*(wyp)</f>
        <v>46020</v>
      </c>
      <c r="G302">
        <f t="shared" si="9"/>
        <v>20125</v>
      </c>
    </row>
    <row r="303" spans="1:7" x14ac:dyDescent="0.25">
      <c r="A303" s="1">
        <v>45228</v>
      </c>
      <c r="B303" s="3">
        <f>IF(AND(DAY(A303)=21,MONTH(A303)=12),$V$12,          IF(AND(DAY(A303)=21,MONTH(A303)=3),$V$9,         IF(AND(DAY(A303)=21,MONTH(A303)=6),$V$10,    IF(AND(DAY(A303)=23,MONTH(A303)=9),$V$11,B302)      )           )                                  )</f>
        <v>0.4</v>
      </c>
      <c r="C303" s="4">
        <f>C302+IF(AND(DAY(A303)=1,G301&gt;=3*kst),3,0)</f>
        <v>22</v>
      </c>
      <c r="D303" s="4">
        <f t="shared" si="10"/>
        <v>0</v>
      </c>
      <c r="E303">
        <f>E302+IF(WEEKDAY(A303)=1,ser*C303,0)+IF(MONTH(A303)&lt;&gt;MONTH(A304),IF(G302&gt;=kst*3,kst*3,0),0)</f>
        <v>26225</v>
      </c>
      <c r="F303">
        <f>F302+D303*(wyp)</f>
        <v>46020</v>
      </c>
      <c r="G303">
        <f t="shared" si="9"/>
        <v>19795</v>
      </c>
    </row>
    <row r="304" spans="1:7" x14ac:dyDescent="0.25">
      <c r="A304" s="1">
        <v>45229</v>
      </c>
      <c r="B304" s="3">
        <f>IF(AND(DAY(A304)=21,MONTH(A304)=12),$V$12,          IF(AND(DAY(A304)=21,MONTH(A304)=3),$V$9,         IF(AND(DAY(A304)=21,MONTH(A304)=6),$V$10,    IF(AND(DAY(A304)=23,MONTH(A304)=9),$V$11,B303)      )           )                                  )</f>
        <v>0.4</v>
      </c>
      <c r="C304" s="4">
        <f>C303+IF(AND(DAY(A304)=1,G302&gt;=3*kst),3,0)</f>
        <v>22</v>
      </c>
      <c r="D304" s="4">
        <f t="shared" si="10"/>
        <v>8</v>
      </c>
      <c r="E304">
        <f>E303+IF(WEEKDAY(A304)=1,ser*C304,0)+IF(MONTH(A304)&lt;&gt;MONTH(A305),IF(G303&gt;=kst*3,kst*3,0),0)</f>
        <v>26225</v>
      </c>
      <c r="F304">
        <f>F303+D304*(wyp)</f>
        <v>46260</v>
      </c>
      <c r="G304">
        <f t="shared" si="9"/>
        <v>20035</v>
      </c>
    </row>
    <row r="305" spans="1:7" x14ac:dyDescent="0.25">
      <c r="A305" s="1">
        <v>45230</v>
      </c>
      <c r="B305" s="3">
        <f>IF(AND(DAY(A305)=21,MONTH(A305)=12),$V$12,          IF(AND(DAY(A305)=21,MONTH(A305)=3),$V$9,         IF(AND(DAY(A305)=21,MONTH(A305)=6),$V$10,    IF(AND(DAY(A305)=23,MONTH(A305)=9),$V$11,B304)      )           )                                  )</f>
        <v>0.4</v>
      </c>
      <c r="C305" s="4">
        <f>C304+IF(AND(DAY(A305)=1,G303&gt;=3*kst),3,0)</f>
        <v>22</v>
      </c>
      <c r="D305" s="4">
        <f t="shared" si="10"/>
        <v>8</v>
      </c>
      <c r="E305">
        <f>E304+IF(WEEKDAY(A305)=1,ser*C305,0)+IF(MONTH(A305)&lt;&gt;MONTH(A306),IF(G304&gt;=kst*3,kst*3,0),0)</f>
        <v>28625</v>
      </c>
      <c r="F305">
        <f>F304+D305*(wyp)</f>
        <v>46500</v>
      </c>
      <c r="G305">
        <f t="shared" si="9"/>
        <v>17875</v>
      </c>
    </row>
    <row r="306" spans="1:7" x14ac:dyDescent="0.25">
      <c r="A306" s="1">
        <v>45231</v>
      </c>
      <c r="B306" s="3">
        <f>IF(AND(DAY(A306)=21,MONTH(A306)=12),$V$12,          IF(AND(DAY(A306)=21,MONTH(A306)=3),$V$9,         IF(AND(DAY(A306)=21,MONTH(A306)=6),$V$10,    IF(AND(DAY(A306)=23,MONTH(A306)=9),$V$11,B305)      )           )                                  )</f>
        <v>0.4</v>
      </c>
      <c r="C306" s="4">
        <f>C305+IF(AND(DAY(A306)=1,G304&gt;=3*kst),3,0)</f>
        <v>25</v>
      </c>
      <c r="D306" s="4">
        <f t="shared" si="10"/>
        <v>10</v>
      </c>
      <c r="E306">
        <f>E305+IF(WEEKDAY(A306)=1,ser*C306,0)+IF(MONTH(A306)&lt;&gt;MONTH(A307),IF(G305&gt;=kst*3,kst*3,0),0)</f>
        <v>28625</v>
      </c>
      <c r="F306">
        <f>F305+D306*(wyp)</f>
        <v>46800</v>
      </c>
      <c r="G306">
        <f t="shared" si="9"/>
        <v>18175</v>
      </c>
    </row>
    <row r="307" spans="1:7" x14ac:dyDescent="0.25">
      <c r="A307" s="1">
        <v>45232</v>
      </c>
      <c r="B307" s="3">
        <f>IF(AND(DAY(A307)=21,MONTH(A307)=12),$V$12,          IF(AND(DAY(A307)=21,MONTH(A307)=3),$V$9,         IF(AND(DAY(A307)=21,MONTH(A307)=6),$V$10,    IF(AND(DAY(A307)=23,MONTH(A307)=9),$V$11,B306)      )           )                                  )</f>
        <v>0.4</v>
      </c>
      <c r="C307" s="4">
        <f>C306+IF(AND(DAY(A307)=1,G305&gt;=3*kst),3,0)</f>
        <v>25</v>
      </c>
      <c r="D307" s="4">
        <f t="shared" si="10"/>
        <v>10</v>
      </c>
      <c r="E307">
        <f>E306+IF(WEEKDAY(A307)=1,ser*C307,0)+IF(MONTH(A307)&lt;&gt;MONTH(A308),IF(G306&gt;=kst*3,kst*3,0),0)</f>
        <v>28625</v>
      </c>
      <c r="F307">
        <f>F306+D307*(wyp)</f>
        <v>47100</v>
      </c>
      <c r="G307">
        <f t="shared" si="9"/>
        <v>18475</v>
      </c>
    </row>
    <row r="308" spans="1:7" x14ac:dyDescent="0.25">
      <c r="A308" s="1">
        <v>45233</v>
      </c>
      <c r="B308" s="3">
        <f>IF(AND(DAY(A308)=21,MONTH(A308)=12),$V$12,          IF(AND(DAY(A308)=21,MONTH(A308)=3),$V$9,         IF(AND(DAY(A308)=21,MONTH(A308)=6),$V$10,    IF(AND(DAY(A308)=23,MONTH(A308)=9),$V$11,B307)      )           )                                  )</f>
        <v>0.4</v>
      </c>
      <c r="C308" s="4">
        <f>C307+IF(AND(DAY(A308)=1,G306&gt;=3*kst),3,0)</f>
        <v>25</v>
      </c>
      <c r="D308" s="4">
        <f t="shared" si="10"/>
        <v>10</v>
      </c>
      <c r="E308">
        <f>E307+IF(WEEKDAY(A308)=1,ser*C308,0)+IF(MONTH(A308)&lt;&gt;MONTH(A309),IF(G307&gt;=kst*3,kst*3,0),0)</f>
        <v>28625</v>
      </c>
      <c r="F308">
        <f>F307+D308*(wyp)</f>
        <v>47400</v>
      </c>
      <c r="G308">
        <f t="shared" si="9"/>
        <v>18775</v>
      </c>
    </row>
    <row r="309" spans="1:7" x14ac:dyDescent="0.25">
      <c r="A309" s="1">
        <v>45234</v>
      </c>
      <c r="B309" s="3">
        <f>IF(AND(DAY(A309)=21,MONTH(A309)=12),$V$12,          IF(AND(DAY(A309)=21,MONTH(A309)=3),$V$9,         IF(AND(DAY(A309)=21,MONTH(A309)=6),$V$10,    IF(AND(DAY(A309)=23,MONTH(A309)=9),$V$11,B308)      )           )                                  )</f>
        <v>0.4</v>
      </c>
      <c r="C309" s="4">
        <f>C308+IF(AND(DAY(A309)=1,G307&gt;=3*kst),3,0)</f>
        <v>25</v>
      </c>
      <c r="D309" s="4">
        <f t="shared" si="10"/>
        <v>0</v>
      </c>
      <c r="E309">
        <f>E308+IF(WEEKDAY(A309)=1,ser*C309,0)+IF(MONTH(A309)&lt;&gt;MONTH(A310),IF(G308&gt;=kst*3,kst*3,0),0)</f>
        <v>28625</v>
      </c>
      <c r="F309">
        <f>F308+D309*(wyp)</f>
        <v>47400</v>
      </c>
      <c r="G309">
        <f t="shared" si="9"/>
        <v>18775</v>
      </c>
    </row>
    <row r="310" spans="1:7" x14ac:dyDescent="0.25">
      <c r="A310" s="1">
        <v>45235</v>
      </c>
      <c r="B310" s="3">
        <f>IF(AND(DAY(A310)=21,MONTH(A310)=12),$V$12,          IF(AND(DAY(A310)=21,MONTH(A310)=3),$V$9,         IF(AND(DAY(A310)=21,MONTH(A310)=6),$V$10,    IF(AND(DAY(A310)=23,MONTH(A310)=9),$V$11,B309)      )           )                                  )</f>
        <v>0.4</v>
      </c>
      <c r="C310" s="4">
        <f>C309+IF(AND(DAY(A310)=1,G308&gt;=3*kst),3,0)</f>
        <v>25</v>
      </c>
      <c r="D310" s="4">
        <f t="shared" si="10"/>
        <v>0</v>
      </c>
      <c r="E310">
        <f>E309+IF(WEEKDAY(A310)=1,ser*C310,0)+IF(MONTH(A310)&lt;&gt;MONTH(A311),IF(G309&gt;=kst*3,kst*3,0),0)</f>
        <v>29000</v>
      </c>
      <c r="F310">
        <f>F309+D310*(wyp)</f>
        <v>47400</v>
      </c>
      <c r="G310">
        <f t="shared" si="9"/>
        <v>18400</v>
      </c>
    </row>
    <row r="311" spans="1:7" x14ac:dyDescent="0.25">
      <c r="A311" s="1">
        <v>45236</v>
      </c>
      <c r="B311" s="3">
        <f>IF(AND(DAY(A311)=21,MONTH(A311)=12),$V$12,          IF(AND(DAY(A311)=21,MONTH(A311)=3),$V$9,         IF(AND(DAY(A311)=21,MONTH(A311)=6),$V$10,    IF(AND(DAY(A311)=23,MONTH(A311)=9),$V$11,B310)      )           )                                  )</f>
        <v>0.4</v>
      </c>
      <c r="C311" s="4">
        <f>C310+IF(AND(DAY(A311)=1,G309&gt;=3*kst),3,0)</f>
        <v>25</v>
      </c>
      <c r="D311" s="4">
        <f t="shared" si="10"/>
        <v>10</v>
      </c>
      <c r="E311">
        <f>E310+IF(WEEKDAY(A311)=1,ser*C311,0)+IF(MONTH(A311)&lt;&gt;MONTH(A312),IF(G310&gt;=kst*3,kst*3,0),0)</f>
        <v>29000</v>
      </c>
      <c r="F311">
        <f>F310+D311*(wyp)</f>
        <v>47700</v>
      </c>
      <c r="G311">
        <f t="shared" si="9"/>
        <v>18700</v>
      </c>
    </row>
    <row r="312" spans="1:7" x14ac:dyDescent="0.25">
      <c r="A312" s="1">
        <v>45237</v>
      </c>
      <c r="B312" s="3">
        <f>IF(AND(DAY(A312)=21,MONTH(A312)=12),$V$12,          IF(AND(DAY(A312)=21,MONTH(A312)=3),$V$9,         IF(AND(DAY(A312)=21,MONTH(A312)=6),$V$10,    IF(AND(DAY(A312)=23,MONTH(A312)=9),$V$11,B311)      )           )                                  )</f>
        <v>0.4</v>
      </c>
      <c r="C312" s="4">
        <f>C311+IF(AND(DAY(A312)=1,G310&gt;=3*kst),3,0)</f>
        <v>25</v>
      </c>
      <c r="D312" s="4">
        <f t="shared" si="10"/>
        <v>10</v>
      </c>
      <c r="E312">
        <f>E311+IF(WEEKDAY(A312)=1,ser*C312,0)+IF(MONTH(A312)&lt;&gt;MONTH(A313),IF(G311&gt;=kst*3,kst*3,0),0)</f>
        <v>29000</v>
      </c>
      <c r="F312">
        <f>F311+D312*(wyp)</f>
        <v>48000</v>
      </c>
      <c r="G312">
        <f t="shared" si="9"/>
        <v>19000</v>
      </c>
    </row>
    <row r="313" spans="1:7" x14ac:dyDescent="0.25">
      <c r="A313" s="1">
        <v>45238</v>
      </c>
      <c r="B313" s="3">
        <f>IF(AND(DAY(A313)=21,MONTH(A313)=12),$V$12,          IF(AND(DAY(A313)=21,MONTH(A313)=3),$V$9,         IF(AND(DAY(A313)=21,MONTH(A313)=6),$V$10,    IF(AND(DAY(A313)=23,MONTH(A313)=9),$V$11,B312)      )           )                                  )</f>
        <v>0.4</v>
      </c>
      <c r="C313" s="4">
        <f>C312+IF(AND(DAY(A313)=1,G311&gt;=3*kst),3,0)</f>
        <v>25</v>
      </c>
      <c r="D313" s="4">
        <f t="shared" si="10"/>
        <v>10</v>
      </c>
      <c r="E313">
        <f>E312+IF(WEEKDAY(A313)=1,ser*C313,0)+IF(MONTH(A313)&lt;&gt;MONTH(A314),IF(G312&gt;=kst*3,kst*3,0),0)</f>
        <v>29000</v>
      </c>
      <c r="F313">
        <f>F312+D313*(wyp)</f>
        <v>48300</v>
      </c>
      <c r="G313">
        <f t="shared" si="9"/>
        <v>19300</v>
      </c>
    </row>
    <row r="314" spans="1:7" x14ac:dyDescent="0.25">
      <c r="A314" s="1">
        <v>45239</v>
      </c>
      <c r="B314" s="3">
        <f>IF(AND(DAY(A314)=21,MONTH(A314)=12),$V$12,          IF(AND(DAY(A314)=21,MONTH(A314)=3),$V$9,         IF(AND(DAY(A314)=21,MONTH(A314)=6),$V$10,    IF(AND(DAY(A314)=23,MONTH(A314)=9),$V$11,B313)      )           )                                  )</f>
        <v>0.4</v>
      </c>
      <c r="C314" s="4">
        <f>C313+IF(AND(DAY(A314)=1,G312&gt;=3*kst),3,0)</f>
        <v>25</v>
      </c>
      <c r="D314" s="4">
        <f t="shared" si="10"/>
        <v>10</v>
      </c>
      <c r="E314">
        <f>E313+IF(WEEKDAY(A314)=1,ser*C314,0)+IF(MONTH(A314)&lt;&gt;MONTH(A315),IF(G313&gt;=kst*3,kst*3,0),0)</f>
        <v>29000</v>
      </c>
      <c r="F314">
        <f>F313+D314*(wyp)</f>
        <v>48600</v>
      </c>
      <c r="G314">
        <f t="shared" si="9"/>
        <v>19600</v>
      </c>
    </row>
    <row r="315" spans="1:7" x14ac:dyDescent="0.25">
      <c r="A315" s="1">
        <v>45240</v>
      </c>
      <c r="B315" s="3">
        <f>IF(AND(DAY(A315)=21,MONTH(A315)=12),$V$12,          IF(AND(DAY(A315)=21,MONTH(A315)=3),$V$9,         IF(AND(DAY(A315)=21,MONTH(A315)=6),$V$10,    IF(AND(DAY(A315)=23,MONTH(A315)=9),$V$11,B314)      )           )                                  )</f>
        <v>0.4</v>
      </c>
      <c r="C315" s="4">
        <f>C314+IF(AND(DAY(A315)=1,G313&gt;=3*kst),3,0)</f>
        <v>25</v>
      </c>
      <c r="D315" s="4">
        <f t="shared" si="10"/>
        <v>10</v>
      </c>
      <c r="E315">
        <f>E314+IF(WEEKDAY(A315)=1,ser*C315,0)+IF(MONTH(A315)&lt;&gt;MONTH(A316),IF(G314&gt;=kst*3,kst*3,0),0)</f>
        <v>29000</v>
      </c>
      <c r="F315">
        <f>F314+D315*(wyp)</f>
        <v>48900</v>
      </c>
      <c r="G315">
        <f t="shared" si="9"/>
        <v>19900</v>
      </c>
    </row>
    <row r="316" spans="1:7" x14ac:dyDescent="0.25">
      <c r="A316" s="1">
        <v>45241</v>
      </c>
      <c r="B316" s="3">
        <f>IF(AND(DAY(A316)=21,MONTH(A316)=12),$V$12,          IF(AND(DAY(A316)=21,MONTH(A316)=3),$V$9,         IF(AND(DAY(A316)=21,MONTH(A316)=6),$V$10,    IF(AND(DAY(A316)=23,MONTH(A316)=9),$V$11,B315)      )           )                                  )</f>
        <v>0.4</v>
      </c>
      <c r="C316" s="4">
        <f>C315+IF(AND(DAY(A316)=1,G314&gt;=3*kst),3,0)</f>
        <v>25</v>
      </c>
      <c r="D316" s="4">
        <f t="shared" si="10"/>
        <v>0</v>
      </c>
      <c r="E316">
        <f>E315+IF(WEEKDAY(A316)=1,ser*C316,0)+IF(MONTH(A316)&lt;&gt;MONTH(A317),IF(G315&gt;=kst*3,kst*3,0),0)</f>
        <v>29000</v>
      </c>
      <c r="F316">
        <f>F315+D316*(wyp)</f>
        <v>48900</v>
      </c>
      <c r="G316">
        <f t="shared" si="9"/>
        <v>19900</v>
      </c>
    </row>
    <row r="317" spans="1:7" x14ac:dyDescent="0.25">
      <c r="A317" s="1">
        <v>45242</v>
      </c>
      <c r="B317" s="3">
        <f>IF(AND(DAY(A317)=21,MONTH(A317)=12),$V$12,          IF(AND(DAY(A317)=21,MONTH(A317)=3),$V$9,         IF(AND(DAY(A317)=21,MONTH(A317)=6),$V$10,    IF(AND(DAY(A317)=23,MONTH(A317)=9),$V$11,B316)      )           )                                  )</f>
        <v>0.4</v>
      </c>
      <c r="C317" s="4">
        <f>C316+IF(AND(DAY(A317)=1,G315&gt;=3*kst),3,0)</f>
        <v>25</v>
      </c>
      <c r="D317" s="4">
        <f t="shared" si="10"/>
        <v>0</v>
      </c>
      <c r="E317">
        <f>E316+IF(WEEKDAY(A317)=1,ser*C317,0)+IF(MONTH(A317)&lt;&gt;MONTH(A318),IF(G316&gt;=kst*3,kst*3,0),0)</f>
        <v>29375</v>
      </c>
      <c r="F317">
        <f>F316+D317*(wyp)</f>
        <v>48900</v>
      </c>
      <c r="G317">
        <f t="shared" si="9"/>
        <v>19525</v>
      </c>
    </row>
    <row r="318" spans="1:7" x14ac:dyDescent="0.25">
      <c r="A318" s="1">
        <v>45243</v>
      </c>
      <c r="B318" s="3">
        <f>IF(AND(DAY(A318)=21,MONTH(A318)=12),$V$12,          IF(AND(DAY(A318)=21,MONTH(A318)=3),$V$9,         IF(AND(DAY(A318)=21,MONTH(A318)=6),$V$10,    IF(AND(DAY(A318)=23,MONTH(A318)=9),$V$11,B317)      )           )                                  )</f>
        <v>0.4</v>
      </c>
      <c r="C318" s="4">
        <f>C317+IF(AND(DAY(A318)=1,G316&gt;=3*kst),3,0)</f>
        <v>25</v>
      </c>
      <c r="D318" s="4">
        <f t="shared" si="10"/>
        <v>10</v>
      </c>
      <c r="E318">
        <f>E317+IF(WEEKDAY(A318)=1,ser*C318,0)+IF(MONTH(A318)&lt;&gt;MONTH(A319),IF(G317&gt;=kst*3,kst*3,0),0)</f>
        <v>29375</v>
      </c>
      <c r="F318">
        <f>F317+D318*(wyp)</f>
        <v>49200</v>
      </c>
      <c r="G318">
        <f t="shared" si="9"/>
        <v>19825</v>
      </c>
    </row>
    <row r="319" spans="1:7" x14ac:dyDescent="0.25">
      <c r="A319" s="1">
        <v>45244</v>
      </c>
      <c r="B319" s="3">
        <f>IF(AND(DAY(A319)=21,MONTH(A319)=12),$V$12,          IF(AND(DAY(A319)=21,MONTH(A319)=3),$V$9,         IF(AND(DAY(A319)=21,MONTH(A319)=6),$V$10,    IF(AND(DAY(A319)=23,MONTH(A319)=9),$V$11,B318)      )           )                                  )</f>
        <v>0.4</v>
      </c>
      <c r="C319" s="4">
        <f>C318+IF(AND(DAY(A319)=1,G317&gt;=3*kst),3,0)</f>
        <v>25</v>
      </c>
      <c r="D319" s="4">
        <f t="shared" si="10"/>
        <v>10</v>
      </c>
      <c r="E319">
        <f>E318+IF(WEEKDAY(A319)=1,ser*C319,0)+IF(MONTH(A319)&lt;&gt;MONTH(A320),IF(G318&gt;=kst*3,kst*3,0),0)</f>
        <v>29375</v>
      </c>
      <c r="F319">
        <f>F318+D319*(wyp)</f>
        <v>49500</v>
      </c>
      <c r="G319">
        <f t="shared" si="9"/>
        <v>20125</v>
      </c>
    </row>
    <row r="320" spans="1:7" x14ac:dyDescent="0.25">
      <c r="A320" s="1">
        <v>45245</v>
      </c>
      <c r="B320" s="3">
        <f>IF(AND(DAY(A320)=21,MONTH(A320)=12),$V$12,          IF(AND(DAY(A320)=21,MONTH(A320)=3),$V$9,         IF(AND(DAY(A320)=21,MONTH(A320)=6),$V$10,    IF(AND(DAY(A320)=23,MONTH(A320)=9),$V$11,B319)      )           )                                  )</f>
        <v>0.4</v>
      </c>
      <c r="C320" s="4">
        <f>C319+IF(AND(DAY(A320)=1,G318&gt;=3*kst),3,0)</f>
        <v>25</v>
      </c>
      <c r="D320" s="4">
        <f t="shared" si="10"/>
        <v>10</v>
      </c>
      <c r="E320">
        <f>E319+IF(WEEKDAY(A320)=1,ser*C320,0)+IF(MONTH(A320)&lt;&gt;MONTH(A321),IF(G319&gt;=kst*3,kst*3,0),0)</f>
        <v>29375</v>
      </c>
      <c r="F320">
        <f>F319+D320*(wyp)</f>
        <v>49800</v>
      </c>
      <c r="G320">
        <f t="shared" si="9"/>
        <v>20425</v>
      </c>
    </row>
    <row r="321" spans="1:7" x14ac:dyDescent="0.25">
      <c r="A321" s="1">
        <v>45246</v>
      </c>
      <c r="B321" s="3">
        <f>IF(AND(DAY(A321)=21,MONTH(A321)=12),$V$12,          IF(AND(DAY(A321)=21,MONTH(A321)=3),$V$9,         IF(AND(DAY(A321)=21,MONTH(A321)=6),$V$10,    IF(AND(DAY(A321)=23,MONTH(A321)=9),$V$11,B320)      )           )                                  )</f>
        <v>0.4</v>
      </c>
      <c r="C321" s="4">
        <f>C320+IF(AND(DAY(A321)=1,G319&gt;=3*kst),3,0)</f>
        <v>25</v>
      </c>
      <c r="D321" s="4">
        <f t="shared" si="10"/>
        <v>10</v>
      </c>
      <c r="E321">
        <f>E320+IF(WEEKDAY(A321)=1,ser*C321,0)+IF(MONTH(A321)&lt;&gt;MONTH(A322),IF(G320&gt;=kst*3,kst*3,0),0)</f>
        <v>29375</v>
      </c>
      <c r="F321">
        <f>F320+D321*(wyp)</f>
        <v>50100</v>
      </c>
      <c r="G321">
        <f t="shared" si="9"/>
        <v>20725</v>
      </c>
    </row>
    <row r="322" spans="1:7" x14ac:dyDescent="0.25">
      <c r="A322" s="1">
        <v>45247</v>
      </c>
      <c r="B322" s="3">
        <f>IF(AND(DAY(A322)=21,MONTH(A322)=12),$V$12,          IF(AND(DAY(A322)=21,MONTH(A322)=3),$V$9,         IF(AND(DAY(A322)=21,MONTH(A322)=6),$V$10,    IF(AND(DAY(A322)=23,MONTH(A322)=9),$V$11,B321)      )           )                                  )</f>
        <v>0.4</v>
      </c>
      <c r="C322" s="4">
        <f>C321+IF(AND(DAY(A322)=1,G320&gt;=3*kst),3,0)</f>
        <v>25</v>
      </c>
      <c r="D322" s="4">
        <f t="shared" si="10"/>
        <v>10</v>
      </c>
      <c r="E322">
        <f>E321+IF(WEEKDAY(A322)=1,ser*C322,0)+IF(MONTH(A322)&lt;&gt;MONTH(A323),IF(G321&gt;=kst*3,kst*3,0),0)</f>
        <v>29375</v>
      </c>
      <c r="F322">
        <f>F321+D322*(wyp)</f>
        <v>50400</v>
      </c>
      <c r="G322">
        <f t="shared" si="9"/>
        <v>21025</v>
      </c>
    </row>
    <row r="323" spans="1:7" x14ac:dyDescent="0.25">
      <c r="A323" s="1">
        <v>45248</v>
      </c>
      <c r="B323" s="3">
        <f>IF(AND(DAY(A323)=21,MONTH(A323)=12),$V$12,          IF(AND(DAY(A323)=21,MONTH(A323)=3),$V$9,         IF(AND(DAY(A323)=21,MONTH(A323)=6),$V$10,    IF(AND(DAY(A323)=23,MONTH(A323)=9),$V$11,B322)      )           )                                  )</f>
        <v>0.4</v>
      </c>
      <c r="C323" s="4">
        <f>C322+IF(AND(DAY(A323)=1,G321&gt;=3*kst),3,0)</f>
        <v>25</v>
      </c>
      <c r="D323" s="4">
        <f t="shared" si="10"/>
        <v>0</v>
      </c>
      <c r="E323">
        <f>E322+IF(WEEKDAY(A323)=1,ser*C323,0)+IF(MONTH(A323)&lt;&gt;MONTH(A324),IF(G322&gt;=kst*3,kst*3,0),0)</f>
        <v>29375</v>
      </c>
      <c r="F323">
        <f>F322+D323*(wyp)</f>
        <v>50400</v>
      </c>
      <c r="G323">
        <f t="shared" ref="G323:G386" si="11">F323-E323</f>
        <v>21025</v>
      </c>
    </row>
    <row r="324" spans="1:7" x14ac:dyDescent="0.25">
      <c r="A324" s="1">
        <v>45249</v>
      </c>
      <c r="B324" s="3">
        <f>IF(AND(DAY(A324)=21,MONTH(A324)=12),$V$12,          IF(AND(DAY(A324)=21,MONTH(A324)=3),$V$9,         IF(AND(DAY(A324)=21,MONTH(A324)=6),$V$10,    IF(AND(DAY(A324)=23,MONTH(A324)=9),$V$11,B323)      )           )                                  )</f>
        <v>0.4</v>
      </c>
      <c r="C324" s="4">
        <f>C323+IF(AND(DAY(A324)=1,G322&gt;=3*kst),3,0)</f>
        <v>25</v>
      </c>
      <c r="D324" s="4">
        <f t="shared" si="10"/>
        <v>0</v>
      </c>
      <c r="E324">
        <f>E323+IF(WEEKDAY(A324)=1,ser*C324,0)+IF(MONTH(A324)&lt;&gt;MONTH(A325),IF(G323&gt;=kst*3,kst*3,0),0)</f>
        <v>29750</v>
      </c>
      <c r="F324">
        <f>F323+D324*(wyp)</f>
        <v>50400</v>
      </c>
      <c r="G324">
        <f t="shared" si="11"/>
        <v>20650</v>
      </c>
    </row>
    <row r="325" spans="1:7" x14ac:dyDescent="0.25">
      <c r="A325" s="1">
        <v>45250</v>
      </c>
      <c r="B325" s="3">
        <f>IF(AND(DAY(A325)=21,MONTH(A325)=12),$V$12,          IF(AND(DAY(A325)=21,MONTH(A325)=3),$V$9,         IF(AND(DAY(A325)=21,MONTH(A325)=6),$V$10,    IF(AND(DAY(A325)=23,MONTH(A325)=9),$V$11,B324)      )           )                                  )</f>
        <v>0.4</v>
      </c>
      <c r="C325" s="4">
        <f>C324+IF(AND(DAY(A325)=1,G323&gt;=3*kst),3,0)</f>
        <v>25</v>
      </c>
      <c r="D325" s="4">
        <f t="shared" si="10"/>
        <v>10</v>
      </c>
      <c r="E325">
        <f>E324+IF(WEEKDAY(A325)=1,ser*C325,0)+IF(MONTH(A325)&lt;&gt;MONTH(A326),IF(G324&gt;=kst*3,kst*3,0),0)</f>
        <v>29750</v>
      </c>
      <c r="F325">
        <f>F324+D325*(wyp)</f>
        <v>50700</v>
      </c>
      <c r="G325">
        <f t="shared" si="11"/>
        <v>20950</v>
      </c>
    </row>
    <row r="326" spans="1:7" x14ac:dyDescent="0.25">
      <c r="A326" s="1">
        <v>45251</v>
      </c>
      <c r="B326" s="3">
        <f>IF(AND(DAY(A326)=21,MONTH(A326)=12),$V$12,          IF(AND(DAY(A326)=21,MONTH(A326)=3),$V$9,         IF(AND(DAY(A326)=21,MONTH(A326)=6),$V$10,    IF(AND(DAY(A326)=23,MONTH(A326)=9),$V$11,B325)      )           )                                  )</f>
        <v>0.4</v>
      </c>
      <c r="C326" s="4">
        <f>C325+IF(AND(DAY(A326)=1,G324&gt;=3*kst),3,0)</f>
        <v>25</v>
      </c>
      <c r="D326" s="4">
        <f t="shared" si="10"/>
        <v>10</v>
      </c>
      <c r="E326">
        <f>E325+IF(WEEKDAY(A326)=1,ser*C326,0)+IF(MONTH(A326)&lt;&gt;MONTH(A327),IF(G325&gt;=kst*3,kst*3,0),0)</f>
        <v>29750</v>
      </c>
      <c r="F326">
        <f>F325+D326*(wyp)</f>
        <v>51000</v>
      </c>
      <c r="G326">
        <f t="shared" si="11"/>
        <v>21250</v>
      </c>
    </row>
    <row r="327" spans="1:7" x14ac:dyDescent="0.25">
      <c r="A327" s="1">
        <v>45252</v>
      </c>
      <c r="B327" s="3">
        <f>IF(AND(DAY(A327)=21,MONTH(A327)=12),$V$12,          IF(AND(DAY(A327)=21,MONTH(A327)=3),$V$9,         IF(AND(DAY(A327)=21,MONTH(A327)=6),$V$10,    IF(AND(DAY(A327)=23,MONTH(A327)=9),$V$11,B326)      )           )                                  )</f>
        <v>0.4</v>
      </c>
      <c r="C327" s="4">
        <f>C326+IF(AND(DAY(A327)=1,G325&gt;=3*kst),3,0)</f>
        <v>25</v>
      </c>
      <c r="D327" s="4">
        <f t="shared" si="10"/>
        <v>10</v>
      </c>
      <c r="E327">
        <f>E326+IF(WEEKDAY(A327)=1,ser*C327,0)+IF(MONTH(A327)&lt;&gt;MONTH(A328),IF(G326&gt;=kst*3,kst*3,0),0)</f>
        <v>29750</v>
      </c>
      <c r="F327">
        <f>F326+D327*(wyp)</f>
        <v>51300</v>
      </c>
      <c r="G327">
        <f t="shared" si="11"/>
        <v>21550</v>
      </c>
    </row>
    <row r="328" spans="1:7" x14ac:dyDescent="0.25">
      <c r="A328" s="1">
        <v>45253</v>
      </c>
      <c r="B328" s="3">
        <f>IF(AND(DAY(A328)=21,MONTH(A328)=12),$V$12,          IF(AND(DAY(A328)=21,MONTH(A328)=3),$V$9,         IF(AND(DAY(A328)=21,MONTH(A328)=6),$V$10,    IF(AND(DAY(A328)=23,MONTH(A328)=9),$V$11,B327)      )           )                                  )</f>
        <v>0.4</v>
      </c>
      <c r="C328" s="4">
        <f>C327+IF(AND(DAY(A328)=1,G326&gt;=3*kst),3,0)</f>
        <v>25</v>
      </c>
      <c r="D328" s="4">
        <f t="shared" si="10"/>
        <v>10</v>
      </c>
      <c r="E328">
        <f>E327+IF(WEEKDAY(A328)=1,ser*C328,0)+IF(MONTH(A328)&lt;&gt;MONTH(A329),IF(G327&gt;=kst*3,kst*3,0),0)</f>
        <v>29750</v>
      </c>
      <c r="F328">
        <f>F327+D328*(wyp)</f>
        <v>51600</v>
      </c>
      <c r="G328">
        <f t="shared" si="11"/>
        <v>21850</v>
      </c>
    </row>
    <row r="329" spans="1:7" x14ac:dyDescent="0.25">
      <c r="A329" s="1">
        <v>45254</v>
      </c>
      <c r="B329" s="3">
        <f>IF(AND(DAY(A329)=21,MONTH(A329)=12),$V$12,          IF(AND(DAY(A329)=21,MONTH(A329)=3),$V$9,         IF(AND(DAY(A329)=21,MONTH(A329)=6),$V$10,    IF(AND(DAY(A329)=23,MONTH(A329)=9),$V$11,B328)      )           )                                  )</f>
        <v>0.4</v>
      </c>
      <c r="C329" s="4">
        <f>C328+IF(AND(DAY(A329)=1,G327&gt;=3*kst),3,0)</f>
        <v>25</v>
      </c>
      <c r="D329" s="4">
        <f t="shared" si="10"/>
        <v>10</v>
      </c>
      <c r="E329">
        <f>E328+IF(WEEKDAY(A329)=1,ser*C329,0)+IF(MONTH(A329)&lt;&gt;MONTH(A330),IF(G328&gt;=kst*3,kst*3,0),0)</f>
        <v>29750</v>
      </c>
      <c r="F329">
        <f>F328+D329*(wyp)</f>
        <v>51900</v>
      </c>
      <c r="G329">
        <f t="shared" si="11"/>
        <v>22150</v>
      </c>
    </row>
    <row r="330" spans="1:7" x14ac:dyDescent="0.25">
      <c r="A330" s="1">
        <v>45255</v>
      </c>
      <c r="B330" s="3">
        <f>IF(AND(DAY(A330)=21,MONTH(A330)=12),$V$12,          IF(AND(DAY(A330)=21,MONTH(A330)=3),$V$9,         IF(AND(DAY(A330)=21,MONTH(A330)=6),$V$10,    IF(AND(DAY(A330)=23,MONTH(A330)=9),$V$11,B329)      )           )                                  )</f>
        <v>0.4</v>
      </c>
      <c r="C330" s="4">
        <f>C329+IF(AND(DAY(A330)=1,G328&gt;=3*kst),3,0)</f>
        <v>25</v>
      </c>
      <c r="D330" s="4">
        <f t="shared" si="10"/>
        <v>0</v>
      </c>
      <c r="E330">
        <f>E329+IF(WEEKDAY(A330)=1,ser*C330,0)+IF(MONTH(A330)&lt;&gt;MONTH(A331),IF(G329&gt;=kst*3,kst*3,0),0)</f>
        <v>29750</v>
      </c>
      <c r="F330">
        <f>F329+D330*(wyp)</f>
        <v>51900</v>
      </c>
      <c r="G330">
        <f t="shared" si="11"/>
        <v>22150</v>
      </c>
    </row>
    <row r="331" spans="1:7" x14ac:dyDescent="0.25">
      <c r="A331" s="1">
        <v>45256</v>
      </c>
      <c r="B331" s="3">
        <f>IF(AND(DAY(A331)=21,MONTH(A331)=12),$V$12,          IF(AND(DAY(A331)=21,MONTH(A331)=3),$V$9,         IF(AND(DAY(A331)=21,MONTH(A331)=6),$V$10,    IF(AND(DAY(A331)=23,MONTH(A331)=9),$V$11,B330)      )           )                                  )</f>
        <v>0.4</v>
      </c>
      <c r="C331" s="4">
        <f>C330+IF(AND(DAY(A331)=1,G329&gt;=3*kst),3,0)</f>
        <v>25</v>
      </c>
      <c r="D331" s="4">
        <f t="shared" ref="D331:D394" si="12">IF(OR(WEEKDAY(A331)=7,WEEKDAY(A331)=1),0,ROUNDDOWN(B331*C331,0))</f>
        <v>0</v>
      </c>
      <c r="E331">
        <f>E330+IF(WEEKDAY(A331)=1,ser*C331,0)+IF(MONTH(A331)&lt;&gt;MONTH(A332),IF(G330&gt;=kst*3,kst*3,0),0)</f>
        <v>30125</v>
      </c>
      <c r="F331">
        <f>F330+D331*(wyp)</f>
        <v>51900</v>
      </c>
      <c r="G331">
        <f t="shared" si="11"/>
        <v>21775</v>
      </c>
    </row>
    <row r="332" spans="1:7" x14ac:dyDescent="0.25">
      <c r="A332" s="1">
        <v>45257</v>
      </c>
      <c r="B332" s="3">
        <f>IF(AND(DAY(A332)=21,MONTH(A332)=12),$V$12,          IF(AND(DAY(A332)=21,MONTH(A332)=3),$V$9,         IF(AND(DAY(A332)=21,MONTH(A332)=6),$V$10,    IF(AND(DAY(A332)=23,MONTH(A332)=9),$V$11,B331)      )           )                                  )</f>
        <v>0.4</v>
      </c>
      <c r="C332" s="4">
        <f>C331+IF(AND(DAY(A332)=1,G330&gt;=3*kst),3,0)</f>
        <v>25</v>
      </c>
      <c r="D332" s="4">
        <f t="shared" si="12"/>
        <v>10</v>
      </c>
      <c r="E332">
        <f>E331+IF(WEEKDAY(A332)=1,ser*C332,0)+IF(MONTH(A332)&lt;&gt;MONTH(A333),IF(G331&gt;=kst*3,kst*3,0),0)</f>
        <v>30125</v>
      </c>
      <c r="F332">
        <f>F331+D332*(wyp)</f>
        <v>52200</v>
      </c>
      <c r="G332">
        <f t="shared" si="11"/>
        <v>22075</v>
      </c>
    </row>
    <row r="333" spans="1:7" x14ac:dyDescent="0.25">
      <c r="A333" s="1">
        <v>45258</v>
      </c>
      <c r="B333" s="3">
        <f>IF(AND(DAY(A333)=21,MONTH(A333)=12),$V$12,          IF(AND(DAY(A333)=21,MONTH(A333)=3),$V$9,         IF(AND(DAY(A333)=21,MONTH(A333)=6),$V$10,    IF(AND(DAY(A333)=23,MONTH(A333)=9),$V$11,B332)      )           )                                  )</f>
        <v>0.4</v>
      </c>
      <c r="C333" s="4">
        <f>C332+IF(AND(DAY(A333)=1,G331&gt;=3*kst),3,0)</f>
        <v>25</v>
      </c>
      <c r="D333" s="4">
        <f t="shared" si="12"/>
        <v>10</v>
      </c>
      <c r="E333">
        <f>E332+IF(WEEKDAY(A333)=1,ser*C333,0)+IF(MONTH(A333)&lt;&gt;MONTH(A334),IF(G332&gt;=kst*3,kst*3,0),0)</f>
        <v>30125</v>
      </c>
      <c r="F333">
        <f>F332+D333*(wyp)</f>
        <v>52500</v>
      </c>
      <c r="G333">
        <f t="shared" si="11"/>
        <v>22375</v>
      </c>
    </row>
    <row r="334" spans="1:7" x14ac:dyDescent="0.25">
      <c r="A334" s="1">
        <v>45259</v>
      </c>
      <c r="B334" s="3">
        <f>IF(AND(DAY(A334)=21,MONTH(A334)=12),$V$12,          IF(AND(DAY(A334)=21,MONTH(A334)=3),$V$9,         IF(AND(DAY(A334)=21,MONTH(A334)=6),$V$10,    IF(AND(DAY(A334)=23,MONTH(A334)=9),$V$11,B333)      )           )                                  )</f>
        <v>0.4</v>
      </c>
      <c r="C334" s="4">
        <f>C333+IF(AND(DAY(A334)=1,G332&gt;=3*kst),3,0)</f>
        <v>25</v>
      </c>
      <c r="D334" s="4">
        <f t="shared" si="12"/>
        <v>10</v>
      </c>
      <c r="E334">
        <f>E333+IF(WEEKDAY(A334)=1,ser*C334,0)+IF(MONTH(A334)&lt;&gt;MONTH(A335),IF(G333&gt;=kst*3,kst*3,0),0)</f>
        <v>30125</v>
      </c>
      <c r="F334">
        <f>F333+D334*(wyp)</f>
        <v>52800</v>
      </c>
      <c r="G334">
        <f t="shared" si="11"/>
        <v>22675</v>
      </c>
    </row>
    <row r="335" spans="1:7" x14ac:dyDescent="0.25">
      <c r="A335" s="1">
        <v>45260</v>
      </c>
      <c r="B335" s="3">
        <f>IF(AND(DAY(A335)=21,MONTH(A335)=12),$V$12,          IF(AND(DAY(A335)=21,MONTH(A335)=3),$V$9,         IF(AND(DAY(A335)=21,MONTH(A335)=6),$V$10,    IF(AND(DAY(A335)=23,MONTH(A335)=9),$V$11,B334)      )           )                                  )</f>
        <v>0.4</v>
      </c>
      <c r="C335" s="4">
        <f>C334+IF(AND(DAY(A335)=1,G333&gt;=3*kst),3,0)</f>
        <v>25</v>
      </c>
      <c r="D335" s="4">
        <f t="shared" si="12"/>
        <v>10</v>
      </c>
      <c r="E335">
        <f>E334+IF(WEEKDAY(A335)=1,ser*C335,0)+IF(MONTH(A335)&lt;&gt;MONTH(A336),IF(G334&gt;=kst*3,kst*3,0),0)</f>
        <v>32525</v>
      </c>
      <c r="F335">
        <f>F334+D335*(wyp)</f>
        <v>53100</v>
      </c>
      <c r="G335">
        <f t="shared" si="11"/>
        <v>20575</v>
      </c>
    </row>
    <row r="336" spans="1:7" x14ac:dyDescent="0.25">
      <c r="A336" s="1">
        <v>45261</v>
      </c>
      <c r="B336" s="3">
        <f>IF(AND(DAY(A336)=21,MONTH(A336)=12),$V$12,          IF(AND(DAY(A336)=21,MONTH(A336)=3),$V$9,         IF(AND(DAY(A336)=21,MONTH(A336)=6),$V$10,    IF(AND(DAY(A336)=23,MONTH(A336)=9),$V$11,B335)      )           )                                  )</f>
        <v>0.4</v>
      </c>
      <c r="C336" s="4">
        <f>C335+IF(AND(DAY(A336)=1,G334&gt;=3*kst),3,0)</f>
        <v>28</v>
      </c>
      <c r="D336" s="4">
        <f t="shared" si="12"/>
        <v>11</v>
      </c>
      <c r="E336">
        <f>E335+IF(WEEKDAY(A336)=1,ser*C336,0)+IF(MONTH(A336)&lt;&gt;MONTH(A337),IF(G335&gt;=kst*3,kst*3,0),0)</f>
        <v>32525</v>
      </c>
      <c r="F336">
        <f>F335+D336*(wyp)</f>
        <v>53430</v>
      </c>
      <c r="G336">
        <f t="shared" si="11"/>
        <v>20905</v>
      </c>
    </row>
    <row r="337" spans="1:7" x14ac:dyDescent="0.25">
      <c r="A337" s="1">
        <v>45262</v>
      </c>
      <c r="B337" s="3">
        <f>IF(AND(DAY(A337)=21,MONTH(A337)=12),$V$12,          IF(AND(DAY(A337)=21,MONTH(A337)=3),$V$9,         IF(AND(DAY(A337)=21,MONTH(A337)=6),$V$10,    IF(AND(DAY(A337)=23,MONTH(A337)=9),$V$11,B336)      )           )                                  )</f>
        <v>0.4</v>
      </c>
      <c r="C337" s="4">
        <f>C336+IF(AND(DAY(A337)=1,G335&gt;=3*kst),3,0)</f>
        <v>28</v>
      </c>
      <c r="D337" s="4">
        <f t="shared" si="12"/>
        <v>0</v>
      </c>
      <c r="E337">
        <f>E336+IF(WEEKDAY(A337)=1,ser*C337,0)+IF(MONTH(A337)&lt;&gt;MONTH(A338),IF(G336&gt;=kst*3,kst*3,0),0)</f>
        <v>32525</v>
      </c>
      <c r="F337">
        <f>F336+D337*(wyp)</f>
        <v>53430</v>
      </c>
      <c r="G337">
        <f t="shared" si="11"/>
        <v>20905</v>
      </c>
    </row>
    <row r="338" spans="1:7" x14ac:dyDescent="0.25">
      <c r="A338" s="1">
        <v>45263</v>
      </c>
      <c r="B338" s="3">
        <f>IF(AND(DAY(A338)=21,MONTH(A338)=12),$V$12,          IF(AND(DAY(A338)=21,MONTH(A338)=3),$V$9,         IF(AND(DAY(A338)=21,MONTH(A338)=6),$V$10,    IF(AND(DAY(A338)=23,MONTH(A338)=9),$V$11,B337)      )           )                                  )</f>
        <v>0.4</v>
      </c>
      <c r="C338" s="4">
        <f>C337+IF(AND(DAY(A338)=1,G336&gt;=3*kst),3,0)</f>
        <v>28</v>
      </c>
      <c r="D338" s="4">
        <f t="shared" si="12"/>
        <v>0</v>
      </c>
      <c r="E338">
        <f>E337+IF(WEEKDAY(A338)=1,ser*C338,0)+IF(MONTH(A338)&lt;&gt;MONTH(A339),IF(G337&gt;=kst*3,kst*3,0),0)</f>
        <v>32945</v>
      </c>
      <c r="F338">
        <f>F337+D338*(wyp)</f>
        <v>53430</v>
      </c>
      <c r="G338">
        <f t="shared" si="11"/>
        <v>20485</v>
      </c>
    </row>
    <row r="339" spans="1:7" x14ac:dyDescent="0.25">
      <c r="A339" s="1">
        <v>45264</v>
      </c>
      <c r="B339" s="3">
        <f>IF(AND(DAY(A339)=21,MONTH(A339)=12),$V$12,          IF(AND(DAY(A339)=21,MONTH(A339)=3),$V$9,         IF(AND(DAY(A339)=21,MONTH(A339)=6),$V$10,    IF(AND(DAY(A339)=23,MONTH(A339)=9),$V$11,B338)      )           )                                  )</f>
        <v>0.4</v>
      </c>
      <c r="C339" s="4">
        <f>C338+IF(AND(DAY(A339)=1,G337&gt;=3*kst),3,0)</f>
        <v>28</v>
      </c>
      <c r="D339" s="4">
        <f t="shared" si="12"/>
        <v>11</v>
      </c>
      <c r="E339">
        <f>E338+IF(WEEKDAY(A339)=1,ser*C339,0)+IF(MONTH(A339)&lt;&gt;MONTH(A340),IF(G338&gt;=kst*3,kst*3,0),0)</f>
        <v>32945</v>
      </c>
      <c r="F339">
        <f>F338+D339*(wyp)</f>
        <v>53760</v>
      </c>
      <c r="G339">
        <f t="shared" si="11"/>
        <v>20815</v>
      </c>
    </row>
    <row r="340" spans="1:7" x14ac:dyDescent="0.25">
      <c r="A340" s="1">
        <v>45265</v>
      </c>
      <c r="B340" s="3">
        <f>IF(AND(DAY(A340)=21,MONTH(A340)=12),$V$12,          IF(AND(DAY(A340)=21,MONTH(A340)=3),$V$9,         IF(AND(DAY(A340)=21,MONTH(A340)=6),$V$10,    IF(AND(DAY(A340)=23,MONTH(A340)=9),$V$11,B339)      )           )                                  )</f>
        <v>0.4</v>
      </c>
      <c r="C340" s="4">
        <f>C339+IF(AND(DAY(A340)=1,G338&gt;=3*kst),3,0)</f>
        <v>28</v>
      </c>
      <c r="D340" s="4">
        <f t="shared" si="12"/>
        <v>11</v>
      </c>
      <c r="E340">
        <f>E339+IF(WEEKDAY(A340)=1,ser*C340,0)+IF(MONTH(A340)&lt;&gt;MONTH(A341),IF(G339&gt;=kst*3,kst*3,0),0)</f>
        <v>32945</v>
      </c>
      <c r="F340">
        <f>F339+D340*(wyp)</f>
        <v>54090</v>
      </c>
      <c r="G340">
        <f t="shared" si="11"/>
        <v>21145</v>
      </c>
    </row>
    <row r="341" spans="1:7" x14ac:dyDescent="0.25">
      <c r="A341" s="1">
        <v>45266</v>
      </c>
      <c r="B341" s="3">
        <f>IF(AND(DAY(A341)=21,MONTH(A341)=12),$V$12,          IF(AND(DAY(A341)=21,MONTH(A341)=3),$V$9,         IF(AND(DAY(A341)=21,MONTH(A341)=6),$V$10,    IF(AND(DAY(A341)=23,MONTH(A341)=9),$V$11,B340)      )           )                                  )</f>
        <v>0.4</v>
      </c>
      <c r="C341" s="4">
        <f>C340+IF(AND(DAY(A341)=1,G339&gt;=3*kst),3,0)</f>
        <v>28</v>
      </c>
      <c r="D341" s="4">
        <f t="shared" si="12"/>
        <v>11</v>
      </c>
      <c r="E341">
        <f>E340+IF(WEEKDAY(A341)=1,ser*C341,0)+IF(MONTH(A341)&lt;&gt;MONTH(A342),IF(G340&gt;=kst*3,kst*3,0),0)</f>
        <v>32945</v>
      </c>
      <c r="F341">
        <f>F340+D341*(wyp)</f>
        <v>54420</v>
      </c>
      <c r="G341">
        <f t="shared" si="11"/>
        <v>21475</v>
      </c>
    </row>
    <row r="342" spans="1:7" x14ac:dyDescent="0.25">
      <c r="A342" s="1">
        <v>45267</v>
      </c>
      <c r="B342" s="3">
        <f>IF(AND(DAY(A342)=21,MONTH(A342)=12),$V$12,          IF(AND(DAY(A342)=21,MONTH(A342)=3),$V$9,         IF(AND(DAY(A342)=21,MONTH(A342)=6),$V$10,    IF(AND(DAY(A342)=23,MONTH(A342)=9),$V$11,B341)      )           )                                  )</f>
        <v>0.4</v>
      </c>
      <c r="C342" s="4">
        <f>C341+IF(AND(DAY(A342)=1,G340&gt;=3*kst),3,0)</f>
        <v>28</v>
      </c>
      <c r="D342" s="4">
        <f t="shared" si="12"/>
        <v>11</v>
      </c>
      <c r="E342">
        <f>E341+IF(WEEKDAY(A342)=1,ser*C342,0)+IF(MONTH(A342)&lt;&gt;MONTH(A343),IF(G341&gt;=kst*3,kst*3,0),0)</f>
        <v>32945</v>
      </c>
      <c r="F342">
        <f>F341+D342*(wyp)</f>
        <v>54750</v>
      </c>
      <c r="G342">
        <f t="shared" si="11"/>
        <v>21805</v>
      </c>
    </row>
    <row r="343" spans="1:7" x14ac:dyDescent="0.25">
      <c r="A343" s="1">
        <v>45268</v>
      </c>
      <c r="B343" s="3">
        <f>IF(AND(DAY(A343)=21,MONTH(A343)=12),$V$12,          IF(AND(DAY(A343)=21,MONTH(A343)=3),$V$9,         IF(AND(DAY(A343)=21,MONTH(A343)=6),$V$10,    IF(AND(DAY(A343)=23,MONTH(A343)=9),$V$11,B342)      )           )                                  )</f>
        <v>0.4</v>
      </c>
      <c r="C343" s="4">
        <f>C342+IF(AND(DAY(A343)=1,G341&gt;=3*kst),3,0)</f>
        <v>28</v>
      </c>
      <c r="D343" s="4">
        <f t="shared" si="12"/>
        <v>11</v>
      </c>
      <c r="E343">
        <f>E342+IF(WEEKDAY(A343)=1,ser*C343,0)+IF(MONTH(A343)&lt;&gt;MONTH(A344),IF(G342&gt;=kst*3,kst*3,0),0)</f>
        <v>32945</v>
      </c>
      <c r="F343">
        <f>F342+D343*(wyp)</f>
        <v>55080</v>
      </c>
      <c r="G343">
        <f t="shared" si="11"/>
        <v>22135</v>
      </c>
    </row>
    <row r="344" spans="1:7" x14ac:dyDescent="0.25">
      <c r="A344" s="1">
        <v>45269</v>
      </c>
      <c r="B344" s="3">
        <f>IF(AND(DAY(A344)=21,MONTH(A344)=12),$V$12,          IF(AND(DAY(A344)=21,MONTH(A344)=3),$V$9,         IF(AND(DAY(A344)=21,MONTH(A344)=6),$V$10,    IF(AND(DAY(A344)=23,MONTH(A344)=9),$V$11,B343)      )           )                                  )</f>
        <v>0.4</v>
      </c>
      <c r="C344" s="4">
        <f>C343+IF(AND(DAY(A344)=1,G342&gt;=3*kst),3,0)</f>
        <v>28</v>
      </c>
      <c r="D344" s="4">
        <f t="shared" si="12"/>
        <v>0</v>
      </c>
      <c r="E344">
        <f>E343+IF(WEEKDAY(A344)=1,ser*C344,0)+IF(MONTH(A344)&lt;&gt;MONTH(A345),IF(G343&gt;=kst*3,kst*3,0),0)</f>
        <v>32945</v>
      </c>
      <c r="F344">
        <f>F343+D344*(wyp)</f>
        <v>55080</v>
      </c>
      <c r="G344">
        <f t="shared" si="11"/>
        <v>22135</v>
      </c>
    </row>
    <row r="345" spans="1:7" x14ac:dyDescent="0.25">
      <c r="A345" s="1">
        <v>45270</v>
      </c>
      <c r="B345" s="3">
        <f>IF(AND(DAY(A345)=21,MONTH(A345)=12),$V$12,          IF(AND(DAY(A345)=21,MONTH(A345)=3),$V$9,         IF(AND(DAY(A345)=21,MONTH(A345)=6),$V$10,    IF(AND(DAY(A345)=23,MONTH(A345)=9),$V$11,B344)      )           )                                  )</f>
        <v>0.4</v>
      </c>
      <c r="C345" s="4">
        <f>C344+IF(AND(DAY(A345)=1,G343&gt;=3*kst),3,0)</f>
        <v>28</v>
      </c>
      <c r="D345" s="4">
        <f t="shared" si="12"/>
        <v>0</v>
      </c>
      <c r="E345">
        <f>E344+IF(WEEKDAY(A345)=1,ser*C345,0)+IF(MONTH(A345)&lt;&gt;MONTH(A346),IF(G344&gt;=kst*3,kst*3,0),0)</f>
        <v>33365</v>
      </c>
      <c r="F345">
        <f>F344+D345*(wyp)</f>
        <v>55080</v>
      </c>
      <c r="G345">
        <f t="shared" si="11"/>
        <v>21715</v>
      </c>
    </row>
    <row r="346" spans="1:7" x14ac:dyDescent="0.25">
      <c r="A346" s="1">
        <v>45271</v>
      </c>
      <c r="B346" s="3">
        <f>IF(AND(DAY(A346)=21,MONTH(A346)=12),$V$12,          IF(AND(DAY(A346)=21,MONTH(A346)=3),$V$9,         IF(AND(DAY(A346)=21,MONTH(A346)=6),$V$10,    IF(AND(DAY(A346)=23,MONTH(A346)=9),$V$11,B345)      )           )                                  )</f>
        <v>0.4</v>
      </c>
      <c r="C346" s="4">
        <f>C345+IF(AND(DAY(A346)=1,G344&gt;=3*kst),3,0)</f>
        <v>28</v>
      </c>
      <c r="D346" s="4">
        <f t="shared" si="12"/>
        <v>11</v>
      </c>
      <c r="E346">
        <f>E345+IF(WEEKDAY(A346)=1,ser*C346,0)+IF(MONTH(A346)&lt;&gt;MONTH(A347),IF(G345&gt;=kst*3,kst*3,0),0)</f>
        <v>33365</v>
      </c>
      <c r="F346">
        <f>F345+D346*(wyp)</f>
        <v>55410</v>
      </c>
      <c r="G346">
        <f t="shared" si="11"/>
        <v>22045</v>
      </c>
    </row>
    <row r="347" spans="1:7" x14ac:dyDescent="0.25">
      <c r="A347" s="1">
        <v>45272</v>
      </c>
      <c r="B347" s="3">
        <f>IF(AND(DAY(A347)=21,MONTH(A347)=12),$V$12,          IF(AND(DAY(A347)=21,MONTH(A347)=3),$V$9,         IF(AND(DAY(A347)=21,MONTH(A347)=6),$V$10,    IF(AND(DAY(A347)=23,MONTH(A347)=9),$V$11,B346)      )           )                                  )</f>
        <v>0.4</v>
      </c>
      <c r="C347" s="4">
        <f>C346+IF(AND(DAY(A347)=1,G345&gt;=3*kst),3,0)</f>
        <v>28</v>
      </c>
      <c r="D347" s="4">
        <f t="shared" si="12"/>
        <v>11</v>
      </c>
      <c r="E347">
        <f>E346+IF(WEEKDAY(A347)=1,ser*C347,0)+IF(MONTH(A347)&lt;&gt;MONTH(A348),IF(G346&gt;=kst*3,kst*3,0),0)</f>
        <v>33365</v>
      </c>
      <c r="F347">
        <f>F346+D347*(wyp)</f>
        <v>55740</v>
      </c>
      <c r="G347">
        <f t="shared" si="11"/>
        <v>22375</v>
      </c>
    </row>
    <row r="348" spans="1:7" x14ac:dyDescent="0.25">
      <c r="A348" s="1">
        <v>45273</v>
      </c>
      <c r="B348" s="3">
        <f>IF(AND(DAY(A348)=21,MONTH(A348)=12),$V$12,          IF(AND(DAY(A348)=21,MONTH(A348)=3),$V$9,         IF(AND(DAY(A348)=21,MONTH(A348)=6),$V$10,    IF(AND(DAY(A348)=23,MONTH(A348)=9),$V$11,B347)      )           )                                  )</f>
        <v>0.4</v>
      </c>
      <c r="C348" s="4">
        <f>C347+IF(AND(DAY(A348)=1,G346&gt;=3*kst),3,0)</f>
        <v>28</v>
      </c>
      <c r="D348" s="4">
        <f t="shared" si="12"/>
        <v>11</v>
      </c>
      <c r="E348">
        <f>E347+IF(WEEKDAY(A348)=1,ser*C348,0)+IF(MONTH(A348)&lt;&gt;MONTH(A349),IF(G347&gt;=kst*3,kst*3,0),0)</f>
        <v>33365</v>
      </c>
      <c r="F348">
        <f>F347+D348*(wyp)</f>
        <v>56070</v>
      </c>
      <c r="G348">
        <f t="shared" si="11"/>
        <v>22705</v>
      </c>
    </row>
    <row r="349" spans="1:7" x14ac:dyDescent="0.25">
      <c r="A349" s="1">
        <v>45274</v>
      </c>
      <c r="B349" s="3">
        <f>IF(AND(DAY(A349)=21,MONTH(A349)=12),$V$12,          IF(AND(DAY(A349)=21,MONTH(A349)=3),$V$9,         IF(AND(DAY(A349)=21,MONTH(A349)=6),$V$10,    IF(AND(DAY(A349)=23,MONTH(A349)=9),$V$11,B348)      )           )                                  )</f>
        <v>0.4</v>
      </c>
      <c r="C349" s="4">
        <f>C348+IF(AND(DAY(A349)=1,G347&gt;=3*kst),3,0)</f>
        <v>28</v>
      </c>
      <c r="D349" s="4">
        <f t="shared" si="12"/>
        <v>11</v>
      </c>
      <c r="E349">
        <f>E348+IF(WEEKDAY(A349)=1,ser*C349,0)+IF(MONTH(A349)&lt;&gt;MONTH(A350),IF(G348&gt;=kst*3,kst*3,0),0)</f>
        <v>33365</v>
      </c>
      <c r="F349">
        <f>F348+D349*(wyp)</f>
        <v>56400</v>
      </c>
      <c r="G349">
        <f t="shared" si="11"/>
        <v>23035</v>
      </c>
    </row>
    <row r="350" spans="1:7" x14ac:dyDescent="0.25">
      <c r="A350" s="1">
        <v>45275</v>
      </c>
      <c r="B350" s="3">
        <f>IF(AND(DAY(A350)=21,MONTH(A350)=12),$V$12,          IF(AND(DAY(A350)=21,MONTH(A350)=3),$V$9,         IF(AND(DAY(A350)=21,MONTH(A350)=6),$V$10,    IF(AND(DAY(A350)=23,MONTH(A350)=9),$V$11,B349)      )           )                                  )</f>
        <v>0.4</v>
      </c>
      <c r="C350" s="4">
        <f>C349+IF(AND(DAY(A350)=1,G348&gt;=3*kst),3,0)</f>
        <v>28</v>
      </c>
      <c r="D350" s="4">
        <f t="shared" si="12"/>
        <v>11</v>
      </c>
      <c r="E350">
        <f>E349+IF(WEEKDAY(A350)=1,ser*C350,0)+IF(MONTH(A350)&lt;&gt;MONTH(A351),IF(G349&gt;=kst*3,kst*3,0),0)</f>
        <v>33365</v>
      </c>
      <c r="F350">
        <f>F349+D350*(wyp)</f>
        <v>56730</v>
      </c>
      <c r="G350">
        <f t="shared" si="11"/>
        <v>23365</v>
      </c>
    </row>
    <row r="351" spans="1:7" x14ac:dyDescent="0.25">
      <c r="A351" s="1">
        <v>45276</v>
      </c>
      <c r="B351" s="3">
        <f>IF(AND(DAY(A351)=21,MONTH(A351)=12),$V$12,          IF(AND(DAY(A351)=21,MONTH(A351)=3),$V$9,         IF(AND(DAY(A351)=21,MONTH(A351)=6),$V$10,    IF(AND(DAY(A351)=23,MONTH(A351)=9),$V$11,B350)      )           )                                  )</f>
        <v>0.4</v>
      </c>
      <c r="C351" s="4">
        <f>C350+IF(AND(DAY(A351)=1,G349&gt;=3*kst),3,0)</f>
        <v>28</v>
      </c>
      <c r="D351" s="4">
        <f t="shared" si="12"/>
        <v>0</v>
      </c>
      <c r="E351">
        <f>E350+IF(WEEKDAY(A351)=1,ser*C351,0)+IF(MONTH(A351)&lt;&gt;MONTH(A352),IF(G350&gt;=kst*3,kst*3,0),0)</f>
        <v>33365</v>
      </c>
      <c r="F351">
        <f>F350+D351*(wyp)</f>
        <v>56730</v>
      </c>
      <c r="G351">
        <f t="shared" si="11"/>
        <v>23365</v>
      </c>
    </row>
    <row r="352" spans="1:7" x14ac:dyDescent="0.25">
      <c r="A352" s="1">
        <v>45277</v>
      </c>
      <c r="B352" s="3">
        <f>IF(AND(DAY(A352)=21,MONTH(A352)=12),$V$12,          IF(AND(DAY(A352)=21,MONTH(A352)=3),$V$9,         IF(AND(DAY(A352)=21,MONTH(A352)=6),$V$10,    IF(AND(DAY(A352)=23,MONTH(A352)=9),$V$11,B351)      )           )                                  )</f>
        <v>0.4</v>
      </c>
      <c r="C352" s="4">
        <f>C351+IF(AND(DAY(A352)=1,G350&gt;=3*kst),3,0)</f>
        <v>28</v>
      </c>
      <c r="D352" s="4">
        <f t="shared" si="12"/>
        <v>0</v>
      </c>
      <c r="E352">
        <f>E351+IF(WEEKDAY(A352)=1,ser*C352,0)+IF(MONTH(A352)&lt;&gt;MONTH(A353),IF(G351&gt;=kst*3,kst*3,0),0)</f>
        <v>33785</v>
      </c>
      <c r="F352">
        <f>F351+D352*(wyp)</f>
        <v>56730</v>
      </c>
      <c r="G352">
        <f t="shared" si="11"/>
        <v>22945</v>
      </c>
    </row>
    <row r="353" spans="1:7" x14ac:dyDescent="0.25">
      <c r="A353" s="1">
        <v>45278</v>
      </c>
      <c r="B353" s="3">
        <f>IF(AND(DAY(A353)=21,MONTH(A353)=12),$V$12,          IF(AND(DAY(A353)=21,MONTH(A353)=3),$V$9,         IF(AND(DAY(A353)=21,MONTH(A353)=6),$V$10,    IF(AND(DAY(A353)=23,MONTH(A353)=9),$V$11,B352)      )           )                                  )</f>
        <v>0.4</v>
      </c>
      <c r="C353" s="4">
        <f>C352+IF(AND(DAY(A353)=1,G351&gt;=3*kst),3,0)</f>
        <v>28</v>
      </c>
      <c r="D353" s="4">
        <f t="shared" si="12"/>
        <v>11</v>
      </c>
      <c r="E353">
        <f>E352+IF(WEEKDAY(A353)=1,ser*C353,0)+IF(MONTH(A353)&lt;&gt;MONTH(A354),IF(G352&gt;=kst*3,kst*3,0),0)</f>
        <v>33785</v>
      </c>
      <c r="F353">
        <f>F352+D353*(wyp)</f>
        <v>57060</v>
      </c>
      <c r="G353">
        <f t="shared" si="11"/>
        <v>23275</v>
      </c>
    </row>
    <row r="354" spans="1:7" x14ac:dyDescent="0.25">
      <c r="A354" s="1">
        <v>45279</v>
      </c>
      <c r="B354" s="3">
        <f>IF(AND(DAY(A354)=21,MONTH(A354)=12),$V$12,          IF(AND(DAY(A354)=21,MONTH(A354)=3),$V$9,         IF(AND(DAY(A354)=21,MONTH(A354)=6),$V$10,    IF(AND(DAY(A354)=23,MONTH(A354)=9),$V$11,B353)      )           )                                  )</f>
        <v>0.4</v>
      </c>
      <c r="C354" s="4">
        <f>C353+IF(AND(DAY(A354)=1,G352&gt;=3*kst),3,0)</f>
        <v>28</v>
      </c>
      <c r="D354" s="4">
        <f t="shared" si="12"/>
        <v>11</v>
      </c>
      <c r="E354">
        <f>E353+IF(WEEKDAY(A354)=1,ser*C354,0)+IF(MONTH(A354)&lt;&gt;MONTH(A355),IF(G353&gt;=kst*3,kst*3,0),0)</f>
        <v>33785</v>
      </c>
      <c r="F354">
        <f>F353+D354*(wyp)</f>
        <v>57390</v>
      </c>
      <c r="G354">
        <f t="shared" si="11"/>
        <v>23605</v>
      </c>
    </row>
    <row r="355" spans="1:7" x14ac:dyDescent="0.25">
      <c r="A355" s="1">
        <v>45280</v>
      </c>
      <c r="B355" s="3">
        <f>IF(AND(DAY(A355)=21,MONTH(A355)=12),$V$12,          IF(AND(DAY(A355)=21,MONTH(A355)=3),$V$9,         IF(AND(DAY(A355)=21,MONTH(A355)=6),$V$10,    IF(AND(DAY(A355)=23,MONTH(A355)=9),$V$11,B354)      )           )                                  )</f>
        <v>0.4</v>
      </c>
      <c r="C355" s="4">
        <f>C354+IF(AND(DAY(A355)=1,G353&gt;=3*kst),3,0)</f>
        <v>28</v>
      </c>
      <c r="D355" s="4">
        <f t="shared" si="12"/>
        <v>11</v>
      </c>
      <c r="E355">
        <f>E354+IF(WEEKDAY(A355)=1,ser*C355,0)+IF(MONTH(A355)&lt;&gt;MONTH(A356),IF(G354&gt;=kst*3,kst*3,0),0)</f>
        <v>33785</v>
      </c>
      <c r="F355">
        <f>F354+D355*(wyp)</f>
        <v>57720</v>
      </c>
      <c r="G355">
        <f t="shared" si="11"/>
        <v>23935</v>
      </c>
    </row>
    <row r="356" spans="1:7" x14ac:dyDescent="0.25">
      <c r="A356" s="1">
        <v>45281</v>
      </c>
      <c r="B356" s="3">
        <f>IF(AND(DAY(A356)=21,MONTH(A356)=12),$V$12,          IF(AND(DAY(A356)=21,MONTH(A356)=3),$V$9,         IF(AND(DAY(A356)=21,MONTH(A356)=6),$V$10,    IF(AND(DAY(A356)=23,MONTH(A356)=9),$V$11,B355)      )           )                                  )</f>
        <v>0.2</v>
      </c>
      <c r="C356" s="4">
        <f>C355+IF(AND(DAY(A356)=1,G354&gt;=3*kst),3,0)</f>
        <v>28</v>
      </c>
      <c r="D356" s="4">
        <f t="shared" si="12"/>
        <v>5</v>
      </c>
      <c r="E356">
        <f>E355+IF(WEEKDAY(A356)=1,ser*C356,0)+IF(MONTH(A356)&lt;&gt;MONTH(A357),IF(G355&gt;=kst*3,kst*3,0),0)</f>
        <v>33785</v>
      </c>
      <c r="F356">
        <f>F355+D356*(wyp)</f>
        <v>57870</v>
      </c>
      <c r="G356">
        <f t="shared" si="11"/>
        <v>24085</v>
      </c>
    </row>
    <row r="357" spans="1:7" x14ac:dyDescent="0.25">
      <c r="A357" s="1">
        <v>45282</v>
      </c>
      <c r="B357" s="3">
        <f>IF(AND(DAY(A357)=21,MONTH(A357)=12),$V$12,          IF(AND(DAY(A357)=21,MONTH(A357)=3),$V$9,         IF(AND(DAY(A357)=21,MONTH(A357)=6),$V$10,    IF(AND(DAY(A357)=23,MONTH(A357)=9),$V$11,B356)      )           )                                  )</f>
        <v>0.2</v>
      </c>
      <c r="C357" s="4">
        <f>C356+IF(AND(DAY(A357)=1,G355&gt;=3*kst),3,0)</f>
        <v>28</v>
      </c>
      <c r="D357" s="4">
        <f t="shared" si="12"/>
        <v>5</v>
      </c>
      <c r="E357">
        <f>E356+IF(WEEKDAY(A357)=1,ser*C357,0)+IF(MONTH(A357)&lt;&gt;MONTH(A358),IF(G356&gt;=kst*3,kst*3,0),0)</f>
        <v>33785</v>
      </c>
      <c r="F357">
        <f>F356+D357*(wyp)</f>
        <v>58020</v>
      </c>
      <c r="G357">
        <f t="shared" si="11"/>
        <v>24235</v>
      </c>
    </row>
    <row r="358" spans="1:7" x14ac:dyDescent="0.25">
      <c r="A358" s="1">
        <v>45283</v>
      </c>
      <c r="B358" s="3">
        <f>IF(AND(DAY(A358)=21,MONTH(A358)=12),$V$12,          IF(AND(DAY(A358)=21,MONTH(A358)=3),$V$9,         IF(AND(DAY(A358)=21,MONTH(A358)=6),$V$10,    IF(AND(DAY(A358)=23,MONTH(A358)=9),$V$11,B357)      )           )                                  )</f>
        <v>0.2</v>
      </c>
      <c r="C358" s="4">
        <f>C357+IF(AND(DAY(A358)=1,G356&gt;=3*kst),3,0)</f>
        <v>28</v>
      </c>
      <c r="D358" s="4">
        <f t="shared" si="12"/>
        <v>0</v>
      </c>
      <c r="E358">
        <f>E357+IF(WEEKDAY(A358)=1,ser*C358,0)+IF(MONTH(A358)&lt;&gt;MONTH(A359),IF(G357&gt;=kst*3,kst*3,0),0)</f>
        <v>33785</v>
      </c>
      <c r="F358">
        <f>F357+D358*(wyp)</f>
        <v>58020</v>
      </c>
      <c r="G358">
        <f t="shared" si="11"/>
        <v>24235</v>
      </c>
    </row>
    <row r="359" spans="1:7" x14ac:dyDescent="0.25">
      <c r="A359" s="1">
        <v>45284</v>
      </c>
      <c r="B359" s="3">
        <f>IF(AND(DAY(A359)=21,MONTH(A359)=12),$V$12,          IF(AND(DAY(A359)=21,MONTH(A359)=3),$V$9,         IF(AND(DAY(A359)=21,MONTH(A359)=6),$V$10,    IF(AND(DAY(A359)=23,MONTH(A359)=9),$V$11,B358)      )           )                                  )</f>
        <v>0.2</v>
      </c>
      <c r="C359" s="4">
        <f>C358+IF(AND(DAY(A359)=1,G357&gt;=3*kst),3,0)</f>
        <v>28</v>
      </c>
      <c r="D359" s="4">
        <f t="shared" si="12"/>
        <v>0</v>
      </c>
      <c r="E359">
        <f>E358+IF(WEEKDAY(A359)=1,ser*C359,0)+IF(MONTH(A359)&lt;&gt;MONTH(A360),IF(G358&gt;=kst*3,kst*3,0),0)</f>
        <v>34205</v>
      </c>
      <c r="F359">
        <f>F358+D359*(wyp)</f>
        <v>58020</v>
      </c>
      <c r="G359">
        <f t="shared" si="11"/>
        <v>23815</v>
      </c>
    </row>
    <row r="360" spans="1:7" x14ac:dyDescent="0.25">
      <c r="A360" s="1">
        <v>45285</v>
      </c>
      <c r="B360" s="3">
        <f>IF(AND(DAY(A360)=21,MONTH(A360)=12),$V$12,          IF(AND(DAY(A360)=21,MONTH(A360)=3),$V$9,         IF(AND(DAY(A360)=21,MONTH(A360)=6),$V$10,    IF(AND(DAY(A360)=23,MONTH(A360)=9),$V$11,B359)      )           )                                  )</f>
        <v>0.2</v>
      </c>
      <c r="C360" s="4">
        <f>C359+IF(AND(DAY(A360)=1,G358&gt;=3*kst),3,0)</f>
        <v>28</v>
      </c>
      <c r="D360" s="4">
        <f t="shared" si="12"/>
        <v>5</v>
      </c>
      <c r="E360">
        <f>E359+IF(WEEKDAY(A360)=1,ser*C360,0)+IF(MONTH(A360)&lt;&gt;MONTH(A361),IF(G359&gt;=kst*3,kst*3,0),0)</f>
        <v>34205</v>
      </c>
      <c r="F360">
        <f>F359+D360*(wyp)</f>
        <v>58170</v>
      </c>
      <c r="G360">
        <f t="shared" si="11"/>
        <v>23965</v>
      </c>
    </row>
    <row r="361" spans="1:7" x14ac:dyDescent="0.25">
      <c r="A361" s="1">
        <v>45286</v>
      </c>
      <c r="B361" s="3">
        <f>IF(AND(DAY(A361)=21,MONTH(A361)=12),$V$12,          IF(AND(DAY(A361)=21,MONTH(A361)=3),$V$9,         IF(AND(DAY(A361)=21,MONTH(A361)=6),$V$10,    IF(AND(DAY(A361)=23,MONTH(A361)=9),$V$11,B360)      )           )                                  )</f>
        <v>0.2</v>
      </c>
      <c r="C361" s="4">
        <f>C360+IF(AND(DAY(A361)=1,G359&gt;=3*kst),3,0)</f>
        <v>28</v>
      </c>
      <c r="D361" s="4">
        <f t="shared" si="12"/>
        <v>5</v>
      </c>
      <c r="E361">
        <f>E360+IF(WEEKDAY(A361)=1,ser*C361,0)+IF(MONTH(A361)&lt;&gt;MONTH(A362),IF(G360&gt;=kst*3,kst*3,0),0)</f>
        <v>34205</v>
      </c>
      <c r="F361">
        <f>F360+D361*(wyp)</f>
        <v>58320</v>
      </c>
      <c r="G361">
        <f t="shared" si="11"/>
        <v>24115</v>
      </c>
    </row>
    <row r="362" spans="1:7" x14ac:dyDescent="0.25">
      <c r="A362" s="1">
        <v>45287</v>
      </c>
      <c r="B362" s="3">
        <f>IF(AND(DAY(A362)=21,MONTH(A362)=12),$V$12,          IF(AND(DAY(A362)=21,MONTH(A362)=3),$V$9,         IF(AND(DAY(A362)=21,MONTH(A362)=6),$V$10,    IF(AND(DAY(A362)=23,MONTH(A362)=9),$V$11,B361)      )           )                                  )</f>
        <v>0.2</v>
      </c>
      <c r="C362" s="4">
        <f>C361+IF(AND(DAY(A362)=1,G360&gt;=3*kst),3,0)</f>
        <v>28</v>
      </c>
      <c r="D362" s="4">
        <f t="shared" si="12"/>
        <v>5</v>
      </c>
      <c r="E362">
        <f>E361+IF(WEEKDAY(A362)=1,ser*C362,0)+IF(MONTH(A362)&lt;&gt;MONTH(A363),IF(G361&gt;=kst*3,kst*3,0),0)</f>
        <v>34205</v>
      </c>
      <c r="F362">
        <f>F361+D362*(wyp)</f>
        <v>58470</v>
      </c>
      <c r="G362">
        <f t="shared" si="11"/>
        <v>24265</v>
      </c>
    </row>
    <row r="363" spans="1:7" x14ac:dyDescent="0.25">
      <c r="A363" s="1">
        <v>45288</v>
      </c>
      <c r="B363" s="3">
        <f>IF(AND(DAY(A363)=21,MONTH(A363)=12),$V$12,          IF(AND(DAY(A363)=21,MONTH(A363)=3),$V$9,         IF(AND(DAY(A363)=21,MONTH(A363)=6),$V$10,    IF(AND(DAY(A363)=23,MONTH(A363)=9),$V$11,B362)      )           )                                  )</f>
        <v>0.2</v>
      </c>
      <c r="C363" s="4">
        <f>C362+IF(AND(DAY(A363)=1,G361&gt;=3*kst),3,0)</f>
        <v>28</v>
      </c>
      <c r="D363" s="4">
        <f t="shared" si="12"/>
        <v>5</v>
      </c>
      <c r="E363">
        <f>E362+IF(WEEKDAY(A363)=1,ser*C363,0)+IF(MONTH(A363)&lt;&gt;MONTH(A364),IF(G362&gt;=kst*3,kst*3,0),0)</f>
        <v>34205</v>
      </c>
      <c r="F363">
        <f>F362+D363*(wyp)</f>
        <v>58620</v>
      </c>
      <c r="G363">
        <f t="shared" si="11"/>
        <v>24415</v>
      </c>
    </row>
    <row r="364" spans="1:7" x14ac:dyDescent="0.25">
      <c r="A364" s="1">
        <v>45289</v>
      </c>
      <c r="B364" s="3">
        <f>IF(AND(DAY(A364)=21,MONTH(A364)=12),$V$12,          IF(AND(DAY(A364)=21,MONTH(A364)=3),$V$9,         IF(AND(DAY(A364)=21,MONTH(A364)=6),$V$10,    IF(AND(DAY(A364)=23,MONTH(A364)=9),$V$11,B363)      )           )                                  )</f>
        <v>0.2</v>
      </c>
      <c r="C364" s="4">
        <f>C363+IF(AND(DAY(A364)=1,G362&gt;=3*kst),3,0)</f>
        <v>28</v>
      </c>
      <c r="D364" s="4">
        <f t="shared" si="12"/>
        <v>5</v>
      </c>
      <c r="E364">
        <f>E363+IF(WEEKDAY(A364)=1,ser*C364,0)+IF(MONTH(A364)&lt;&gt;MONTH(A365),IF(G363&gt;=kst*3,kst*3,0),0)</f>
        <v>34205</v>
      </c>
      <c r="F364">
        <f>F363+D364*(wyp)</f>
        <v>58770</v>
      </c>
      <c r="G364">
        <f t="shared" si="11"/>
        <v>24565</v>
      </c>
    </row>
    <row r="365" spans="1:7" x14ac:dyDescent="0.25">
      <c r="A365" s="1">
        <v>45290</v>
      </c>
      <c r="B365" s="3">
        <f>IF(AND(DAY(A365)=21,MONTH(A365)=12),$V$12,          IF(AND(DAY(A365)=21,MONTH(A365)=3),$V$9,         IF(AND(DAY(A365)=21,MONTH(A365)=6),$V$10,    IF(AND(DAY(A365)=23,MONTH(A365)=9),$V$11,B364)      )           )                                  )</f>
        <v>0.2</v>
      </c>
      <c r="C365" s="4">
        <f>C364+IF(AND(DAY(A365)=1,G363&gt;=3*kst),3,0)</f>
        <v>28</v>
      </c>
      <c r="D365" s="4">
        <f t="shared" si="12"/>
        <v>0</v>
      </c>
      <c r="E365">
        <f>E364+IF(WEEKDAY(A365)=1,ser*C365,0)+IF(MONTH(A365)&lt;&gt;MONTH(A366),IF(G364&gt;=kst*3,kst*3,0),0)</f>
        <v>34205</v>
      </c>
      <c r="F365">
        <f>F364+D365*(wyp)</f>
        <v>58770</v>
      </c>
      <c r="G365">
        <f t="shared" si="11"/>
        <v>24565</v>
      </c>
    </row>
    <row r="366" spans="1:7" x14ac:dyDescent="0.25">
      <c r="A366" s="1">
        <v>45291</v>
      </c>
      <c r="B366" s="3">
        <f>IF(AND(DAY(A366)=21,MONTH(A366)=12),$V$12,          IF(AND(DAY(A366)=21,MONTH(A366)=3),$V$9,         IF(AND(DAY(A366)=21,MONTH(A366)=6),$V$10,    IF(AND(DAY(A366)=23,MONTH(A366)=9),$V$11,B365)      )           )                                  )</f>
        <v>0.2</v>
      </c>
      <c r="C366" s="4">
        <f>C365+IF(AND(DAY(A366)=1,G364&gt;=3*kst),3,0)</f>
        <v>28</v>
      </c>
      <c r="D366" s="4">
        <f t="shared" si="12"/>
        <v>0</v>
      </c>
      <c r="E366">
        <f>E365+IF(WEEKDAY(A366)=1,ser*C366,0)+IF(MONTH(A366)&lt;&gt;MONTH(A367),IF(G365&gt;=kst*3,kst*3,0),0)</f>
        <v>37025</v>
      </c>
      <c r="F366">
        <f>F365+D366*(wyp)</f>
        <v>58770</v>
      </c>
      <c r="G366">
        <f t="shared" si="11"/>
        <v>21745</v>
      </c>
    </row>
    <row r="367" spans="1:7" x14ac:dyDescent="0.25">
      <c r="A367" s="1">
        <v>45292</v>
      </c>
      <c r="B367" s="3">
        <f>IF(AND(DAY(A367)=21,MONTH(A367)=12),$V$12,          IF(AND(DAY(A367)=21,MONTH(A367)=3),$V$9,         IF(AND(DAY(A367)=21,MONTH(A367)=6),$V$10,    IF(AND(DAY(A367)=23,MONTH(A367)=9),$V$11,B366)      )           )                                  )</f>
        <v>0.2</v>
      </c>
      <c r="C367" s="4">
        <f>C366+IF(AND(DAY(A367)=1,G365&gt;=3*kst),3,0)</f>
        <v>31</v>
      </c>
      <c r="D367" s="4">
        <f t="shared" si="12"/>
        <v>6</v>
      </c>
      <c r="E367">
        <f>E366+IF(WEEKDAY(A367)=1,ser*C367,0)+IF(MONTH(A367)&lt;&gt;MONTH(A368),IF(G366&gt;=kst*3,kst*3,0),0)</f>
        <v>37025</v>
      </c>
      <c r="F367">
        <f>F366+D367*(wyp)</f>
        <v>58950</v>
      </c>
      <c r="G367">
        <f t="shared" si="11"/>
        <v>21925</v>
      </c>
    </row>
    <row r="368" spans="1:7" x14ac:dyDescent="0.25">
      <c r="A368" s="1">
        <v>45293</v>
      </c>
      <c r="B368" s="3">
        <f>IF(AND(DAY(A368)=21,MONTH(A368)=12),$V$12,          IF(AND(DAY(A368)=21,MONTH(A368)=3),$V$9,         IF(AND(DAY(A368)=21,MONTH(A368)=6),$V$10,    IF(AND(DAY(A368)=23,MONTH(A368)=9),$V$11,B367)      )           )                                  )</f>
        <v>0.2</v>
      </c>
      <c r="C368" s="4">
        <f>C367+IF(AND(DAY(A368)=1,G366&gt;=3*kst),3,0)</f>
        <v>31</v>
      </c>
      <c r="D368" s="4">
        <f t="shared" si="12"/>
        <v>6</v>
      </c>
      <c r="E368">
        <f>E367+IF(WEEKDAY(A368)=1,ser*C368,0)+IF(MONTH(A368)&lt;&gt;MONTH(A369),IF(G367&gt;=kst*3,kst*3,0),0)</f>
        <v>37025</v>
      </c>
      <c r="F368">
        <f>F367+D368*(wyp)</f>
        <v>59130</v>
      </c>
      <c r="G368">
        <f t="shared" si="11"/>
        <v>22105</v>
      </c>
    </row>
    <row r="369" spans="1:7" x14ac:dyDescent="0.25">
      <c r="A369" s="1">
        <v>45294</v>
      </c>
      <c r="B369" s="3">
        <f>IF(AND(DAY(A369)=21,MONTH(A369)=12),$V$12,          IF(AND(DAY(A369)=21,MONTH(A369)=3),$V$9,         IF(AND(DAY(A369)=21,MONTH(A369)=6),$V$10,    IF(AND(DAY(A369)=23,MONTH(A369)=9),$V$11,B368)      )           )                                  )</f>
        <v>0.2</v>
      </c>
      <c r="C369" s="4">
        <f>C368+IF(AND(DAY(A369)=1,G367&gt;=3*kst),3,0)</f>
        <v>31</v>
      </c>
      <c r="D369" s="4">
        <f t="shared" si="12"/>
        <v>6</v>
      </c>
      <c r="E369">
        <f>E368+IF(WEEKDAY(A369)=1,ser*C369,0)+IF(MONTH(A369)&lt;&gt;MONTH(A370),IF(G368&gt;=kst*3,kst*3,0),0)</f>
        <v>37025</v>
      </c>
      <c r="F369">
        <f>F368+D369*(wyp)</f>
        <v>59310</v>
      </c>
      <c r="G369">
        <f t="shared" si="11"/>
        <v>22285</v>
      </c>
    </row>
    <row r="370" spans="1:7" x14ac:dyDescent="0.25">
      <c r="A370" s="1">
        <v>45295</v>
      </c>
      <c r="B370" s="3">
        <f>IF(AND(DAY(A370)=21,MONTH(A370)=12),$V$12,          IF(AND(DAY(A370)=21,MONTH(A370)=3),$V$9,         IF(AND(DAY(A370)=21,MONTH(A370)=6),$V$10,    IF(AND(DAY(A370)=23,MONTH(A370)=9),$V$11,B369)      )           )                                  )</f>
        <v>0.2</v>
      </c>
      <c r="C370" s="4">
        <f>C369+IF(AND(DAY(A370)=1,G368&gt;=3*kst),3,0)</f>
        <v>31</v>
      </c>
      <c r="D370" s="4">
        <f t="shared" si="12"/>
        <v>6</v>
      </c>
      <c r="E370">
        <f>E369+IF(WEEKDAY(A370)=1,ser*C370,0)+IF(MONTH(A370)&lt;&gt;MONTH(A371),IF(G369&gt;=kst*3,kst*3,0),0)</f>
        <v>37025</v>
      </c>
      <c r="F370">
        <f>F369+D370*(wyp)</f>
        <v>59490</v>
      </c>
      <c r="G370">
        <f t="shared" si="11"/>
        <v>22465</v>
      </c>
    </row>
    <row r="371" spans="1:7" x14ac:dyDescent="0.25">
      <c r="A371" s="1">
        <v>45296</v>
      </c>
      <c r="B371" s="3">
        <f>IF(AND(DAY(A371)=21,MONTH(A371)=12),$V$12,          IF(AND(DAY(A371)=21,MONTH(A371)=3),$V$9,         IF(AND(DAY(A371)=21,MONTH(A371)=6),$V$10,    IF(AND(DAY(A371)=23,MONTH(A371)=9),$V$11,B370)      )           )                                  )</f>
        <v>0.2</v>
      </c>
      <c r="C371" s="4">
        <f>C370+IF(AND(DAY(A371)=1,G369&gt;=3*kst),3,0)</f>
        <v>31</v>
      </c>
      <c r="D371" s="4">
        <f t="shared" si="12"/>
        <v>6</v>
      </c>
      <c r="E371">
        <f>E370+IF(WEEKDAY(A371)=1,ser*C371,0)+IF(MONTH(A371)&lt;&gt;MONTH(A372),IF(G370&gt;=kst*3,kst*3,0),0)</f>
        <v>37025</v>
      </c>
      <c r="F371">
        <f>F370+D371*(wyp)</f>
        <v>59670</v>
      </c>
      <c r="G371">
        <f t="shared" si="11"/>
        <v>22645</v>
      </c>
    </row>
    <row r="372" spans="1:7" x14ac:dyDescent="0.25">
      <c r="A372" s="1">
        <v>45297</v>
      </c>
      <c r="B372" s="3">
        <f>IF(AND(DAY(A372)=21,MONTH(A372)=12),$V$12,          IF(AND(DAY(A372)=21,MONTH(A372)=3),$V$9,         IF(AND(DAY(A372)=21,MONTH(A372)=6),$V$10,    IF(AND(DAY(A372)=23,MONTH(A372)=9),$V$11,B371)      )           )                                  )</f>
        <v>0.2</v>
      </c>
      <c r="C372" s="4">
        <f>C371+IF(AND(DAY(A372)=1,G370&gt;=3*kst),3,0)</f>
        <v>31</v>
      </c>
      <c r="D372" s="4">
        <f t="shared" si="12"/>
        <v>0</v>
      </c>
      <c r="E372">
        <f>E371+IF(WEEKDAY(A372)=1,ser*C372,0)+IF(MONTH(A372)&lt;&gt;MONTH(A373),IF(G371&gt;=kst*3,kst*3,0),0)</f>
        <v>37025</v>
      </c>
      <c r="F372">
        <f>F371+D372*(wyp)</f>
        <v>59670</v>
      </c>
      <c r="G372">
        <f t="shared" si="11"/>
        <v>22645</v>
      </c>
    </row>
    <row r="373" spans="1:7" x14ac:dyDescent="0.25">
      <c r="A373" s="1">
        <v>45298</v>
      </c>
      <c r="B373" s="3">
        <f>IF(AND(DAY(A373)=21,MONTH(A373)=12),$V$12,          IF(AND(DAY(A373)=21,MONTH(A373)=3),$V$9,         IF(AND(DAY(A373)=21,MONTH(A373)=6),$V$10,    IF(AND(DAY(A373)=23,MONTH(A373)=9),$V$11,B372)      )           )                                  )</f>
        <v>0.2</v>
      </c>
      <c r="C373" s="4">
        <f>C372+IF(AND(DAY(A373)=1,G371&gt;=3*kst),3,0)</f>
        <v>31</v>
      </c>
      <c r="D373" s="4">
        <f t="shared" si="12"/>
        <v>0</v>
      </c>
      <c r="E373">
        <f>E372+IF(WEEKDAY(A373)=1,ser*C373,0)+IF(MONTH(A373)&lt;&gt;MONTH(A374),IF(G372&gt;=kst*3,kst*3,0),0)</f>
        <v>37490</v>
      </c>
      <c r="F373">
        <f>F372+D373*(wyp)</f>
        <v>59670</v>
      </c>
      <c r="G373">
        <f t="shared" si="11"/>
        <v>22180</v>
      </c>
    </row>
    <row r="374" spans="1:7" x14ac:dyDescent="0.25">
      <c r="A374" s="1">
        <v>45299</v>
      </c>
      <c r="B374" s="3">
        <f>IF(AND(DAY(A374)=21,MONTH(A374)=12),$V$12,          IF(AND(DAY(A374)=21,MONTH(A374)=3),$V$9,         IF(AND(DAY(A374)=21,MONTH(A374)=6),$V$10,    IF(AND(DAY(A374)=23,MONTH(A374)=9),$V$11,B373)      )           )                                  )</f>
        <v>0.2</v>
      </c>
      <c r="C374" s="4">
        <f>C373+IF(AND(DAY(A374)=1,G372&gt;=3*kst),3,0)</f>
        <v>31</v>
      </c>
      <c r="D374" s="4">
        <f t="shared" si="12"/>
        <v>6</v>
      </c>
      <c r="E374">
        <f>E373+IF(WEEKDAY(A374)=1,ser*C374,0)+IF(MONTH(A374)&lt;&gt;MONTH(A375),IF(G373&gt;=kst*3,kst*3,0),0)</f>
        <v>37490</v>
      </c>
      <c r="F374">
        <f>F373+D374*(wyp)</f>
        <v>59850</v>
      </c>
      <c r="G374">
        <f t="shared" si="11"/>
        <v>22360</v>
      </c>
    </row>
    <row r="375" spans="1:7" x14ac:dyDescent="0.25">
      <c r="A375" s="1">
        <v>45300</v>
      </c>
      <c r="B375" s="3">
        <f>IF(AND(DAY(A375)=21,MONTH(A375)=12),$V$12,          IF(AND(DAY(A375)=21,MONTH(A375)=3),$V$9,         IF(AND(DAY(A375)=21,MONTH(A375)=6),$V$10,    IF(AND(DAY(A375)=23,MONTH(A375)=9),$V$11,B374)      )           )                                  )</f>
        <v>0.2</v>
      </c>
      <c r="C375" s="4">
        <f>C374+IF(AND(DAY(A375)=1,G373&gt;=3*kst),3,0)</f>
        <v>31</v>
      </c>
      <c r="D375" s="4">
        <f t="shared" si="12"/>
        <v>6</v>
      </c>
      <c r="E375">
        <f>E374+IF(WEEKDAY(A375)=1,ser*C375,0)+IF(MONTH(A375)&lt;&gt;MONTH(A376),IF(G374&gt;=kst*3,kst*3,0),0)</f>
        <v>37490</v>
      </c>
      <c r="F375">
        <f>F374+D375*(wyp)</f>
        <v>60030</v>
      </c>
      <c r="G375">
        <f t="shared" si="11"/>
        <v>22540</v>
      </c>
    </row>
    <row r="376" spans="1:7" x14ac:dyDescent="0.25">
      <c r="A376" s="1">
        <v>45301</v>
      </c>
      <c r="B376" s="3">
        <f>IF(AND(DAY(A376)=21,MONTH(A376)=12),$V$12,          IF(AND(DAY(A376)=21,MONTH(A376)=3),$V$9,         IF(AND(DAY(A376)=21,MONTH(A376)=6),$V$10,    IF(AND(DAY(A376)=23,MONTH(A376)=9),$V$11,B375)      )           )                                  )</f>
        <v>0.2</v>
      </c>
      <c r="C376" s="4">
        <f>C375+IF(AND(DAY(A376)=1,G374&gt;=3*kst),3,0)</f>
        <v>31</v>
      </c>
      <c r="D376" s="4">
        <f t="shared" si="12"/>
        <v>6</v>
      </c>
      <c r="E376">
        <f>E375+IF(WEEKDAY(A376)=1,ser*C376,0)+IF(MONTH(A376)&lt;&gt;MONTH(A377),IF(G375&gt;=kst*3,kst*3,0),0)</f>
        <v>37490</v>
      </c>
      <c r="F376">
        <f>F375+D376*(wyp)</f>
        <v>60210</v>
      </c>
      <c r="G376">
        <f t="shared" si="11"/>
        <v>22720</v>
      </c>
    </row>
    <row r="377" spans="1:7" x14ac:dyDescent="0.25">
      <c r="A377" s="1">
        <v>45302</v>
      </c>
      <c r="B377" s="3">
        <f>IF(AND(DAY(A377)=21,MONTH(A377)=12),$V$12,          IF(AND(DAY(A377)=21,MONTH(A377)=3),$V$9,         IF(AND(DAY(A377)=21,MONTH(A377)=6),$V$10,    IF(AND(DAY(A377)=23,MONTH(A377)=9),$V$11,B376)      )           )                                  )</f>
        <v>0.2</v>
      </c>
      <c r="C377" s="4">
        <f>C376+IF(AND(DAY(A377)=1,G375&gt;=3*kst),3,0)</f>
        <v>31</v>
      </c>
      <c r="D377" s="4">
        <f t="shared" si="12"/>
        <v>6</v>
      </c>
      <c r="E377">
        <f>E376+IF(WEEKDAY(A377)=1,ser*C377,0)+IF(MONTH(A377)&lt;&gt;MONTH(A378),IF(G376&gt;=kst*3,kst*3,0),0)</f>
        <v>37490</v>
      </c>
      <c r="F377">
        <f>F376+D377*(wyp)</f>
        <v>60390</v>
      </c>
      <c r="G377">
        <f t="shared" si="11"/>
        <v>22900</v>
      </c>
    </row>
    <row r="378" spans="1:7" x14ac:dyDescent="0.25">
      <c r="A378" s="1">
        <v>45303</v>
      </c>
      <c r="B378" s="3">
        <f>IF(AND(DAY(A378)=21,MONTH(A378)=12),$V$12,          IF(AND(DAY(A378)=21,MONTH(A378)=3),$V$9,         IF(AND(DAY(A378)=21,MONTH(A378)=6),$V$10,    IF(AND(DAY(A378)=23,MONTH(A378)=9),$V$11,B377)      )           )                                  )</f>
        <v>0.2</v>
      </c>
      <c r="C378" s="4">
        <f>C377+IF(AND(DAY(A378)=1,G376&gt;=3*kst),3,0)</f>
        <v>31</v>
      </c>
      <c r="D378" s="4">
        <f t="shared" si="12"/>
        <v>6</v>
      </c>
      <c r="E378">
        <f>E377+IF(WEEKDAY(A378)=1,ser*C378,0)+IF(MONTH(A378)&lt;&gt;MONTH(A379),IF(G377&gt;=kst*3,kst*3,0),0)</f>
        <v>37490</v>
      </c>
      <c r="F378">
        <f>F377+D378*(wyp)</f>
        <v>60570</v>
      </c>
      <c r="G378">
        <f t="shared" si="11"/>
        <v>23080</v>
      </c>
    </row>
    <row r="379" spans="1:7" x14ac:dyDescent="0.25">
      <c r="A379" s="1">
        <v>45304</v>
      </c>
      <c r="B379" s="3">
        <f>IF(AND(DAY(A379)=21,MONTH(A379)=12),$V$12,          IF(AND(DAY(A379)=21,MONTH(A379)=3),$V$9,         IF(AND(DAY(A379)=21,MONTH(A379)=6),$V$10,    IF(AND(DAY(A379)=23,MONTH(A379)=9),$V$11,B378)      )           )                                  )</f>
        <v>0.2</v>
      </c>
      <c r="C379" s="4">
        <f>C378+IF(AND(DAY(A379)=1,G377&gt;=3*kst),3,0)</f>
        <v>31</v>
      </c>
      <c r="D379" s="4">
        <f t="shared" si="12"/>
        <v>0</v>
      </c>
      <c r="E379">
        <f>E378+IF(WEEKDAY(A379)=1,ser*C379,0)+IF(MONTH(A379)&lt;&gt;MONTH(A380),IF(G378&gt;=kst*3,kst*3,0),0)</f>
        <v>37490</v>
      </c>
      <c r="F379">
        <f>F378+D379*(wyp)</f>
        <v>60570</v>
      </c>
      <c r="G379">
        <f t="shared" si="11"/>
        <v>23080</v>
      </c>
    </row>
    <row r="380" spans="1:7" x14ac:dyDescent="0.25">
      <c r="A380" s="1">
        <v>45305</v>
      </c>
      <c r="B380" s="3">
        <f>IF(AND(DAY(A380)=21,MONTH(A380)=12),$V$12,          IF(AND(DAY(A380)=21,MONTH(A380)=3),$V$9,         IF(AND(DAY(A380)=21,MONTH(A380)=6),$V$10,    IF(AND(DAY(A380)=23,MONTH(A380)=9),$V$11,B379)      )           )                                  )</f>
        <v>0.2</v>
      </c>
      <c r="C380" s="4">
        <f>C379+IF(AND(DAY(A380)=1,G378&gt;=3*kst),3,0)</f>
        <v>31</v>
      </c>
      <c r="D380" s="4">
        <f t="shared" si="12"/>
        <v>0</v>
      </c>
      <c r="E380">
        <f>E379+IF(WEEKDAY(A380)=1,ser*C380,0)+IF(MONTH(A380)&lt;&gt;MONTH(A381),IF(G379&gt;=kst*3,kst*3,0),0)</f>
        <v>37955</v>
      </c>
      <c r="F380">
        <f>F379+D380*(wyp)</f>
        <v>60570</v>
      </c>
      <c r="G380">
        <f t="shared" si="11"/>
        <v>22615</v>
      </c>
    </row>
    <row r="381" spans="1:7" x14ac:dyDescent="0.25">
      <c r="A381" s="1">
        <v>45306</v>
      </c>
      <c r="B381" s="3">
        <f>IF(AND(DAY(A381)=21,MONTH(A381)=12),$V$12,          IF(AND(DAY(A381)=21,MONTH(A381)=3),$V$9,         IF(AND(DAY(A381)=21,MONTH(A381)=6),$V$10,    IF(AND(DAY(A381)=23,MONTH(A381)=9),$V$11,B380)      )           )                                  )</f>
        <v>0.2</v>
      </c>
      <c r="C381" s="4">
        <f>C380+IF(AND(DAY(A381)=1,G379&gt;=3*kst),3,0)</f>
        <v>31</v>
      </c>
      <c r="D381" s="4">
        <f t="shared" si="12"/>
        <v>6</v>
      </c>
      <c r="E381">
        <f>E380+IF(WEEKDAY(A381)=1,ser*C381,0)+IF(MONTH(A381)&lt;&gt;MONTH(A382),IF(G380&gt;=kst*3,kst*3,0),0)</f>
        <v>37955</v>
      </c>
      <c r="F381">
        <f>F380+D381*(wyp)</f>
        <v>60750</v>
      </c>
      <c r="G381">
        <f t="shared" si="11"/>
        <v>22795</v>
      </c>
    </row>
    <row r="382" spans="1:7" x14ac:dyDescent="0.25">
      <c r="A382" s="1">
        <v>45307</v>
      </c>
      <c r="B382" s="3">
        <f>IF(AND(DAY(A382)=21,MONTH(A382)=12),$V$12,          IF(AND(DAY(A382)=21,MONTH(A382)=3),$V$9,         IF(AND(DAY(A382)=21,MONTH(A382)=6),$V$10,    IF(AND(DAY(A382)=23,MONTH(A382)=9),$V$11,B381)      )           )                                  )</f>
        <v>0.2</v>
      </c>
      <c r="C382" s="4">
        <f>C381+IF(AND(DAY(A382)=1,G380&gt;=3*kst),3,0)</f>
        <v>31</v>
      </c>
      <c r="D382" s="4">
        <f t="shared" si="12"/>
        <v>6</v>
      </c>
      <c r="E382">
        <f>E381+IF(WEEKDAY(A382)=1,ser*C382,0)+IF(MONTH(A382)&lt;&gt;MONTH(A383),IF(G381&gt;=kst*3,kst*3,0),0)</f>
        <v>37955</v>
      </c>
      <c r="F382">
        <f>F381+D382*(wyp)</f>
        <v>60930</v>
      </c>
      <c r="G382">
        <f t="shared" si="11"/>
        <v>22975</v>
      </c>
    </row>
    <row r="383" spans="1:7" x14ac:dyDescent="0.25">
      <c r="A383" s="1">
        <v>45308</v>
      </c>
      <c r="B383" s="3">
        <f>IF(AND(DAY(A383)=21,MONTH(A383)=12),$V$12,          IF(AND(DAY(A383)=21,MONTH(A383)=3),$V$9,         IF(AND(DAY(A383)=21,MONTH(A383)=6),$V$10,    IF(AND(DAY(A383)=23,MONTH(A383)=9),$V$11,B382)      )           )                                  )</f>
        <v>0.2</v>
      </c>
      <c r="C383" s="4">
        <f>C382+IF(AND(DAY(A383)=1,G381&gt;=3*kst),3,0)</f>
        <v>31</v>
      </c>
      <c r="D383" s="4">
        <f t="shared" si="12"/>
        <v>6</v>
      </c>
      <c r="E383">
        <f>E382+IF(WEEKDAY(A383)=1,ser*C383,0)+IF(MONTH(A383)&lt;&gt;MONTH(A384),IF(G382&gt;=kst*3,kst*3,0),0)</f>
        <v>37955</v>
      </c>
      <c r="F383">
        <f>F382+D383*(wyp)</f>
        <v>61110</v>
      </c>
      <c r="G383">
        <f t="shared" si="11"/>
        <v>23155</v>
      </c>
    </row>
    <row r="384" spans="1:7" x14ac:dyDescent="0.25">
      <c r="A384" s="1">
        <v>45309</v>
      </c>
      <c r="B384" s="3">
        <f>IF(AND(DAY(A384)=21,MONTH(A384)=12),$V$12,          IF(AND(DAY(A384)=21,MONTH(A384)=3),$V$9,         IF(AND(DAY(A384)=21,MONTH(A384)=6),$V$10,    IF(AND(DAY(A384)=23,MONTH(A384)=9),$V$11,B383)      )           )                                  )</f>
        <v>0.2</v>
      </c>
      <c r="C384" s="4">
        <f>C383+IF(AND(DAY(A384)=1,G382&gt;=3*kst),3,0)</f>
        <v>31</v>
      </c>
      <c r="D384" s="4">
        <f t="shared" si="12"/>
        <v>6</v>
      </c>
      <c r="E384">
        <f>E383+IF(WEEKDAY(A384)=1,ser*C384,0)+IF(MONTH(A384)&lt;&gt;MONTH(A385),IF(G383&gt;=kst*3,kst*3,0),0)</f>
        <v>37955</v>
      </c>
      <c r="F384">
        <f>F383+D384*(wyp)</f>
        <v>61290</v>
      </c>
      <c r="G384">
        <f t="shared" si="11"/>
        <v>23335</v>
      </c>
    </row>
    <row r="385" spans="1:7" x14ac:dyDescent="0.25">
      <c r="A385" s="1">
        <v>45310</v>
      </c>
      <c r="B385" s="3">
        <f>IF(AND(DAY(A385)=21,MONTH(A385)=12),$V$12,          IF(AND(DAY(A385)=21,MONTH(A385)=3),$V$9,         IF(AND(DAY(A385)=21,MONTH(A385)=6),$V$10,    IF(AND(DAY(A385)=23,MONTH(A385)=9),$V$11,B384)      )           )                                  )</f>
        <v>0.2</v>
      </c>
      <c r="C385" s="4">
        <f>C384+IF(AND(DAY(A385)=1,G383&gt;=3*kst),3,0)</f>
        <v>31</v>
      </c>
      <c r="D385" s="4">
        <f t="shared" si="12"/>
        <v>6</v>
      </c>
      <c r="E385">
        <f>E384+IF(WEEKDAY(A385)=1,ser*C385,0)+IF(MONTH(A385)&lt;&gt;MONTH(A386),IF(G384&gt;=kst*3,kst*3,0),0)</f>
        <v>37955</v>
      </c>
      <c r="F385">
        <f>F384+D385*(wyp)</f>
        <v>61470</v>
      </c>
      <c r="G385">
        <f t="shared" si="11"/>
        <v>23515</v>
      </c>
    </row>
    <row r="386" spans="1:7" x14ac:dyDescent="0.25">
      <c r="A386" s="1">
        <v>45311</v>
      </c>
      <c r="B386" s="3">
        <f>IF(AND(DAY(A386)=21,MONTH(A386)=12),$V$12,          IF(AND(DAY(A386)=21,MONTH(A386)=3),$V$9,         IF(AND(DAY(A386)=21,MONTH(A386)=6),$V$10,    IF(AND(DAY(A386)=23,MONTH(A386)=9),$V$11,B385)      )           )                                  )</f>
        <v>0.2</v>
      </c>
      <c r="C386" s="4">
        <f>C385+IF(AND(DAY(A386)=1,G384&gt;=3*kst),3,0)</f>
        <v>31</v>
      </c>
      <c r="D386" s="4">
        <f t="shared" si="12"/>
        <v>0</v>
      </c>
      <c r="E386">
        <f>E385+IF(WEEKDAY(A386)=1,ser*C386,0)+IF(MONTH(A386)&lt;&gt;MONTH(A387),IF(G385&gt;=kst*3,kst*3,0),0)</f>
        <v>37955</v>
      </c>
      <c r="F386">
        <f>F385+D386*(wyp)</f>
        <v>61470</v>
      </c>
      <c r="G386">
        <f t="shared" si="11"/>
        <v>23515</v>
      </c>
    </row>
    <row r="387" spans="1:7" x14ac:dyDescent="0.25">
      <c r="A387" s="1">
        <v>45312</v>
      </c>
      <c r="B387" s="3">
        <f>IF(AND(DAY(A387)=21,MONTH(A387)=12),$V$12,          IF(AND(DAY(A387)=21,MONTH(A387)=3),$V$9,         IF(AND(DAY(A387)=21,MONTH(A387)=6),$V$10,    IF(AND(DAY(A387)=23,MONTH(A387)=9),$V$11,B386)      )           )                                  )</f>
        <v>0.2</v>
      </c>
      <c r="C387" s="4">
        <f>C386+IF(AND(DAY(A387)=1,G385&gt;=3*kst),3,0)</f>
        <v>31</v>
      </c>
      <c r="D387" s="4">
        <f t="shared" si="12"/>
        <v>0</v>
      </c>
      <c r="E387">
        <f>E386+IF(WEEKDAY(A387)=1,ser*C387,0)+IF(MONTH(A387)&lt;&gt;MONTH(A388),IF(G386&gt;=kst*3,kst*3,0),0)</f>
        <v>38420</v>
      </c>
      <c r="F387">
        <f>F386+D387*(wyp)</f>
        <v>61470</v>
      </c>
      <c r="G387">
        <f t="shared" ref="G387:G450" si="13">F387-E387</f>
        <v>23050</v>
      </c>
    </row>
    <row r="388" spans="1:7" x14ac:dyDescent="0.25">
      <c r="A388" s="1">
        <v>45313</v>
      </c>
      <c r="B388" s="3">
        <f>IF(AND(DAY(A388)=21,MONTH(A388)=12),$V$12,          IF(AND(DAY(A388)=21,MONTH(A388)=3),$V$9,         IF(AND(DAY(A388)=21,MONTH(A388)=6),$V$10,    IF(AND(DAY(A388)=23,MONTH(A388)=9),$V$11,B387)      )           )                                  )</f>
        <v>0.2</v>
      </c>
      <c r="C388" s="4">
        <f>C387+IF(AND(DAY(A388)=1,G386&gt;=3*kst),3,0)</f>
        <v>31</v>
      </c>
      <c r="D388" s="4">
        <f t="shared" si="12"/>
        <v>6</v>
      </c>
      <c r="E388">
        <f>E387+IF(WEEKDAY(A388)=1,ser*C388,0)+IF(MONTH(A388)&lt;&gt;MONTH(A389),IF(G387&gt;=kst*3,kst*3,0),0)</f>
        <v>38420</v>
      </c>
      <c r="F388">
        <f>F387+D388*(wyp)</f>
        <v>61650</v>
      </c>
      <c r="G388">
        <f t="shared" si="13"/>
        <v>23230</v>
      </c>
    </row>
    <row r="389" spans="1:7" x14ac:dyDescent="0.25">
      <c r="A389" s="1">
        <v>45314</v>
      </c>
      <c r="B389" s="3">
        <f>IF(AND(DAY(A389)=21,MONTH(A389)=12),$V$12,          IF(AND(DAY(A389)=21,MONTH(A389)=3),$V$9,         IF(AND(DAY(A389)=21,MONTH(A389)=6),$V$10,    IF(AND(DAY(A389)=23,MONTH(A389)=9),$V$11,B388)      )           )                                  )</f>
        <v>0.2</v>
      </c>
      <c r="C389" s="4">
        <f>C388+IF(AND(DAY(A389)=1,G387&gt;=3*kst),3,0)</f>
        <v>31</v>
      </c>
      <c r="D389" s="4">
        <f t="shared" si="12"/>
        <v>6</v>
      </c>
      <c r="E389">
        <f>E388+IF(WEEKDAY(A389)=1,ser*C389,0)+IF(MONTH(A389)&lt;&gt;MONTH(A390),IF(G388&gt;=kst*3,kst*3,0),0)</f>
        <v>38420</v>
      </c>
      <c r="F389">
        <f>F388+D389*(wyp)</f>
        <v>61830</v>
      </c>
      <c r="G389">
        <f t="shared" si="13"/>
        <v>23410</v>
      </c>
    </row>
    <row r="390" spans="1:7" x14ac:dyDescent="0.25">
      <c r="A390" s="1">
        <v>45315</v>
      </c>
      <c r="B390" s="3">
        <f>IF(AND(DAY(A390)=21,MONTH(A390)=12),$V$12,          IF(AND(DAY(A390)=21,MONTH(A390)=3),$V$9,         IF(AND(DAY(A390)=21,MONTH(A390)=6),$V$10,    IF(AND(DAY(A390)=23,MONTH(A390)=9),$V$11,B389)      )           )                                  )</f>
        <v>0.2</v>
      </c>
      <c r="C390" s="4">
        <f>C389+IF(AND(DAY(A390)=1,G388&gt;=3*kst),3,0)</f>
        <v>31</v>
      </c>
      <c r="D390" s="4">
        <f t="shared" si="12"/>
        <v>6</v>
      </c>
      <c r="E390">
        <f>E389+IF(WEEKDAY(A390)=1,ser*C390,0)+IF(MONTH(A390)&lt;&gt;MONTH(A391),IF(G389&gt;=kst*3,kst*3,0),0)</f>
        <v>38420</v>
      </c>
      <c r="F390">
        <f>F389+D390*(wyp)</f>
        <v>62010</v>
      </c>
      <c r="G390">
        <f t="shared" si="13"/>
        <v>23590</v>
      </c>
    </row>
    <row r="391" spans="1:7" x14ac:dyDescent="0.25">
      <c r="A391" s="1">
        <v>45316</v>
      </c>
      <c r="B391" s="3">
        <f>IF(AND(DAY(A391)=21,MONTH(A391)=12),$V$12,          IF(AND(DAY(A391)=21,MONTH(A391)=3),$V$9,         IF(AND(DAY(A391)=21,MONTH(A391)=6),$V$10,    IF(AND(DAY(A391)=23,MONTH(A391)=9),$V$11,B390)      )           )                                  )</f>
        <v>0.2</v>
      </c>
      <c r="C391" s="4">
        <f>C390+IF(AND(DAY(A391)=1,G389&gt;=3*kst),3,0)</f>
        <v>31</v>
      </c>
      <c r="D391" s="4">
        <f t="shared" si="12"/>
        <v>6</v>
      </c>
      <c r="E391">
        <f>E390+IF(WEEKDAY(A391)=1,ser*C391,0)+IF(MONTH(A391)&lt;&gt;MONTH(A392),IF(G390&gt;=kst*3,kst*3,0),0)</f>
        <v>38420</v>
      </c>
      <c r="F391">
        <f>F390+D391*(wyp)</f>
        <v>62190</v>
      </c>
      <c r="G391">
        <f t="shared" si="13"/>
        <v>23770</v>
      </c>
    </row>
    <row r="392" spans="1:7" x14ac:dyDescent="0.25">
      <c r="A392" s="1">
        <v>45317</v>
      </c>
      <c r="B392" s="3">
        <f>IF(AND(DAY(A392)=21,MONTH(A392)=12),$V$12,          IF(AND(DAY(A392)=21,MONTH(A392)=3),$V$9,         IF(AND(DAY(A392)=21,MONTH(A392)=6),$V$10,    IF(AND(DAY(A392)=23,MONTH(A392)=9),$V$11,B391)      )           )                                  )</f>
        <v>0.2</v>
      </c>
      <c r="C392" s="4">
        <f>C391+IF(AND(DAY(A392)=1,G390&gt;=3*kst),3,0)</f>
        <v>31</v>
      </c>
      <c r="D392" s="4">
        <f t="shared" si="12"/>
        <v>6</v>
      </c>
      <c r="E392">
        <f>E391+IF(WEEKDAY(A392)=1,ser*C392,0)+IF(MONTH(A392)&lt;&gt;MONTH(A393),IF(G391&gt;=kst*3,kst*3,0),0)</f>
        <v>38420</v>
      </c>
      <c r="F392">
        <f>F391+D392*(wyp)</f>
        <v>62370</v>
      </c>
      <c r="G392">
        <f t="shared" si="13"/>
        <v>23950</v>
      </c>
    </row>
    <row r="393" spans="1:7" x14ac:dyDescent="0.25">
      <c r="A393" s="1">
        <v>45318</v>
      </c>
      <c r="B393" s="3">
        <f>IF(AND(DAY(A393)=21,MONTH(A393)=12),$V$12,          IF(AND(DAY(A393)=21,MONTH(A393)=3),$V$9,         IF(AND(DAY(A393)=21,MONTH(A393)=6),$V$10,    IF(AND(DAY(A393)=23,MONTH(A393)=9),$V$11,B392)      )           )                                  )</f>
        <v>0.2</v>
      </c>
      <c r="C393" s="4">
        <f>C392+IF(AND(DAY(A393)=1,G391&gt;=3*kst),3,0)</f>
        <v>31</v>
      </c>
      <c r="D393" s="4">
        <f t="shared" si="12"/>
        <v>0</v>
      </c>
      <c r="E393">
        <f>E392+IF(WEEKDAY(A393)=1,ser*C393,0)+IF(MONTH(A393)&lt;&gt;MONTH(A394),IF(G392&gt;=kst*3,kst*3,0),0)</f>
        <v>38420</v>
      </c>
      <c r="F393">
        <f>F392+D393*(wyp)</f>
        <v>62370</v>
      </c>
      <c r="G393">
        <f t="shared" si="13"/>
        <v>23950</v>
      </c>
    </row>
    <row r="394" spans="1:7" x14ac:dyDescent="0.25">
      <c r="A394" s="1">
        <v>45319</v>
      </c>
      <c r="B394" s="3">
        <f>IF(AND(DAY(A394)=21,MONTH(A394)=12),$V$12,          IF(AND(DAY(A394)=21,MONTH(A394)=3),$V$9,         IF(AND(DAY(A394)=21,MONTH(A394)=6),$V$10,    IF(AND(DAY(A394)=23,MONTH(A394)=9),$V$11,B393)      )           )                                  )</f>
        <v>0.2</v>
      </c>
      <c r="C394" s="4">
        <f>C393+IF(AND(DAY(A394)=1,G392&gt;=3*kst),3,0)</f>
        <v>31</v>
      </c>
      <c r="D394" s="4">
        <f t="shared" si="12"/>
        <v>0</v>
      </c>
      <c r="E394">
        <f>E393+IF(WEEKDAY(A394)=1,ser*C394,0)+IF(MONTH(A394)&lt;&gt;MONTH(A395),IF(G393&gt;=kst*3,kst*3,0),0)</f>
        <v>38885</v>
      </c>
      <c r="F394">
        <f>F393+D394*(wyp)</f>
        <v>62370</v>
      </c>
      <c r="G394">
        <f t="shared" si="13"/>
        <v>23485</v>
      </c>
    </row>
    <row r="395" spans="1:7" x14ac:dyDescent="0.25">
      <c r="A395" s="1">
        <v>45320</v>
      </c>
      <c r="B395" s="3">
        <f>IF(AND(DAY(A395)=21,MONTH(A395)=12),$V$12,          IF(AND(DAY(A395)=21,MONTH(A395)=3),$V$9,         IF(AND(DAY(A395)=21,MONTH(A395)=6),$V$10,    IF(AND(DAY(A395)=23,MONTH(A395)=9),$V$11,B394)      )           )                                  )</f>
        <v>0.2</v>
      </c>
      <c r="C395" s="4">
        <f>C394+IF(AND(DAY(A395)=1,G393&gt;=3*kst),3,0)</f>
        <v>31</v>
      </c>
      <c r="D395" s="4">
        <f t="shared" ref="D395:D458" si="14">IF(OR(WEEKDAY(A395)=7,WEEKDAY(A395)=1),0,ROUNDDOWN(B395*C395,0))</f>
        <v>6</v>
      </c>
      <c r="E395">
        <f>E394+IF(WEEKDAY(A395)=1,ser*C395,0)+IF(MONTH(A395)&lt;&gt;MONTH(A396),IF(G394&gt;=kst*3,kst*3,0),0)</f>
        <v>38885</v>
      </c>
      <c r="F395">
        <f>F394+D395*(wyp)</f>
        <v>62550</v>
      </c>
      <c r="G395">
        <f t="shared" si="13"/>
        <v>23665</v>
      </c>
    </row>
    <row r="396" spans="1:7" x14ac:dyDescent="0.25">
      <c r="A396" s="1">
        <v>45321</v>
      </c>
      <c r="B396" s="3">
        <f>IF(AND(DAY(A396)=21,MONTH(A396)=12),$V$12,          IF(AND(DAY(A396)=21,MONTH(A396)=3),$V$9,         IF(AND(DAY(A396)=21,MONTH(A396)=6),$V$10,    IF(AND(DAY(A396)=23,MONTH(A396)=9),$V$11,B395)      )           )                                  )</f>
        <v>0.2</v>
      </c>
      <c r="C396" s="4">
        <f>C395+IF(AND(DAY(A396)=1,G394&gt;=3*kst),3,0)</f>
        <v>31</v>
      </c>
      <c r="D396" s="4">
        <f t="shared" si="14"/>
        <v>6</v>
      </c>
      <c r="E396">
        <f>E395+IF(WEEKDAY(A396)=1,ser*C396,0)+IF(MONTH(A396)&lt;&gt;MONTH(A397),IF(G395&gt;=kst*3,kst*3,0),0)</f>
        <v>38885</v>
      </c>
      <c r="F396">
        <f>F395+D396*(wyp)</f>
        <v>62730</v>
      </c>
      <c r="G396">
        <f t="shared" si="13"/>
        <v>23845</v>
      </c>
    </row>
    <row r="397" spans="1:7" x14ac:dyDescent="0.25">
      <c r="A397" s="1">
        <v>45322</v>
      </c>
      <c r="B397" s="3">
        <f>IF(AND(DAY(A397)=21,MONTH(A397)=12),$V$12,          IF(AND(DAY(A397)=21,MONTH(A397)=3),$V$9,         IF(AND(DAY(A397)=21,MONTH(A397)=6),$V$10,    IF(AND(DAY(A397)=23,MONTH(A397)=9),$V$11,B396)      )           )                                  )</f>
        <v>0.2</v>
      </c>
      <c r="C397" s="4">
        <f>C396+IF(AND(DAY(A397)=1,G395&gt;=3*kst),3,0)</f>
        <v>31</v>
      </c>
      <c r="D397" s="4">
        <f t="shared" si="14"/>
        <v>6</v>
      </c>
      <c r="E397">
        <f>E396+IF(WEEKDAY(A397)=1,ser*C397,0)+IF(MONTH(A397)&lt;&gt;MONTH(A398),IF(G396&gt;=kst*3,kst*3,0),0)</f>
        <v>41285</v>
      </c>
      <c r="F397">
        <f>F396+D397*(wyp)</f>
        <v>62910</v>
      </c>
      <c r="G397">
        <f t="shared" si="13"/>
        <v>21625</v>
      </c>
    </row>
    <row r="398" spans="1:7" x14ac:dyDescent="0.25">
      <c r="A398" s="1">
        <v>45323</v>
      </c>
      <c r="B398" s="3">
        <f>IF(AND(DAY(A398)=21,MONTH(A398)=12),$V$12,          IF(AND(DAY(A398)=21,MONTH(A398)=3),$V$9,         IF(AND(DAY(A398)=21,MONTH(A398)=6),$V$10,    IF(AND(DAY(A398)=23,MONTH(A398)=9),$V$11,B397)      )           )                                  )</f>
        <v>0.2</v>
      </c>
      <c r="C398" s="4">
        <f>C397+IF(AND(DAY(A398)=1,G396&gt;=3*kst),3,0)</f>
        <v>34</v>
      </c>
      <c r="D398" s="4">
        <f t="shared" si="14"/>
        <v>6</v>
      </c>
      <c r="E398">
        <f>E397+IF(WEEKDAY(A398)=1,ser*C398,0)+IF(MONTH(A398)&lt;&gt;MONTH(A399),IF(G397&gt;=kst*3,kst*3,0),0)</f>
        <v>41285</v>
      </c>
      <c r="F398">
        <f>F397+D398*(wyp)</f>
        <v>63090</v>
      </c>
      <c r="G398">
        <f t="shared" si="13"/>
        <v>21805</v>
      </c>
    </row>
    <row r="399" spans="1:7" x14ac:dyDescent="0.25">
      <c r="A399" s="1">
        <v>45324</v>
      </c>
      <c r="B399" s="3">
        <f>IF(AND(DAY(A399)=21,MONTH(A399)=12),$V$12,          IF(AND(DAY(A399)=21,MONTH(A399)=3),$V$9,         IF(AND(DAY(A399)=21,MONTH(A399)=6),$V$10,    IF(AND(DAY(A399)=23,MONTH(A399)=9),$V$11,B398)      )           )                                  )</f>
        <v>0.2</v>
      </c>
      <c r="C399" s="4">
        <f>C398+IF(AND(DAY(A399)=1,G397&gt;=3*kst),3,0)</f>
        <v>34</v>
      </c>
      <c r="D399" s="4">
        <f t="shared" si="14"/>
        <v>6</v>
      </c>
      <c r="E399">
        <f>E398+IF(WEEKDAY(A399)=1,ser*C399,0)+IF(MONTH(A399)&lt;&gt;MONTH(A400),IF(G398&gt;=kst*3,kst*3,0),0)</f>
        <v>41285</v>
      </c>
      <c r="F399">
        <f>F398+D399*(wyp)</f>
        <v>63270</v>
      </c>
      <c r="G399">
        <f t="shared" si="13"/>
        <v>21985</v>
      </c>
    </row>
    <row r="400" spans="1:7" x14ac:dyDescent="0.25">
      <c r="A400" s="1">
        <v>45325</v>
      </c>
      <c r="B400" s="3">
        <f>IF(AND(DAY(A400)=21,MONTH(A400)=12),$V$12,          IF(AND(DAY(A400)=21,MONTH(A400)=3),$V$9,         IF(AND(DAY(A400)=21,MONTH(A400)=6),$V$10,    IF(AND(DAY(A400)=23,MONTH(A400)=9),$V$11,B399)      )           )                                  )</f>
        <v>0.2</v>
      </c>
      <c r="C400" s="4">
        <f>C399+IF(AND(DAY(A400)=1,G398&gt;=3*kst),3,0)</f>
        <v>34</v>
      </c>
      <c r="D400" s="4">
        <f t="shared" si="14"/>
        <v>0</v>
      </c>
      <c r="E400">
        <f>E399+IF(WEEKDAY(A400)=1,ser*C400,0)+IF(MONTH(A400)&lt;&gt;MONTH(A401),IF(G399&gt;=kst*3,kst*3,0),0)</f>
        <v>41285</v>
      </c>
      <c r="F400">
        <f>F399+D400*(wyp)</f>
        <v>63270</v>
      </c>
      <c r="G400">
        <f t="shared" si="13"/>
        <v>21985</v>
      </c>
    </row>
    <row r="401" spans="1:7" x14ac:dyDescent="0.25">
      <c r="A401" s="1">
        <v>45326</v>
      </c>
      <c r="B401" s="3">
        <f>IF(AND(DAY(A401)=21,MONTH(A401)=12),$V$12,          IF(AND(DAY(A401)=21,MONTH(A401)=3),$V$9,         IF(AND(DAY(A401)=21,MONTH(A401)=6),$V$10,    IF(AND(DAY(A401)=23,MONTH(A401)=9),$V$11,B400)      )           )                                  )</f>
        <v>0.2</v>
      </c>
      <c r="C401" s="4">
        <f>C400+IF(AND(DAY(A401)=1,G399&gt;=3*kst),3,0)</f>
        <v>34</v>
      </c>
      <c r="D401" s="4">
        <f t="shared" si="14"/>
        <v>0</v>
      </c>
      <c r="E401">
        <f>E400+IF(WEEKDAY(A401)=1,ser*C401,0)+IF(MONTH(A401)&lt;&gt;MONTH(A402),IF(G400&gt;=kst*3,kst*3,0),0)</f>
        <v>41795</v>
      </c>
      <c r="F401">
        <f>F400+D401*(wyp)</f>
        <v>63270</v>
      </c>
      <c r="G401">
        <f t="shared" si="13"/>
        <v>21475</v>
      </c>
    </row>
    <row r="402" spans="1:7" x14ac:dyDescent="0.25">
      <c r="A402" s="1">
        <v>45327</v>
      </c>
      <c r="B402" s="3">
        <f>IF(AND(DAY(A402)=21,MONTH(A402)=12),$V$12,          IF(AND(DAY(A402)=21,MONTH(A402)=3),$V$9,         IF(AND(DAY(A402)=21,MONTH(A402)=6),$V$10,    IF(AND(DAY(A402)=23,MONTH(A402)=9),$V$11,B401)      )           )                                  )</f>
        <v>0.2</v>
      </c>
      <c r="C402" s="4">
        <f>C401+IF(AND(DAY(A402)=1,G400&gt;=3*kst),3,0)</f>
        <v>34</v>
      </c>
      <c r="D402" s="4">
        <f t="shared" si="14"/>
        <v>6</v>
      </c>
      <c r="E402">
        <f>E401+IF(WEEKDAY(A402)=1,ser*C402,0)+IF(MONTH(A402)&lt;&gt;MONTH(A403),IF(G401&gt;=kst*3,kst*3,0),0)</f>
        <v>41795</v>
      </c>
      <c r="F402">
        <f>F401+D402*(wyp)</f>
        <v>63450</v>
      </c>
      <c r="G402">
        <f t="shared" si="13"/>
        <v>21655</v>
      </c>
    </row>
    <row r="403" spans="1:7" x14ac:dyDescent="0.25">
      <c r="A403" s="1">
        <v>45328</v>
      </c>
      <c r="B403" s="3">
        <f>IF(AND(DAY(A403)=21,MONTH(A403)=12),$V$12,          IF(AND(DAY(A403)=21,MONTH(A403)=3),$V$9,         IF(AND(DAY(A403)=21,MONTH(A403)=6),$V$10,    IF(AND(DAY(A403)=23,MONTH(A403)=9),$V$11,B402)      )           )                                  )</f>
        <v>0.2</v>
      </c>
      <c r="C403" s="4">
        <f>C402+IF(AND(DAY(A403)=1,G401&gt;=3*kst),3,0)</f>
        <v>34</v>
      </c>
      <c r="D403" s="4">
        <f t="shared" si="14"/>
        <v>6</v>
      </c>
      <c r="E403">
        <f>E402+IF(WEEKDAY(A403)=1,ser*C403,0)+IF(MONTH(A403)&lt;&gt;MONTH(A404),IF(G402&gt;=kst*3,kst*3,0),0)</f>
        <v>41795</v>
      </c>
      <c r="F403">
        <f>F402+D403*(wyp)</f>
        <v>63630</v>
      </c>
      <c r="G403">
        <f t="shared" si="13"/>
        <v>21835</v>
      </c>
    </row>
    <row r="404" spans="1:7" x14ac:dyDescent="0.25">
      <c r="A404" s="1">
        <v>45329</v>
      </c>
      <c r="B404" s="3">
        <f>IF(AND(DAY(A404)=21,MONTH(A404)=12),$V$12,          IF(AND(DAY(A404)=21,MONTH(A404)=3),$V$9,         IF(AND(DAY(A404)=21,MONTH(A404)=6),$V$10,    IF(AND(DAY(A404)=23,MONTH(A404)=9),$V$11,B403)      )           )                                  )</f>
        <v>0.2</v>
      </c>
      <c r="C404" s="4">
        <f>C403+IF(AND(DAY(A404)=1,G402&gt;=3*kst),3,0)</f>
        <v>34</v>
      </c>
      <c r="D404" s="4">
        <f t="shared" si="14"/>
        <v>6</v>
      </c>
      <c r="E404">
        <f>E403+IF(WEEKDAY(A404)=1,ser*C404,0)+IF(MONTH(A404)&lt;&gt;MONTH(A405),IF(G403&gt;=kst*3,kst*3,0),0)</f>
        <v>41795</v>
      </c>
      <c r="F404">
        <f>F403+D404*(wyp)</f>
        <v>63810</v>
      </c>
      <c r="G404">
        <f t="shared" si="13"/>
        <v>22015</v>
      </c>
    </row>
    <row r="405" spans="1:7" x14ac:dyDescent="0.25">
      <c r="A405" s="1">
        <v>45330</v>
      </c>
      <c r="B405" s="3">
        <f>IF(AND(DAY(A405)=21,MONTH(A405)=12),$V$12,          IF(AND(DAY(A405)=21,MONTH(A405)=3),$V$9,         IF(AND(DAY(A405)=21,MONTH(A405)=6),$V$10,    IF(AND(DAY(A405)=23,MONTH(A405)=9),$V$11,B404)      )           )                                  )</f>
        <v>0.2</v>
      </c>
      <c r="C405" s="4">
        <f>C404+IF(AND(DAY(A405)=1,G403&gt;=3*kst),3,0)</f>
        <v>34</v>
      </c>
      <c r="D405" s="4">
        <f t="shared" si="14"/>
        <v>6</v>
      </c>
      <c r="E405">
        <f>E404+IF(WEEKDAY(A405)=1,ser*C405,0)+IF(MONTH(A405)&lt;&gt;MONTH(A406),IF(G404&gt;=kst*3,kst*3,0),0)</f>
        <v>41795</v>
      </c>
      <c r="F405">
        <f>F404+D405*(wyp)</f>
        <v>63990</v>
      </c>
      <c r="G405">
        <f t="shared" si="13"/>
        <v>22195</v>
      </c>
    </row>
    <row r="406" spans="1:7" x14ac:dyDescent="0.25">
      <c r="A406" s="1">
        <v>45331</v>
      </c>
      <c r="B406" s="3">
        <f>IF(AND(DAY(A406)=21,MONTH(A406)=12),$V$12,          IF(AND(DAY(A406)=21,MONTH(A406)=3),$V$9,         IF(AND(DAY(A406)=21,MONTH(A406)=6),$V$10,    IF(AND(DAY(A406)=23,MONTH(A406)=9),$V$11,B405)      )           )                                  )</f>
        <v>0.2</v>
      </c>
      <c r="C406" s="4">
        <f>C405+IF(AND(DAY(A406)=1,G404&gt;=3*kst),3,0)</f>
        <v>34</v>
      </c>
      <c r="D406" s="4">
        <f t="shared" si="14"/>
        <v>6</v>
      </c>
      <c r="E406">
        <f>E405+IF(WEEKDAY(A406)=1,ser*C406,0)+IF(MONTH(A406)&lt;&gt;MONTH(A407),IF(G405&gt;=kst*3,kst*3,0),0)</f>
        <v>41795</v>
      </c>
      <c r="F406">
        <f>F405+D406*(wyp)</f>
        <v>64170</v>
      </c>
      <c r="G406">
        <f t="shared" si="13"/>
        <v>22375</v>
      </c>
    </row>
    <row r="407" spans="1:7" x14ac:dyDescent="0.25">
      <c r="A407" s="1">
        <v>45332</v>
      </c>
      <c r="B407" s="3">
        <f>IF(AND(DAY(A407)=21,MONTH(A407)=12),$V$12,          IF(AND(DAY(A407)=21,MONTH(A407)=3),$V$9,         IF(AND(DAY(A407)=21,MONTH(A407)=6),$V$10,    IF(AND(DAY(A407)=23,MONTH(A407)=9),$V$11,B406)      )           )                                  )</f>
        <v>0.2</v>
      </c>
      <c r="C407" s="4">
        <f>C406+IF(AND(DAY(A407)=1,G405&gt;=3*kst),3,0)</f>
        <v>34</v>
      </c>
      <c r="D407" s="4">
        <f t="shared" si="14"/>
        <v>0</v>
      </c>
      <c r="E407">
        <f>E406+IF(WEEKDAY(A407)=1,ser*C407,0)+IF(MONTH(A407)&lt;&gt;MONTH(A408),IF(G406&gt;=kst*3,kst*3,0),0)</f>
        <v>41795</v>
      </c>
      <c r="F407">
        <f>F406+D407*(wyp)</f>
        <v>64170</v>
      </c>
      <c r="G407">
        <f t="shared" si="13"/>
        <v>22375</v>
      </c>
    </row>
    <row r="408" spans="1:7" x14ac:dyDescent="0.25">
      <c r="A408" s="1">
        <v>45333</v>
      </c>
      <c r="B408" s="3">
        <f>IF(AND(DAY(A408)=21,MONTH(A408)=12),$V$12,          IF(AND(DAY(A408)=21,MONTH(A408)=3),$V$9,         IF(AND(DAY(A408)=21,MONTH(A408)=6),$V$10,    IF(AND(DAY(A408)=23,MONTH(A408)=9),$V$11,B407)      )           )                                  )</f>
        <v>0.2</v>
      </c>
      <c r="C408" s="4">
        <f>C407+IF(AND(DAY(A408)=1,G406&gt;=3*kst),3,0)</f>
        <v>34</v>
      </c>
      <c r="D408" s="4">
        <f t="shared" si="14"/>
        <v>0</v>
      </c>
      <c r="E408">
        <f>E407+IF(WEEKDAY(A408)=1,ser*C408,0)+IF(MONTH(A408)&lt;&gt;MONTH(A409),IF(G407&gt;=kst*3,kst*3,0),0)</f>
        <v>42305</v>
      </c>
      <c r="F408">
        <f>F407+D408*(wyp)</f>
        <v>64170</v>
      </c>
      <c r="G408">
        <f t="shared" si="13"/>
        <v>21865</v>
      </c>
    </row>
    <row r="409" spans="1:7" x14ac:dyDescent="0.25">
      <c r="A409" s="1">
        <v>45334</v>
      </c>
      <c r="B409" s="3">
        <f>IF(AND(DAY(A409)=21,MONTH(A409)=12),$V$12,          IF(AND(DAY(A409)=21,MONTH(A409)=3),$V$9,         IF(AND(DAY(A409)=21,MONTH(A409)=6),$V$10,    IF(AND(DAY(A409)=23,MONTH(A409)=9),$V$11,B408)      )           )                                  )</f>
        <v>0.2</v>
      </c>
      <c r="C409" s="4">
        <f>C408+IF(AND(DAY(A409)=1,G407&gt;=3*kst),3,0)</f>
        <v>34</v>
      </c>
      <c r="D409" s="4">
        <f t="shared" si="14"/>
        <v>6</v>
      </c>
      <c r="E409">
        <f>E408+IF(WEEKDAY(A409)=1,ser*C409,0)+IF(MONTH(A409)&lt;&gt;MONTH(A410),IF(G408&gt;=kst*3,kst*3,0),0)</f>
        <v>42305</v>
      </c>
      <c r="F409">
        <f>F408+D409*(wyp)</f>
        <v>64350</v>
      </c>
      <c r="G409">
        <f t="shared" si="13"/>
        <v>22045</v>
      </c>
    </row>
    <row r="410" spans="1:7" x14ac:dyDescent="0.25">
      <c r="A410" s="1">
        <v>45335</v>
      </c>
      <c r="B410" s="3">
        <f>IF(AND(DAY(A410)=21,MONTH(A410)=12),$V$12,          IF(AND(DAY(A410)=21,MONTH(A410)=3),$V$9,         IF(AND(DAY(A410)=21,MONTH(A410)=6),$V$10,    IF(AND(DAY(A410)=23,MONTH(A410)=9),$V$11,B409)      )           )                                  )</f>
        <v>0.2</v>
      </c>
      <c r="C410" s="4">
        <f>C409+IF(AND(DAY(A410)=1,G408&gt;=3*kst),3,0)</f>
        <v>34</v>
      </c>
      <c r="D410" s="4">
        <f t="shared" si="14"/>
        <v>6</v>
      </c>
      <c r="E410">
        <f>E409+IF(WEEKDAY(A410)=1,ser*C410,0)+IF(MONTH(A410)&lt;&gt;MONTH(A411),IF(G409&gt;=kst*3,kst*3,0),0)</f>
        <v>42305</v>
      </c>
      <c r="F410">
        <f>F409+D410*(wyp)</f>
        <v>64530</v>
      </c>
      <c r="G410">
        <f t="shared" si="13"/>
        <v>22225</v>
      </c>
    </row>
    <row r="411" spans="1:7" x14ac:dyDescent="0.25">
      <c r="A411" s="1">
        <v>45336</v>
      </c>
      <c r="B411" s="3">
        <f>IF(AND(DAY(A411)=21,MONTH(A411)=12),$V$12,          IF(AND(DAY(A411)=21,MONTH(A411)=3),$V$9,         IF(AND(DAY(A411)=21,MONTH(A411)=6),$V$10,    IF(AND(DAY(A411)=23,MONTH(A411)=9),$V$11,B410)      )           )                                  )</f>
        <v>0.2</v>
      </c>
      <c r="C411" s="4">
        <f>C410+IF(AND(DAY(A411)=1,G409&gt;=3*kst),3,0)</f>
        <v>34</v>
      </c>
      <c r="D411" s="4">
        <f t="shared" si="14"/>
        <v>6</v>
      </c>
      <c r="E411">
        <f>E410+IF(WEEKDAY(A411)=1,ser*C411,0)+IF(MONTH(A411)&lt;&gt;MONTH(A412),IF(G410&gt;=kst*3,kst*3,0),0)</f>
        <v>42305</v>
      </c>
      <c r="F411">
        <f>F410+D411*(wyp)</f>
        <v>64710</v>
      </c>
      <c r="G411">
        <f t="shared" si="13"/>
        <v>22405</v>
      </c>
    </row>
    <row r="412" spans="1:7" x14ac:dyDescent="0.25">
      <c r="A412" s="1">
        <v>45337</v>
      </c>
      <c r="B412" s="3">
        <f>IF(AND(DAY(A412)=21,MONTH(A412)=12),$V$12,          IF(AND(DAY(A412)=21,MONTH(A412)=3),$V$9,         IF(AND(DAY(A412)=21,MONTH(A412)=6),$V$10,    IF(AND(DAY(A412)=23,MONTH(A412)=9),$V$11,B411)      )           )                                  )</f>
        <v>0.2</v>
      </c>
      <c r="C412" s="4">
        <f>C411+IF(AND(DAY(A412)=1,G410&gt;=3*kst),3,0)</f>
        <v>34</v>
      </c>
      <c r="D412" s="4">
        <f t="shared" si="14"/>
        <v>6</v>
      </c>
      <c r="E412">
        <f>E411+IF(WEEKDAY(A412)=1,ser*C412,0)+IF(MONTH(A412)&lt;&gt;MONTH(A413),IF(G411&gt;=kst*3,kst*3,0),0)</f>
        <v>42305</v>
      </c>
      <c r="F412">
        <f>F411+D412*(wyp)</f>
        <v>64890</v>
      </c>
      <c r="G412">
        <f t="shared" si="13"/>
        <v>22585</v>
      </c>
    </row>
    <row r="413" spans="1:7" x14ac:dyDescent="0.25">
      <c r="A413" s="1">
        <v>45338</v>
      </c>
      <c r="B413" s="3">
        <f>IF(AND(DAY(A413)=21,MONTH(A413)=12),$V$12,          IF(AND(DAY(A413)=21,MONTH(A413)=3),$V$9,         IF(AND(DAY(A413)=21,MONTH(A413)=6),$V$10,    IF(AND(DAY(A413)=23,MONTH(A413)=9),$V$11,B412)      )           )                                  )</f>
        <v>0.2</v>
      </c>
      <c r="C413" s="4">
        <f>C412+IF(AND(DAY(A413)=1,G411&gt;=3*kst),3,0)</f>
        <v>34</v>
      </c>
      <c r="D413" s="4">
        <f t="shared" si="14"/>
        <v>6</v>
      </c>
      <c r="E413">
        <f>E412+IF(WEEKDAY(A413)=1,ser*C413,0)+IF(MONTH(A413)&lt;&gt;MONTH(A414),IF(G412&gt;=kst*3,kst*3,0),0)</f>
        <v>42305</v>
      </c>
      <c r="F413">
        <f>F412+D413*(wyp)</f>
        <v>65070</v>
      </c>
      <c r="G413">
        <f t="shared" si="13"/>
        <v>22765</v>
      </c>
    </row>
    <row r="414" spans="1:7" x14ac:dyDescent="0.25">
      <c r="A414" s="1">
        <v>45339</v>
      </c>
      <c r="B414" s="3">
        <f>IF(AND(DAY(A414)=21,MONTH(A414)=12),$V$12,          IF(AND(DAY(A414)=21,MONTH(A414)=3),$V$9,         IF(AND(DAY(A414)=21,MONTH(A414)=6),$V$10,    IF(AND(DAY(A414)=23,MONTH(A414)=9),$V$11,B413)      )           )                                  )</f>
        <v>0.2</v>
      </c>
      <c r="C414" s="4">
        <f>C413+IF(AND(DAY(A414)=1,G412&gt;=3*kst),3,0)</f>
        <v>34</v>
      </c>
      <c r="D414" s="4">
        <f t="shared" si="14"/>
        <v>0</v>
      </c>
      <c r="E414">
        <f>E413+IF(WEEKDAY(A414)=1,ser*C414,0)+IF(MONTH(A414)&lt;&gt;MONTH(A415),IF(G413&gt;=kst*3,kst*3,0),0)</f>
        <v>42305</v>
      </c>
      <c r="F414">
        <f>F413+D414*(wyp)</f>
        <v>65070</v>
      </c>
      <c r="G414">
        <f t="shared" si="13"/>
        <v>22765</v>
      </c>
    </row>
    <row r="415" spans="1:7" x14ac:dyDescent="0.25">
      <c r="A415" s="1">
        <v>45340</v>
      </c>
      <c r="B415" s="3">
        <f>IF(AND(DAY(A415)=21,MONTH(A415)=12),$V$12,          IF(AND(DAY(A415)=21,MONTH(A415)=3),$V$9,         IF(AND(DAY(A415)=21,MONTH(A415)=6),$V$10,    IF(AND(DAY(A415)=23,MONTH(A415)=9),$V$11,B414)      )           )                                  )</f>
        <v>0.2</v>
      </c>
      <c r="C415" s="4">
        <f>C414+IF(AND(DAY(A415)=1,G413&gt;=3*kst),3,0)</f>
        <v>34</v>
      </c>
      <c r="D415" s="4">
        <f t="shared" si="14"/>
        <v>0</v>
      </c>
      <c r="E415">
        <f>E414+IF(WEEKDAY(A415)=1,ser*C415,0)+IF(MONTH(A415)&lt;&gt;MONTH(A416),IF(G414&gt;=kst*3,kst*3,0),0)</f>
        <v>42815</v>
      </c>
      <c r="F415">
        <f>F414+D415*(wyp)</f>
        <v>65070</v>
      </c>
      <c r="G415">
        <f t="shared" si="13"/>
        <v>22255</v>
      </c>
    </row>
    <row r="416" spans="1:7" x14ac:dyDescent="0.25">
      <c r="A416" s="1">
        <v>45341</v>
      </c>
      <c r="B416" s="3">
        <f>IF(AND(DAY(A416)=21,MONTH(A416)=12),$V$12,          IF(AND(DAY(A416)=21,MONTH(A416)=3),$V$9,         IF(AND(DAY(A416)=21,MONTH(A416)=6),$V$10,    IF(AND(DAY(A416)=23,MONTH(A416)=9),$V$11,B415)      )           )                                  )</f>
        <v>0.2</v>
      </c>
      <c r="C416" s="4">
        <f>C415+IF(AND(DAY(A416)=1,G414&gt;=3*kst),3,0)</f>
        <v>34</v>
      </c>
      <c r="D416" s="4">
        <f t="shared" si="14"/>
        <v>6</v>
      </c>
      <c r="E416">
        <f>E415+IF(WEEKDAY(A416)=1,ser*C416,0)+IF(MONTH(A416)&lt;&gt;MONTH(A417),IF(G415&gt;=kst*3,kst*3,0),0)</f>
        <v>42815</v>
      </c>
      <c r="F416">
        <f>F415+D416*(wyp)</f>
        <v>65250</v>
      </c>
      <c r="G416">
        <f t="shared" si="13"/>
        <v>22435</v>
      </c>
    </row>
    <row r="417" spans="1:7" x14ac:dyDescent="0.25">
      <c r="A417" s="1">
        <v>45342</v>
      </c>
      <c r="B417" s="3">
        <f>IF(AND(DAY(A417)=21,MONTH(A417)=12),$V$12,          IF(AND(DAY(A417)=21,MONTH(A417)=3),$V$9,         IF(AND(DAY(A417)=21,MONTH(A417)=6),$V$10,    IF(AND(DAY(A417)=23,MONTH(A417)=9),$V$11,B416)      )           )                                  )</f>
        <v>0.2</v>
      </c>
      <c r="C417" s="4">
        <f>C416+IF(AND(DAY(A417)=1,G415&gt;=3*kst),3,0)</f>
        <v>34</v>
      </c>
      <c r="D417" s="4">
        <f t="shared" si="14"/>
        <v>6</v>
      </c>
      <c r="E417">
        <f>E416+IF(WEEKDAY(A417)=1,ser*C417,0)+IF(MONTH(A417)&lt;&gt;MONTH(A418),IF(G416&gt;=kst*3,kst*3,0),0)</f>
        <v>42815</v>
      </c>
      <c r="F417">
        <f>F416+D417*(wyp)</f>
        <v>65430</v>
      </c>
      <c r="G417">
        <f t="shared" si="13"/>
        <v>22615</v>
      </c>
    </row>
    <row r="418" spans="1:7" x14ac:dyDescent="0.25">
      <c r="A418" s="1">
        <v>45343</v>
      </c>
      <c r="B418" s="3">
        <f>IF(AND(DAY(A418)=21,MONTH(A418)=12),$V$12,          IF(AND(DAY(A418)=21,MONTH(A418)=3),$V$9,         IF(AND(DAY(A418)=21,MONTH(A418)=6),$V$10,    IF(AND(DAY(A418)=23,MONTH(A418)=9),$V$11,B417)      )           )                                  )</f>
        <v>0.2</v>
      </c>
      <c r="C418" s="4">
        <f>C417+IF(AND(DAY(A418)=1,G416&gt;=3*kst),3,0)</f>
        <v>34</v>
      </c>
      <c r="D418" s="4">
        <f t="shared" si="14"/>
        <v>6</v>
      </c>
      <c r="E418">
        <f>E417+IF(WEEKDAY(A418)=1,ser*C418,0)+IF(MONTH(A418)&lt;&gt;MONTH(A419),IF(G417&gt;=kst*3,kst*3,0),0)</f>
        <v>42815</v>
      </c>
      <c r="F418">
        <f>F417+D418*(wyp)</f>
        <v>65610</v>
      </c>
      <c r="G418">
        <f t="shared" si="13"/>
        <v>22795</v>
      </c>
    </row>
    <row r="419" spans="1:7" x14ac:dyDescent="0.25">
      <c r="A419" s="1">
        <v>45344</v>
      </c>
      <c r="B419" s="3">
        <f>IF(AND(DAY(A419)=21,MONTH(A419)=12),$V$12,          IF(AND(DAY(A419)=21,MONTH(A419)=3),$V$9,         IF(AND(DAY(A419)=21,MONTH(A419)=6),$V$10,    IF(AND(DAY(A419)=23,MONTH(A419)=9),$V$11,B418)      )           )                                  )</f>
        <v>0.2</v>
      </c>
      <c r="C419" s="4">
        <f>C418+IF(AND(DAY(A419)=1,G417&gt;=3*kst),3,0)</f>
        <v>34</v>
      </c>
      <c r="D419" s="4">
        <f t="shared" si="14"/>
        <v>6</v>
      </c>
      <c r="E419">
        <f>E418+IF(WEEKDAY(A419)=1,ser*C419,0)+IF(MONTH(A419)&lt;&gt;MONTH(A420),IF(G418&gt;=kst*3,kst*3,0),0)</f>
        <v>42815</v>
      </c>
      <c r="F419">
        <f>F418+D419*(wyp)</f>
        <v>65790</v>
      </c>
      <c r="G419">
        <f t="shared" si="13"/>
        <v>22975</v>
      </c>
    </row>
    <row r="420" spans="1:7" x14ac:dyDescent="0.25">
      <c r="A420" s="1">
        <v>45345</v>
      </c>
      <c r="B420" s="3">
        <f>IF(AND(DAY(A420)=21,MONTH(A420)=12),$V$12,          IF(AND(DAY(A420)=21,MONTH(A420)=3),$V$9,         IF(AND(DAY(A420)=21,MONTH(A420)=6),$V$10,    IF(AND(DAY(A420)=23,MONTH(A420)=9),$V$11,B419)      )           )                                  )</f>
        <v>0.2</v>
      </c>
      <c r="C420" s="4">
        <f>C419+IF(AND(DAY(A420)=1,G418&gt;=3*kst),3,0)</f>
        <v>34</v>
      </c>
      <c r="D420" s="4">
        <f t="shared" si="14"/>
        <v>6</v>
      </c>
      <c r="E420">
        <f>E419+IF(WEEKDAY(A420)=1,ser*C420,0)+IF(MONTH(A420)&lt;&gt;MONTH(A421),IF(G419&gt;=kst*3,kst*3,0),0)</f>
        <v>42815</v>
      </c>
      <c r="F420">
        <f>F419+D420*(wyp)</f>
        <v>65970</v>
      </c>
      <c r="G420">
        <f t="shared" si="13"/>
        <v>23155</v>
      </c>
    </row>
    <row r="421" spans="1:7" x14ac:dyDescent="0.25">
      <c r="A421" s="1">
        <v>45346</v>
      </c>
      <c r="B421" s="3">
        <f>IF(AND(DAY(A421)=21,MONTH(A421)=12),$V$12,          IF(AND(DAY(A421)=21,MONTH(A421)=3),$V$9,         IF(AND(DAY(A421)=21,MONTH(A421)=6),$V$10,    IF(AND(DAY(A421)=23,MONTH(A421)=9),$V$11,B420)      )           )                                  )</f>
        <v>0.2</v>
      </c>
      <c r="C421" s="4">
        <f>C420+IF(AND(DAY(A421)=1,G419&gt;=3*kst),3,0)</f>
        <v>34</v>
      </c>
      <c r="D421" s="4">
        <f t="shared" si="14"/>
        <v>0</v>
      </c>
      <c r="E421">
        <f>E420+IF(WEEKDAY(A421)=1,ser*C421,0)+IF(MONTH(A421)&lt;&gt;MONTH(A422),IF(G420&gt;=kst*3,kst*3,0),0)</f>
        <v>42815</v>
      </c>
      <c r="F421">
        <f>F420+D421*(wyp)</f>
        <v>65970</v>
      </c>
      <c r="G421">
        <f t="shared" si="13"/>
        <v>23155</v>
      </c>
    </row>
    <row r="422" spans="1:7" x14ac:dyDescent="0.25">
      <c r="A422" s="1">
        <v>45347</v>
      </c>
      <c r="B422" s="3">
        <f>IF(AND(DAY(A422)=21,MONTH(A422)=12),$V$12,          IF(AND(DAY(A422)=21,MONTH(A422)=3),$V$9,         IF(AND(DAY(A422)=21,MONTH(A422)=6),$V$10,    IF(AND(DAY(A422)=23,MONTH(A422)=9),$V$11,B421)      )           )                                  )</f>
        <v>0.2</v>
      </c>
      <c r="C422" s="4">
        <f>C421+IF(AND(DAY(A422)=1,G420&gt;=3*kst),3,0)</f>
        <v>34</v>
      </c>
      <c r="D422" s="4">
        <f t="shared" si="14"/>
        <v>0</v>
      </c>
      <c r="E422">
        <f>E421+IF(WEEKDAY(A422)=1,ser*C422,0)+IF(MONTH(A422)&lt;&gt;MONTH(A423),IF(G421&gt;=kst*3,kst*3,0),0)</f>
        <v>43325</v>
      </c>
      <c r="F422">
        <f>F421+D422*(wyp)</f>
        <v>65970</v>
      </c>
      <c r="G422">
        <f t="shared" si="13"/>
        <v>22645</v>
      </c>
    </row>
    <row r="423" spans="1:7" x14ac:dyDescent="0.25">
      <c r="A423" s="1">
        <v>45348</v>
      </c>
      <c r="B423" s="3">
        <f>IF(AND(DAY(A423)=21,MONTH(A423)=12),$V$12,          IF(AND(DAY(A423)=21,MONTH(A423)=3),$V$9,         IF(AND(DAY(A423)=21,MONTH(A423)=6),$V$10,    IF(AND(DAY(A423)=23,MONTH(A423)=9),$V$11,B422)      )           )                                  )</f>
        <v>0.2</v>
      </c>
      <c r="C423" s="4">
        <f>C422+IF(AND(DAY(A423)=1,G421&gt;=3*kst),3,0)</f>
        <v>34</v>
      </c>
      <c r="D423" s="4">
        <f t="shared" si="14"/>
        <v>6</v>
      </c>
      <c r="E423">
        <f>E422+IF(WEEKDAY(A423)=1,ser*C423,0)+IF(MONTH(A423)&lt;&gt;MONTH(A424),IF(G422&gt;=kst*3,kst*3,0),0)</f>
        <v>43325</v>
      </c>
      <c r="F423">
        <f>F422+D423*(wyp)</f>
        <v>66150</v>
      </c>
      <c r="G423">
        <f t="shared" si="13"/>
        <v>22825</v>
      </c>
    </row>
    <row r="424" spans="1:7" x14ac:dyDescent="0.25">
      <c r="A424" s="1">
        <v>45349</v>
      </c>
      <c r="B424" s="3">
        <f>IF(AND(DAY(A424)=21,MONTH(A424)=12),$V$12,          IF(AND(DAY(A424)=21,MONTH(A424)=3),$V$9,         IF(AND(DAY(A424)=21,MONTH(A424)=6),$V$10,    IF(AND(DAY(A424)=23,MONTH(A424)=9),$V$11,B423)      )           )                                  )</f>
        <v>0.2</v>
      </c>
      <c r="C424" s="4">
        <f>C423+IF(AND(DAY(A424)=1,G422&gt;=3*kst),3,0)</f>
        <v>34</v>
      </c>
      <c r="D424" s="4">
        <f t="shared" si="14"/>
        <v>6</v>
      </c>
      <c r="E424">
        <f>E423+IF(WEEKDAY(A424)=1,ser*C424,0)+IF(MONTH(A424)&lt;&gt;MONTH(A425),IF(G423&gt;=kst*3,kst*3,0),0)</f>
        <v>43325</v>
      </c>
      <c r="F424">
        <f>F423+D424*(wyp)</f>
        <v>66330</v>
      </c>
      <c r="G424">
        <f t="shared" si="13"/>
        <v>23005</v>
      </c>
    </row>
    <row r="425" spans="1:7" x14ac:dyDescent="0.25">
      <c r="A425" s="1">
        <v>45350</v>
      </c>
      <c r="B425" s="3">
        <f>IF(AND(DAY(A425)=21,MONTH(A425)=12),$V$12,          IF(AND(DAY(A425)=21,MONTH(A425)=3),$V$9,         IF(AND(DAY(A425)=21,MONTH(A425)=6),$V$10,    IF(AND(DAY(A425)=23,MONTH(A425)=9),$V$11,B424)      )           )                                  )</f>
        <v>0.2</v>
      </c>
      <c r="C425" s="4">
        <f>C424+IF(AND(DAY(A425)=1,G423&gt;=3*kst),3,0)</f>
        <v>34</v>
      </c>
      <c r="D425" s="4">
        <f t="shared" si="14"/>
        <v>6</v>
      </c>
      <c r="E425">
        <f>E424+IF(WEEKDAY(A425)=1,ser*C425,0)+IF(MONTH(A425)&lt;&gt;MONTH(A426),IF(G424&gt;=kst*3,kst*3,0),0)</f>
        <v>43325</v>
      </c>
      <c r="F425">
        <f>F424+D425*(wyp)</f>
        <v>66510</v>
      </c>
      <c r="G425">
        <f t="shared" si="13"/>
        <v>23185</v>
      </c>
    </row>
    <row r="426" spans="1:7" x14ac:dyDescent="0.25">
      <c r="A426" s="1">
        <v>45351</v>
      </c>
      <c r="B426" s="3">
        <f>IF(AND(DAY(A426)=21,MONTH(A426)=12),$V$12,          IF(AND(DAY(A426)=21,MONTH(A426)=3),$V$9,         IF(AND(DAY(A426)=21,MONTH(A426)=6),$V$10,    IF(AND(DAY(A426)=23,MONTH(A426)=9),$V$11,B425)      )           )                                  )</f>
        <v>0.2</v>
      </c>
      <c r="C426" s="4">
        <f>C425+IF(AND(DAY(A426)=1,G424&gt;=3*kst),3,0)</f>
        <v>34</v>
      </c>
      <c r="D426" s="4">
        <f t="shared" si="14"/>
        <v>6</v>
      </c>
      <c r="E426">
        <f>E425+IF(WEEKDAY(A426)=1,ser*C426,0)+IF(MONTH(A426)&lt;&gt;MONTH(A427),IF(G425&gt;=kst*3,kst*3,0),0)</f>
        <v>45725</v>
      </c>
      <c r="F426">
        <f>F425+D426*(wyp)</f>
        <v>66690</v>
      </c>
      <c r="G426">
        <f t="shared" si="13"/>
        <v>20965</v>
      </c>
    </row>
    <row r="427" spans="1:7" x14ac:dyDescent="0.25">
      <c r="A427" s="1">
        <v>45352</v>
      </c>
      <c r="B427" s="3">
        <f>IF(AND(DAY(A427)=21,MONTH(A427)=12),$V$12,          IF(AND(DAY(A427)=21,MONTH(A427)=3),$V$9,         IF(AND(DAY(A427)=21,MONTH(A427)=6),$V$10,    IF(AND(DAY(A427)=23,MONTH(A427)=9),$V$11,B426)      )           )                                  )</f>
        <v>0.2</v>
      </c>
      <c r="C427" s="4">
        <f>C426+IF(AND(DAY(A427)=1,G425&gt;=3*kst),3,0)</f>
        <v>37</v>
      </c>
      <c r="D427" s="4">
        <f t="shared" si="14"/>
        <v>7</v>
      </c>
      <c r="E427">
        <f>E426+IF(WEEKDAY(A427)=1,ser*C427,0)+IF(MONTH(A427)&lt;&gt;MONTH(A428),IF(G426&gt;=kst*3,kst*3,0),0)</f>
        <v>45725</v>
      </c>
      <c r="F427">
        <f>F426+D427*(wyp)</f>
        <v>66900</v>
      </c>
      <c r="G427">
        <f t="shared" si="13"/>
        <v>21175</v>
      </c>
    </row>
    <row r="428" spans="1:7" x14ac:dyDescent="0.25">
      <c r="A428" s="1">
        <v>45353</v>
      </c>
      <c r="B428" s="3">
        <f>IF(AND(DAY(A428)=21,MONTH(A428)=12),$V$12,          IF(AND(DAY(A428)=21,MONTH(A428)=3),$V$9,         IF(AND(DAY(A428)=21,MONTH(A428)=6),$V$10,    IF(AND(DAY(A428)=23,MONTH(A428)=9),$V$11,B427)      )           )                                  )</f>
        <v>0.2</v>
      </c>
      <c r="C428" s="4">
        <f>C427+IF(AND(DAY(A428)=1,G426&gt;=3*kst),3,0)</f>
        <v>37</v>
      </c>
      <c r="D428" s="4">
        <f t="shared" si="14"/>
        <v>0</v>
      </c>
      <c r="E428">
        <f>E427+IF(WEEKDAY(A428)=1,ser*C428,0)+IF(MONTH(A428)&lt;&gt;MONTH(A429),IF(G427&gt;=kst*3,kst*3,0),0)</f>
        <v>45725</v>
      </c>
      <c r="F428">
        <f>F427+D428*(wyp)</f>
        <v>66900</v>
      </c>
      <c r="G428">
        <f t="shared" si="13"/>
        <v>21175</v>
      </c>
    </row>
    <row r="429" spans="1:7" x14ac:dyDescent="0.25">
      <c r="A429" s="1">
        <v>45354</v>
      </c>
      <c r="B429" s="3">
        <f>IF(AND(DAY(A429)=21,MONTH(A429)=12),$V$12,          IF(AND(DAY(A429)=21,MONTH(A429)=3),$V$9,         IF(AND(DAY(A429)=21,MONTH(A429)=6),$V$10,    IF(AND(DAY(A429)=23,MONTH(A429)=9),$V$11,B428)      )           )                                  )</f>
        <v>0.2</v>
      </c>
      <c r="C429" s="4">
        <f>C428+IF(AND(DAY(A429)=1,G427&gt;=3*kst),3,0)</f>
        <v>37</v>
      </c>
      <c r="D429" s="4">
        <f t="shared" si="14"/>
        <v>0</v>
      </c>
      <c r="E429">
        <f>E428+IF(WEEKDAY(A429)=1,ser*C429,0)+IF(MONTH(A429)&lt;&gt;MONTH(A430),IF(G428&gt;=kst*3,kst*3,0),0)</f>
        <v>46280</v>
      </c>
      <c r="F429">
        <f>F428+D429*(wyp)</f>
        <v>66900</v>
      </c>
      <c r="G429">
        <f t="shared" si="13"/>
        <v>20620</v>
      </c>
    </row>
    <row r="430" spans="1:7" x14ac:dyDescent="0.25">
      <c r="A430" s="1">
        <v>45355</v>
      </c>
      <c r="B430" s="3">
        <f>IF(AND(DAY(A430)=21,MONTH(A430)=12),$V$12,          IF(AND(DAY(A430)=21,MONTH(A430)=3),$V$9,         IF(AND(DAY(A430)=21,MONTH(A430)=6),$V$10,    IF(AND(DAY(A430)=23,MONTH(A430)=9),$V$11,B429)      )           )                                  )</f>
        <v>0.2</v>
      </c>
      <c r="C430" s="4">
        <f>C429+IF(AND(DAY(A430)=1,G428&gt;=3*kst),3,0)</f>
        <v>37</v>
      </c>
      <c r="D430" s="4">
        <f t="shared" si="14"/>
        <v>7</v>
      </c>
      <c r="E430">
        <f>E429+IF(WEEKDAY(A430)=1,ser*C430,0)+IF(MONTH(A430)&lt;&gt;MONTH(A431),IF(G429&gt;=kst*3,kst*3,0),0)</f>
        <v>46280</v>
      </c>
      <c r="F430">
        <f>F429+D430*(wyp)</f>
        <v>67110</v>
      </c>
      <c r="G430">
        <f t="shared" si="13"/>
        <v>20830</v>
      </c>
    </row>
    <row r="431" spans="1:7" x14ac:dyDescent="0.25">
      <c r="A431" s="1">
        <v>45356</v>
      </c>
      <c r="B431" s="3">
        <f>IF(AND(DAY(A431)=21,MONTH(A431)=12),$V$12,          IF(AND(DAY(A431)=21,MONTH(A431)=3),$V$9,         IF(AND(DAY(A431)=21,MONTH(A431)=6),$V$10,    IF(AND(DAY(A431)=23,MONTH(A431)=9),$V$11,B430)      )           )                                  )</f>
        <v>0.2</v>
      </c>
      <c r="C431" s="4">
        <f>C430+IF(AND(DAY(A431)=1,G429&gt;=3*kst),3,0)</f>
        <v>37</v>
      </c>
      <c r="D431" s="4">
        <f t="shared" si="14"/>
        <v>7</v>
      </c>
      <c r="E431">
        <f>E430+IF(WEEKDAY(A431)=1,ser*C431,0)+IF(MONTH(A431)&lt;&gt;MONTH(A432),IF(G430&gt;=kst*3,kst*3,0),0)</f>
        <v>46280</v>
      </c>
      <c r="F431">
        <f>F430+D431*(wyp)</f>
        <v>67320</v>
      </c>
      <c r="G431">
        <f t="shared" si="13"/>
        <v>21040</v>
      </c>
    </row>
    <row r="432" spans="1:7" x14ac:dyDescent="0.25">
      <c r="A432" s="1">
        <v>45357</v>
      </c>
      <c r="B432" s="3">
        <f>IF(AND(DAY(A432)=21,MONTH(A432)=12),$V$12,          IF(AND(DAY(A432)=21,MONTH(A432)=3),$V$9,         IF(AND(DAY(A432)=21,MONTH(A432)=6),$V$10,    IF(AND(DAY(A432)=23,MONTH(A432)=9),$V$11,B431)      )           )                                  )</f>
        <v>0.2</v>
      </c>
      <c r="C432" s="4">
        <f>C431+IF(AND(DAY(A432)=1,G430&gt;=3*kst),3,0)</f>
        <v>37</v>
      </c>
      <c r="D432" s="4">
        <f t="shared" si="14"/>
        <v>7</v>
      </c>
      <c r="E432">
        <f>E431+IF(WEEKDAY(A432)=1,ser*C432,0)+IF(MONTH(A432)&lt;&gt;MONTH(A433),IF(G431&gt;=kst*3,kst*3,0),0)</f>
        <v>46280</v>
      </c>
      <c r="F432">
        <f>F431+D432*(wyp)</f>
        <v>67530</v>
      </c>
      <c r="G432">
        <f t="shared" si="13"/>
        <v>21250</v>
      </c>
    </row>
    <row r="433" spans="1:7" x14ac:dyDescent="0.25">
      <c r="A433" s="1">
        <v>45358</v>
      </c>
      <c r="B433" s="3">
        <f>IF(AND(DAY(A433)=21,MONTH(A433)=12),$V$12,          IF(AND(DAY(A433)=21,MONTH(A433)=3),$V$9,         IF(AND(DAY(A433)=21,MONTH(A433)=6),$V$10,    IF(AND(DAY(A433)=23,MONTH(A433)=9),$V$11,B432)      )           )                                  )</f>
        <v>0.2</v>
      </c>
      <c r="C433" s="4">
        <f>C432+IF(AND(DAY(A433)=1,G431&gt;=3*kst),3,0)</f>
        <v>37</v>
      </c>
      <c r="D433" s="4">
        <f t="shared" si="14"/>
        <v>7</v>
      </c>
      <c r="E433">
        <f>E432+IF(WEEKDAY(A433)=1,ser*C433,0)+IF(MONTH(A433)&lt;&gt;MONTH(A434),IF(G432&gt;=kst*3,kst*3,0),0)</f>
        <v>46280</v>
      </c>
      <c r="F433">
        <f>F432+D433*(wyp)</f>
        <v>67740</v>
      </c>
      <c r="G433">
        <f t="shared" si="13"/>
        <v>21460</v>
      </c>
    </row>
    <row r="434" spans="1:7" x14ac:dyDescent="0.25">
      <c r="A434" s="1">
        <v>45359</v>
      </c>
      <c r="B434" s="3">
        <f>IF(AND(DAY(A434)=21,MONTH(A434)=12),$V$12,          IF(AND(DAY(A434)=21,MONTH(A434)=3),$V$9,         IF(AND(DAY(A434)=21,MONTH(A434)=6),$V$10,    IF(AND(DAY(A434)=23,MONTH(A434)=9),$V$11,B433)      )           )                                  )</f>
        <v>0.2</v>
      </c>
      <c r="C434" s="4">
        <f>C433+IF(AND(DAY(A434)=1,G432&gt;=3*kst),3,0)</f>
        <v>37</v>
      </c>
      <c r="D434" s="4">
        <f t="shared" si="14"/>
        <v>7</v>
      </c>
      <c r="E434">
        <f>E433+IF(WEEKDAY(A434)=1,ser*C434,0)+IF(MONTH(A434)&lt;&gt;MONTH(A435),IF(G433&gt;=kst*3,kst*3,0),0)</f>
        <v>46280</v>
      </c>
      <c r="F434">
        <f>F433+D434*(wyp)</f>
        <v>67950</v>
      </c>
      <c r="G434">
        <f t="shared" si="13"/>
        <v>21670</v>
      </c>
    </row>
    <row r="435" spans="1:7" x14ac:dyDescent="0.25">
      <c r="A435" s="1">
        <v>45360</v>
      </c>
      <c r="B435" s="3">
        <f>IF(AND(DAY(A435)=21,MONTH(A435)=12),$V$12,          IF(AND(DAY(A435)=21,MONTH(A435)=3),$V$9,         IF(AND(DAY(A435)=21,MONTH(A435)=6),$V$10,    IF(AND(DAY(A435)=23,MONTH(A435)=9),$V$11,B434)      )           )                                  )</f>
        <v>0.2</v>
      </c>
      <c r="C435" s="4">
        <f>C434+IF(AND(DAY(A435)=1,G433&gt;=3*kst),3,0)</f>
        <v>37</v>
      </c>
      <c r="D435" s="4">
        <f t="shared" si="14"/>
        <v>0</v>
      </c>
      <c r="E435">
        <f>E434+IF(WEEKDAY(A435)=1,ser*C435,0)+IF(MONTH(A435)&lt;&gt;MONTH(A436),IF(G434&gt;=kst*3,kst*3,0),0)</f>
        <v>46280</v>
      </c>
      <c r="F435">
        <f>F434+D435*(wyp)</f>
        <v>67950</v>
      </c>
      <c r="G435">
        <f t="shared" si="13"/>
        <v>21670</v>
      </c>
    </row>
    <row r="436" spans="1:7" x14ac:dyDescent="0.25">
      <c r="A436" s="1">
        <v>45361</v>
      </c>
      <c r="B436" s="3">
        <f>IF(AND(DAY(A436)=21,MONTH(A436)=12),$V$12,          IF(AND(DAY(A436)=21,MONTH(A436)=3),$V$9,         IF(AND(DAY(A436)=21,MONTH(A436)=6),$V$10,    IF(AND(DAY(A436)=23,MONTH(A436)=9),$V$11,B435)      )           )                                  )</f>
        <v>0.2</v>
      </c>
      <c r="C436" s="4">
        <f>C435+IF(AND(DAY(A436)=1,G434&gt;=3*kst),3,0)</f>
        <v>37</v>
      </c>
      <c r="D436" s="4">
        <f t="shared" si="14"/>
        <v>0</v>
      </c>
      <c r="E436">
        <f>E435+IF(WEEKDAY(A436)=1,ser*C436,0)+IF(MONTH(A436)&lt;&gt;MONTH(A437),IF(G435&gt;=kst*3,kst*3,0),0)</f>
        <v>46835</v>
      </c>
      <c r="F436">
        <f>F435+D436*(wyp)</f>
        <v>67950</v>
      </c>
      <c r="G436">
        <f t="shared" si="13"/>
        <v>21115</v>
      </c>
    </row>
    <row r="437" spans="1:7" x14ac:dyDescent="0.25">
      <c r="A437" s="1">
        <v>45362</v>
      </c>
      <c r="B437" s="3">
        <f>IF(AND(DAY(A437)=21,MONTH(A437)=12),$V$12,          IF(AND(DAY(A437)=21,MONTH(A437)=3),$V$9,         IF(AND(DAY(A437)=21,MONTH(A437)=6),$V$10,    IF(AND(DAY(A437)=23,MONTH(A437)=9),$V$11,B436)      )           )                                  )</f>
        <v>0.2</v>
      </c>
      <c r="C437" s="4">
        <f>C436+IF(AND(DAY(A437)=1,G435&gt;=3*kst),3,0)</f>
        <v>37</v>
      </c>
      <c r="D437" s="4">
        <f t="shared" si="14"/>
        <v>7</v>
      </c>
      <c r="E437">
        <f>E436+IF(WEEKDAY(A437)=1,ser*C437,0)+IF(MONTH(A437)&lt;&gt;MONTH(A438),IF(G436&gt;=kst*3,kst*3,0),0)</f>
        <v>46835</v>
      </c>
      <c r="F437">
        <f>F436+D437*(wyp)</f>
        <v>68160</v>
      </c>
      <c r="G437">
        <f t="shared" si="13"/>
        <v>21325</v>
      </c>
    </row>
    <row r="438" spans="1:7" x14ac:dyDescent="0.25">
      <c r="A438" s="1">
        <v>45363</v>
      </c>
      <c r="B438" s="3">
        <f>IF(AND(DAY(A438)=21,MONTH(A438)=12),$V$12,          IF(AND(DAY(A438)=21,MONTH(A438)=3),$V$9,         IF(AND(DAY(A438)=21,MONTH(A438)=6),$V$10,    IF(AND(DAY(A438)=23,MONTH(A438)=9),$V$11,B437)      )           )                                  )</f>
        <v>0.2</v>
      </c>
      <c r="C438" s="4">
        <f>C437+IF(AND(DAY(A438)=1,G436&gt;=3*kst),3,0)</f>
        <v>37</v>
      </c>
      <c r="D438" s="4">
        <f t="shared" si="14"/>
        <v>7</v>
      </c>
      <c r="E438">
        <f>E437+IF(WEEKDAY(A438)=1,ser*C438,0)+IF(MONTH(A438)&lt;&gt;MONTH(A439),IF(G437&gt;=kst*3,kst*3,0),0)</f>
        <v>46835</v>
      </c>
      <c r="F438">
        <f>F437+D438*(wyp)</f>
        <v>68370</v>
      </c>
      <c r="G438">
        <f t="shared" si="13"/>
        <v>21535</v>
      </c>
    </row>
    <row r="439" spans="1:7" x14ac:dyDescent="0.25">
      <c r="A439" s="1">
        <v>45364</v>
      </c>
      <c r="B439" s="3">
        <f>IF(AND(DAY(A439)=21,MONTH(A439)=12),$V$12,          IF(AND(DAY(A439)=21,MONTH(A439)=3),$V$9,         IF(AND(DAY(A439)=21,MONTH(A439)=6),$V$10,    IF(AND(DAY(A439)=23,MONTH(A439)=9),$V$11,B438)      )           )                                  )</f>
        <v>0.2</v>
      </c>
      <c r="C439" s="4">
        <f>C438+IF(AND(DAY(A439)=1,G437&gt;=3*kst),3,0)</f>
        <v>37</v>
      </c>
      <c r="D439" s="4">
        <f t="shared" si="14"/>
        <v>7</v>
      </c>
      <c r="E439">
        <f>E438+IF(WEEKDAY(A439)=1,ser*C439,0)+IF(MONTH(A439)&lt;&gt;MONTH(A440),IF(G438&gt;=kst*3,kst*3,0),0)</f>
        <v>46835</v>
      </c>
      <c r="F439">
        <f>F438+D439*(wyp)</f>
        <v>68580</v>
      </c>
      <c r="G439">
        <f t="shared" si="13"/>
        <v>21745</v>
      </c>
    </row>
    <row r="440" spans="1:7" x14ac:dyDescent="0.25">
      <c r="A440" s="1">
        <v>45365</v>
      </c>
      <c r="B440" s="3">
        <f>IF(AND(DAY(A440)=21,MONTH(A440)=12),$V$12,          IF(AND(DAY(A440)=21,MONTH(A440)=3),$V$9,         IF(AND(DAY(A440)=21,MONTH(A440)=6),$V$10,    IF(AND(DAY(A440)=23,MONTH(A440)=9),$V$11,B439)      )           )                                  )</f>
        <v>0.2</v>
      </c>
      <c r="C440" s="4">
        <f>C439+IF(AND(DAY(A440)=1,G438&gt;=3*kst),3,0)</f>
        <v>37</v>
      </c>
      <c r="D440" s="4">
        <f t="shared" si="14"/>
        <v>7</v>
      </c>
      <c r="E440">
        <f>E439+IF(WEEKDAY(A440)=1,ser*C440,0)+IF(MONTH(A440)&lt;&gt;MONTH(A441),IF(G439&gt;=kst*3,kst*3,0),0)</f>
        <v>46835</v>
      </c>
      <c r="F440">
        <f>F439+D440*(wyp)</f>
        <v>68790</v>
      </c>
      <c r="G440">
        <f t="shared" si="13"/>
        <v>21955</v>
      </c>
    </row>
    <row r="441" spans="1:7" x14ac:dyDescent="0.25">
      <c r="A441" s="1">
        <v>45366</v>
      </c>
      <c r="B441" s="3">
        <f>IF(AND(DAY(A441)=21,MONTH(A441)=12),$V$12,          IF(AND(DAY(A441)=21,MONTH(A441)=3),$V$9,         IF(AND(DAY(A441)=21,MONTH(A441)=6),$V$10,    IF(AND(DAY(A441)=23,MONTH(A441)=9),$V$11,B440)      )           )                                  )</f>
        <v>0.2</v>
      </c>
      <c r="C441" s="4">
        <f>C440+IF(AND(DAY(A441)=1,G439&gt;=3*kst),3,0)</f>
        <v>37</v>
      </c>
      <c r="D441" s="4">
        <f t="shared" si="14"/>
        <v>7</v>
      </c>
      <c r="E441">
        <f>E440+IF(WEEKDAY(A441)=1,ser*C441,0)+IF(MONTH(A441)&lt;&gt;MONTH(A442),IF(G440&gt;=kst*3,kst*3,0),0)</f>
        <v>46835</v>
      </c>
      <c r="F441">
        <f>F440+D441*(wyp)</f>
        <v>69000</v>
      </c>
      <c r="G441">
        <f t="shared" si="13"/>
        <v>22165</v>
      </c>
    </row>
    <row r="442" spans="1:7" x14ac:dyDescent="0.25">
      <c r="A442" s="1">
        <v>45367</v>
      </c>
      <c r="B442" s="3">
        <f>IF(AND(DAY(A442)=21,MONTH(A442)=12),$V$12,          IF(AND(DAY(A442)=21,MONTH(A442)=3),$V$9,         IF(AND(DAY(A442)=21,MONTH(A442)=6),$V$10,    IF(AND(DAY(A442)=23,MONTH(A442)=9),$V$11,B441)      )           )                                  )</f>
        <v>0.2</v>
      </c>
      <c r="C442" s="4">
        <f>C441+IF(AND(DAY(A442)=1,G440&gt;=3*kst),3,0)</f>
        <v>37</v>
      </c>
      <c r="D442" s="4">
        <f t="shared" si="14"/>
        <v>0</v>
      </c>
      <c r="E442">
        <f>E441+IF(WEEKDAY(A442)=1,ser*C442,0)+IF(MONTH(A442)&lt;&gt;MONTH(A443),IF(G441&gt;=kst*3,kst*3,0),0)</f>
        <v>46835</v>
      </c>
      <c r="F442">
        <f>F441+D442*(wyp)</f>
        <v>69000</v>
      </c>
      <c r="G442">
        <f t="shared" si="13"/>
        <v>22165</v>
      </c>
    </row>
    <row r="443" spans="1:7" x14ac:dyDescent="0.25">
      <c r="A443" s="1">
        <v>45368</v>
      </c>
      <c r="B443" s="3">
        <f>IF(AND(DAY(A443)=21,MONTH(A443)=12),$V$12,          IF(AND(DAY(A443)=21,MONTH(A443)=3),$V$9,         IF(AND(DAY(A443)=21,MONTH(A443)=6),$V$10,    IF(AND(DAY(A443)=23,MONTH(A443)=9),$V$11,B442)      )           )                                  )</f>
        <v>0.2</v>
      </c>
      <c r="C443" s="4">
        <f>C442+IF(AND(DAY(A443)=1,G441&gt;=3*kst),3,0)</f>
        <v>37</v>
      </c>
      <c r="D443" s="4">
        <f t="shared" si="14"/>
        <v>0</v>
      </c>
      <c r="E443">
        <f>E442+IF(WEEKDAY(A443)=1,ser*C443,0)+IF(MONTH(A443)&lt;&gt;MONTH(A444),IF(G442&gt;=kst*3,kst*3,0),0)</f>
        <v>47390</v>
      </c>
      <c r="F443">
        <f>F442+D443*(wyp)</f>
        <v>69000</v>
      </c>
      <c r="G443">
        <f t="shared" si="13"/>
        <v>21610</v>
      </c>
    </row>
    <row r="444" spans="1:7" x14ac:dyDescent="0.25">
      <c r="A444" s="1">
        <v>45369</v>
      </c>
      <c r="B444" s="3">
        <f>IF(AND(DAY(A444)=21,MONTH(A444)=12),$V$12,          IF(AND(DAY(A444)=21,MONTH(A444)=3),$V$9,         IF(AND(DAY(A444)=21,MONTH(A444)=6),$V$10,    IF(AND(DAY(A444)=23,MONTH(A444)=9),$V$11,B443)      )           )                                  )</f>
        <v>0.2</v>
      </c>
      <c r="C444" s="4">
        <f>C443+IF(AND(DAY(A444)=1,G442&gt;=3*kst),3,0)</f>
        <v>37</v>
      </c>
      <c r="D444" s="4">
        <f t="shared" si="14"/>
        <v>7</v>
      </c>
      <c r="E444">
        <f>E443+IF(WEEKDAY(A444)=1,ser*C444,0)+IF(MONTH(A444)&lt;&gt;MONTH(A445),IF(G443&gt;=kst*3,kst*3,0),0)</f>
        <v>47390</v>
      </c>
      <c r="F444">
        <f>F443+D444*(wyp)</f>
        <v>69210</v>
      </c>
      <c r="G444">
        <f t="shared" si="13"/>
        <v>21820</v>
      </c>
    </row>
    <row r="445" spans="1:7" x14ac:dyDescent="0.25">
      <c r="A445" s="1">
        <v>45370</v>
      </c>
      <c r="B445" s="3">
        <f>IF(AND(DAY(A445)=21,MONTH(A445)=12),$V$12,          IF(AND(DAY(A445)=21,MONTH(A445)=3),$V$9,         IF(AND(DAY(A445)=21,MONTH(A445)=6),$V$10,    IF(AND(DAY(A445)=23,MONTH(A445)=9),$V$11,B444)      )           )                                  )</f>
        <v>0.2</v>
      </c>
      <c r="C445" s="4">
        <f>C444+IF(AND(DAY(A445)=1,G443&gt;=3*kst),3,0)</f>
        <v>37</v>
      </c>
      <c r="D445" s="4">
        <f t="shared" si="14"/>
        <v>7</v>
      </c>
      <c r="E445">
        <f>E444+IF(WEEKDAY(A445)=1,ser*C445,0)+IF(MONTH(A445)&lt;&gt;MONTH(A446),IF(G444&gt;=kst*3,kst*3,0),0)</f>
        <v>47390</v>
      </c>
      <c r="F445">
        <f>F444+D445*(wyp)</f>
        <v>69420</v>
      </c>
      <c r="G445">
        <f t="shared" si="13"/>
        <v>22030</v>
      </c>
    </row>
    <row r="446" spans="1:7" x14ac:dyDescent="0.25">
      <c r="A446" s="1">
        <v>45371</v>
      </c>
      <c r="B446" s="3">
        <f>IF(AND(DAY(A446)=21,MONTH(A446)=12),$V$12,          IF(AND(DAY(A446)=21,MONTH(A446)=3),$V$9,         IF(AND(DAY(A446)=21,MONTH(A446)=6),$V$10,    IF(AND(DAY(A446)=23,MONTH(A446)=9),$V$11,B445)      )           )                                  )</f>
        <v>0.2</v>
      </c>
      <c r="C446" s="4">
        <f>C445+IF(AND(DAY(A446)=1,G444&gt;=3*kst),3,0)</f>
        <v>37</v>
      </c>
      <c r="D446" s="4">
        <f t="shared" si="14"/>
        <v>7</v>
      </c>
      <c r="E446">
        <f>E445+IF(WEEKDAY(A446)=1,ser*C446,0)+IF(MONTH(A446)&lt;&gt;MONTH(A447),IF(G445&gt;=kst*3,kst*3,0),0)</f>
        <v>47390</v>
      </c>
      <c r="F446">
        <f>F445+D446*(wyp)</f>
        <v>69630</v>
      </c>
      <c r="G446">
        <f t="shared" si="13"/>
        <v>22240</v>
      </c>
    </row>
    <row r="447" spans="1:7" x14ac:dyDescent="0.25">
      <c r="A447" s="1">
        <v>45372</v>
      </c>
      <c r="B447" s="3">
        <f>IF(AND(DAY(A447)=21,MONTH(A447)=12),$V$12,          IF(AND(DAY(A447)=21,MONTH(A447)=3),$V$9,         IF(AND(DAY(A447)=21,MONTH(A447)=6),$V$10,    IF(AND(DAY(A447)=23,MONTH(A447)=9),$V$11,B446)      )           )                                  )</f>
        <v>0.5</v>
      </c>
      <c r="C447" s="4">
        <f>C446+IF(AND(DAY(A447)=1,G445&gt;=3*kst),3,0)</f>
        <v>37</v>
      </c>
      <c r="D447" s="4">
        <f t="shared" si="14"/>
        <v>18</v>
      </c>
      <c r="E447">
        <f>E446+IF(WEEKDAY(A447)=1,ser*C447,0)+IF(MONTH(A447)&lt;&gt;MONTH(A448),IF(G446&gt;=kst*3,kst*3,0),0)</f>
        <v>47390</v>
      </c>
      <c r="F447">
        <f>F446+D447*(wyp)</f>
        <v>70170</v>
      </c>
      <c r="G447">
        <f t="shared" si="13"/>
        <v>22780</v>
      </c>
    </row>
    <row r="448" spans="1:7" x14ac:dyDescent="0.25">
      <c r="A448" s="1">
        <v>45373</v>
      </c>
      <c r="B448" s="3">
        <f>IF(AND(DAY(A448)=21,MONTH(A448)=12),$V$12,          IF(AND(DAY(A448)=21,MONTH(A448)=3),$V$9,         IF(AND(DAY(A448)=21,MONTH(A448)=6),$V$10,    IF(AND(DAY(A448)=23,MONTH(A448)=9),$V$11,B447)      )           )                                  )</f>
        <v>0.5</v>
      </c>
      <c r="C448" s="4">
        <f>C447+IF(AND(DAY(A448)=1,G446&gt;=3*kst),3,0)</f>
        <v>37</v>
      </c>
      <c r="D448" s="4">
        <f t="shared" si="14"/>
        <v>18</v>
      </c>
      <c r="E448">
        <f>E447+IF(WEEKDAY(A448)=1,ser*C448,0)+IF(MONTH(A448)&lt;&gt;MONTH(A449),IF(G447&gt;=kst*3,kst*3,0),0)</f>
        <v>47390</v>
      </c>
      <c r="F448">
        <f>F447+D448*(wyp)</f>
        <v>70710</v>
      </c>
      <c r="G448">
        <f t="shared" si="13"/>
        <v>23320</v>
      </c>
    </row>
    <row r="449" spans="1:7" x14ac:dyDescent="0.25">
      <c r="A449" s="1">
        <v>45374</v>
      </c>
      <c r="B449" s="3">
        <f>IF(AND(DAY(A449)=21,MONTH(A449)=12),$V$12,          IF(AND(DAY(A449)=21,MONTH(A449)=3),$V$9,         IF(AND(DAY(A449)=21,MONTH(A449)=6),$V$10,    IF(AND(DAY(A449)=23,MONTH(A449)=9),$V$11,B448)      )           )                                  )</f>
        <v>0.5</v>
      </c>
      <c r="C449" s="4">
        <f>C448+IF(AND(DAY(A449)=1,G447&gt;=3*kst),3,0)</f>
        <v>37</v>
      </c>
      <c r="D449" s="4">
        <f t="shared" si="14"/>
        <v>0</v>
      </c>
      <c r="E449">
        <f>E448+IF(WEEKDAY(A449)=1,ser*C449,0)+IF(MONTH(A449)&lt;&gt;MONTH(A450),IF(G448&gt;=kst*3,kst*3,0),0)</f>
        <v>47390</v>
      </c>
      <c r="F449">
        <f>F448+D449*(wyp)</f>
        <v>70710</v>
      </c>
      <c r="G449">
        <f t="shared" si="13"/>
        <v>23320</v>
      </c>
    </row>
    <row r="450" spans="1:7" x14ac:dyDescent="0.25">
      <c r="A450" s="1">
        <v>45375</v>
      </c>
      <c r="B450" s="3">
        <f>IF(AND(DAY(A450)=21,MONTH(A450)=12),$V$12,          IF(AND(DAY(A450)=21,MONTH(A450)=3),$V$9,         IF(AND(DAY(A450)=21,MONTH(A450)=6),$V$10,    IF(AND(DAY(A450)=23,MONTH(A450)=9),$V$11,B449)      )           )                                  )</f>
        <v>0.5</v>
      </c>
      <c r="C450" s="4">
        <f>C449+IF(AND(DAY(A450)=1,G448&gt;=3*kst),3,0)</f>
        <v>37</v>
      </c>
      <c r="D450" s="4">
        <f t="shared" si="14"/>
        <v>0</v>
      </c>
      <c r="E450">
        <f>E449+IF(WEEKDAY(A450)=1,ser*C450,0)+IF(MONTH(A450)&lt;&gt;MONTH(A451),IF(G449&gt;=kst*3,kst*3,0),0)</f>
        <v>47945</v>
      </c>
      <c r="F450">
        <f>F449+D450*(wyp)</f>
        <v>70710</v>
      </c>
      <c r="G450">
        <f t="shared" si="13"/>
        <v>22765</v>
      </c>
    </row>
    <row r="451" spans="1:7" x14ac:dyDescent="0.25">
      <c r="A451" s="1">
        <v>45376</v>
      </c>
      <c r="B451" s="3">
        <f>IF(AND(DAY(A451)=21,MONTH(A451)=12),$V$12,          IF(AND(DAY(A451)=21,MONTH(A451)=3),$V$9,         IF(AND(DAY(A451)=21,MONTH(A451)=6),$V$10,    IF(AND(DAY(A451)=23,MONTH(A451)=9),$V$11,B450)      )           )                                  )</f>
        <v>0.5</v>
      </c>
      <c r="C451" s="4">
        <f>C450+IF(AND(DAY(A451)=1,G449&gt;=3*kst),3,0)</f>
        <v>37</v>
      </c>
      <c r="D451" s="4">
        <f t="shared" si="14"/>
        <v>18</v>
      </c>
      <c r="E451">
        <f>E450+IF(WEEKDAY(A451)=1,ser*C451,0)+IF(MONTH(A451)&lt;&gt;MONTH(A452),IF(G450&gt;=kst*3,kst*3,0),0)</f>
        <v>47945</v>
      </c>
      <c r="F451">
        <f>F450+D451*(wyp)</f>
        <v>71250</v>
      </c>
      <c r="G451">
        <f t="shared" ref="G451:G514" si="15">F451-E451</f>
        <v>23305</v>
      </c>
    </row>
    <row r="452" spans="1:7" x14ac:dyDescent="0.25">
      <c r="A452" s="1">
        <v>45377</v>
      </c>
      <c r="B452" s="3">
        <f>IF(AND(DAY(A452)=21,MONTH(A452)=12),$V$12,          IF(AND(DAY(A452)=21,MONTH(A452)=3),$V$9,         IF(AND(DAY(A452)=21,MONTH(A452)=6),$V$10,    IF(AND(DAY(A452)=23,MONTH(A452)=9),$V$11,B451)      )           )                                  )</f>
        <v>0.5</v>
      </c>
      <c r="C452" s="4">
        <f>C451+IF(AND(DAY(A452)=1,G450&gt;=3*kst),3,0)</f>
        <v>37</v>
      </c>
      <c r="D452" s="4">
        <f t="shared" si="14"/>
        <v>18</v>
      </c>
      <c r="E452">
        <f>E451+IF(WEEKDAY(A452)=1,ser*C452,0)+IF(MONTH(A452)&lt;&gt;MONTH(A453),IF(G451&gt;=kst*3,kst*3,0),0)</f>
        <v>47945</v>
      </c>
      <c r="F452">
        <f>F451+D452*(wyp)</f>
        <v>71790</v>
      </c>
      <c r="G452">
        <f t="shared" si="15"/>
        <v>23845</v>
      </c>
    </row>
    <row r="453" spans="1:7" x14ac:dyDescent="0.25">
      <c r="A453" s="1">
        <v>45378</v>
      </c>
      <c r="B453" s="3">
        <f>IF(AND(DAY(A453)=21,MONTH(A453)=12),$V$12,          IF(AND(DAY(A453)=21,MONTH(A453)=3),$V$9,         IF(AND(DAY(A453)=21,MONTH(A453)=6),$V$10,    IF(AND(DAY(A453)=23,MONTH(A453)=9),$V$11,B452)      )           )                                  )</f>
        <v>0.5</v>
      </c>
      <c r="C453" s="4">
        <f>C452+IF(AND(DAY(A453)=1,G451&gt;=3*kst),3,0)</f>
        <v>37</v>
      </c>
      <c r="D453" s="4">
        <f t="shared" si="14"/>
        <v>18</v>
      </c>
      <c r="E453">
        <f>E452+IF(WEEKDAY(A453)=1,ser*C453,0)+IF(MONTH(A453)&lt;&gt;MONTH(A454),IF(G452&gt;=kst*3,kst*3,0),0)</f>
        <v>47945</v>
      </c>
      <c r="F453">
        <f>F452+D453*(wyp)</f>
        <v>72330</v>
      </c>
      <c r="G453">
        <f t="shared" si="15"/>
        <v>24385</v>
      </c>
    </row>
    <row r="454" spans="1:7" x14ac:dyDescent="0.25">
      <c r="A454" s="1">
        <v>45379</v>
      </c>
      <c r="B454" s="3">
        <f>IF(AND(DAY(A454)=21,MONTH(A454)=12),$V$12,          IF(AND(DAY(A454)=21,MONTH(A454)=3),$V$9,         IF(AND(DAY(A454)=21,MONTH(A454)=6),$V$10,    IF(AND(DAY(A454)=23,MONTH(A454)=9),$V$11,B453)      )           )                                  )</f>
        <v>0.5</v>
      </c>
      <c r="C454" s="4">
        <f>C453+IF(AND(DAY(A454)=1,G452&gt;=3*kst),3,0)</f>
        <v>37</v>
      </c>
      <c r="D454" s="4">
        <f t="shared" si="14"/>
        <v>18</v>
      </c>
      <c r="E454">
        <f>E453+IF(WEEKDAY(A454)=1,ser*C454,0)+IF(MONTH(A454)&lt;&gt;MONTH(A455),IF(G453&gt;=kst*3,kst*3,0),0)</f>
        <v>47945</v>
      </c>
      <c r="F454">
        <f>F453+D454*(wyp)</f>
        <v>72870</v>
      </c>
      <c r="G454">
        <f t="shared" si="15"/>
        <v>24925</v>
      </c>
    </row>
    <row r="455" spans="1:7" x14ac:dyDescent="0.25">
      <c r="A455" s="1">
        <v>45380</v>
      </c>
      <c r="B455" s="3">
        <f>IF(AND(DAY(A455)=21,MONTH(A455)=12),$V$12,          IF(AND(DAY(A455)=21,MONTH(A455)=3),$V$9,         IF(AND(DAY(A455)=21,MONTH(A455)=6),$V$10,    IF(AND(DAY(A455)=23,MONTH(A455)=9),$V$11,B454)      )           )                                  )</f>
        <v>0.5</v>
      </c>
      <c r="C455" s="4">
        <f>C454+IF(AND(DAY(A455)=1,G453&gt;=3*kst),3,0)</f>
        <v>37</v>
      </c>
      <c r="D455" s="4">
        <f t="shared" si="14"/>
        <v>18</v>
      </c>
      <c r="E455">
        <f>E454+IF(WEEKDAY(A455)=1,ser*C455,0)+IF(MONTH(A455)&lt;&gt;MONTH(A456),IF(G454&gt;=kst*3,kst*3,0),0)</f>
        <v>47945</v>
      </c>
      <c r="F455">
        <f>F454+D455*(wyp)</f>
        <v>73410</v>
      </c>
      <c r="G455">
        <f t="shared" si="15"/>
        <v>25465</v>
      </c>
    </row>
    <row r="456" spans="1:7" x14ac:dyDescent="0.25">
      <c r="A456" s="1">
        <v>45381</v>
      </c>
      <c r="B456" s="3">
        <f>IF(AND(DAY(A456)=21,MONTH(A456)=12),$V$12,          IF(AND(DAY(A456)=21,MONTH(A456)=3),$V$9,         IF(AND(DAY(A456)=21,MONTH(A456)=6),$V$10,    IF(AND(DAY(A456)=23,MONTH(A456)=9),$V$11,B455)      )           )                                  )</f>
        <v>0.5</v>
      </c>
      <c r="C456" s="4">
        <f>C455+IF(AND(DAY(A456)=1,G454&gt;=3*kst),3,0)</f>
        <v>37</v>
      </c>
      <c r="D456" s="4">
        <f t="shared" si="14"/>
        <v>0</v>
      </c>
      <c r="E456">
        <f>E455+IF(WEEKDAY(A456)=1,ser*C456,0)+IF(MONTH(A456)&lt;&gt;MONTH(A457),IF(G455&gt;=kst*3,kst*3,0),0)</f>
        <v>47945</v>
      </c>
      <c r="F456">
        <f>F455+D456*(wyp)</f>
        <v>73410</v>
      </c>
      <c r="G456">
        <f t="shared" si="15"/>
        <v>25465</v>
      </c>
    </row>
    <row r="457" spans="1:7" x14ac:dyDescent="0.25">
      <c r="A457" s="1">
        <v>45382</v>
      </c>
      <c r="B457" s="3">
        <f>IF(AND(DAY(A457)=21,MONTH(A457)=12),$V$12,          IF(AND(DAY(A457)=21,MONTH(A457)=3),$V$9,         IF(AND(DAY(A457)=21,MONTH(A457)=6),$V$10,    IF(AND(DAY(A457)=23,MONTH(A457)=9),$V$11,B456)      )           )                                  )</f>
        <v>0.5</v>
      </c>
      <c r="C457" s="4">
        <f>C456+IF(AND(DAY(A457)=1,G455&gt;=3*kst),3,0)</f>
        <v>37</v>
      </c>
      <c r="D457" s="4">
        <f t="shared" si="14"/>
        <v>0</v>
      </c>
      <c r="E457">
        <f>E456+IF(WEEKDAY(A457)=1,ser*C457,0)+IF(MONTH(A457)&lt;&gt;MONTH(A458),IF(G456&gt;=kst*3,kst*3,0),0)</f>
        <v>50900</v>
      </c>
      <c r="F457">
        <f>F456+D457*(wyp)</f>
        <v>73410</v>
      </c>
      <c r="G457">
        <f t="shared" si="15"/>
        <v>22510</v>
      </c>
    </row>
    <row r="458" spans="1:7" x14ac:dyDescent="0.25">
      <c r="A458" s="1">
        <v>45383</v>
      </c>
      <c r="B458" s="3">
        <f>IF(AND(DAY(A458)=21,MONTH(A458)=12),$V$12,          IF(AND(DAY(A458)=21,MONTH(A458)=3),$V$9,         IF(AND(DAY(A458)=21,MONTH(A458)=6),$V$10,    IF(AND(DAY(A458)=23,MONTH(A458)=9),$V$11,B457)      )           )                                  )</f>
        <v>0.5</v>
      </c>
      <c r="C458" s="4">
        <f>C457+IF(AND(DAY(A458)=1,G456&gt;=3*kst),3,0)</f>
        <v>40</v>
      </c>
      <c r="D458" s="4">
        <f t="shared" si="14"/>
        <v>20</v>
      </c>
      <c r="E458">
        <f>E457+IF(WEEKDAY(A458)=1,ser*C458,0)+IF(MONTH(A458)&lt;&gt;MONTH(A459),IF(G457&gt;=kst*3,kst*3,0),0)</f>
        <v>50900</v>
      </c>
      <c r="F458">
        <f>F457+D458*(wyp)</f>
        <v>74010</v>
      </c>
      <c r="G458">
        <f t="shared" si="15"/>
        <v>23110</v>
      </c>
    </row>
    <row r="459" spans="1:7" x14ac:dyDescent="0.25">
      <c r="A459" s="1">
        <v>45384</v>
      </c>
      <c r="B459" s="3">
        <f>IF(AND(DAY(A459)=21,MONTH(A459)=12),$V$12,          IF(AND(DAY(A459)=21,MONTH(A459)=3),$V$9,         IF(AND(DAY(A459)=21,MONTH(A459)=6),$V$10,    IF(AND(DAY(A459)=23,MONTH(A459)=9),$V$11,B458)      )           )                                  )</f>
        <v>0.5</v>
      </c>
      <c r="C459" s="4">
        <f>C458+IF(AND(DAY(A459)=1,G457&gt;=3*kst),3,0)</f>
        <v>40</v>
      </c>
      <c r="D459" s="4">
        <f t="shared" ref="D459:D522" si="16">IF(OR(WEEKDAY(A459)=7,WEEKDAY(A459)=1),0,ROUNDDOWN(B459*C459,0))</f>
        <v>20</v>
      </c>
      <c r="E459">
        <f>E458+IF(WEEKDAY(A459)=1,ser*C459,0)+IF(MONTH(A459)&lt;&gt;MONTH(A460),IF(G458&gt;=kst*3,kst*3,0),0)</f>
        <v>50900</v>
      </c>
      <c r="F459">
        <f>F458+D459*(wyp)</f>
        <v>74610</v>
      </c>
      <c r="G459">
        <f t="shared" si="15"/>
        <v>23710</v>
      </c>
    </row>
    <row r="460" spans="1:7" x14ac:dyDescent="0.25">
      <c r="A460" s="1">
        <v>45385</v>
      </c>
      <c r="B460" s="3">
        <f>IF(AND(DAY(A460)=21,MONTH(A460)=12),$V$12,          IF(AND(DAY(A460)=21,MONTH(A460)=3),$V$9,         IF(AND(DAY(A460)=21,MONTH(A460)=6),$V$10,    IF(AND(DAY(A460)=23,MONTH(A460)=9),$V$11,B459)      )           )                                  )</f>
        <v>0.5</v>
      </c>
      <c r="C460" s="4">
        <f>C459+IF(AND(DAY(A460)=1,G458&gt;=3*kst),3,0)</f>
        <v>40</v>
      </c>
      <c r="D460" s="4">
        <f t="shared" si="16"/>
        <v>20</v>
      </c>
      <c r="E460">
        <f>E459+IF(WEEKDAY(A460)=1,ser*C460,0)+IF(MONTH(A460)&lt;&gt;MONTH(A461),IF(G459&gt;=kst*3,kst*3,0),0)</f>
        <v>50900</v>
      </c>
      <c r="F460">
        <f>F459+D460*(wyp)</f>
        <v>75210</v>
      </c>
      <c r="G460">
        <f t="shared" si="15"/>
        <v>24310</v>
      </c>
    </row>
    <row r="461" spans="1:7" x14ac:dyDescent="0.25">
      <c r="A461" s="1">
        <v>45386</v>
      </c>
      <c r="B461" s="3">
        <f>IF(AND(DAY(A461)=21,MONTH(A461)=12),$V$12,          IF(AND(DAY(A461)=21,MONTH(A461)=3),$V$9,         IF(AND(DAY(A461)=21,MONTH(A461)=6),$V$10,    IF(AND(DAY(A461)=23,MONTH(A461)=9),$V$11,B460)      )           )                                  )</f>
        <v>0.5</v>
      </c>
      <c r="C461" s="4">
        <f>C460+IF(AND(DAY(A461)=1,G459&gt;=3*kst),3,0)</f>
        <v>40</v>
      </c>
      <c r="D461" s="4">
        <f t="shared" si="16"/>
        <v>20</v>
      </c>
      <c r="E461">
        <f>E460+IF(WEEKDAY(A461)=1,ser*C461,0)+IF(MONTH(A461)&lt;&gt;MONTH(A462),IF(G460&gt;=kst*3,kst*3,0),0)</f>
        <v>50900</v>
      </c>
      <c r="F461">
        <f>F460+D461*(wyp)</f>
        <v>75810</v>
      </c>
      <c r="G461">
        <f t="shared" si="15"/>
        <v>24910</v>
      </c>
    </row>
    <row r="462" spans="1:7" x14ac:dyDescent="0.25">
      <c r="A462" s="1">
        <v>45387</v>
      </c>
      <c r="B462" s="3">
        <f>IF(AND(DAY(A462)=21,MONTH(A462)=12),$V$12,          IF(AND(DAY(A462)=21,MONTH(A462)=3),$V$9,         IF(AND(DAY(A462)=21,MONTH(A462)=6),$V$10,    IF(AND(DAY(A462)=23,MONTH(A462)=9),$V$11,B461)      )           )                                  )</f>
        <v>0.5</v>
      </c>
      <c r="C462" s="4">
        <f>C461+IF(AND(DAY(A462)=1,G460&gt;=3*kst),3,0)</f>
        <v>40</v>
      </c>
      <c r="D462" s="4">
        <f t="shared" si="16"/>
        <v>20</v>
      </c>
      <c r="E462">
        <f>E461+IF(WEEKDAY(A462)=1,ser*C462,0)+IF(MONTH(A462)&lt;&gt;MONTH(A463),IF(G461&gt;=kst*3,kst*3,0),0)</f>
        <v>50900</v>
      </c>
      <c r="F462">
        <f>F461+D462*(wyp)</f>
        <v>76410</v>
      </c>
      <c r="G462">
        <f t="shared" si="15"/>
        <v>25510</v>
      </c>
    </row>
    <row r="463" spans="1:7" x14ac:dyDescent="0.25">
      <c r="A463" s="1">
        <v>45388</v>
      </c>
      <c r="B463" s="3">
        <f>IF(AND(DAY(A463)=21,MONTH(A463)=12),$V$12,          IF(AND(DAY(A463)=21,MONTH(A463)=3),$V$9,         IF(AND(DAY(A463)=21,MONTH(A463)=6),$V$10,    IF(AND(DAY(A463)=23,MONTH(A463)=9),$V$11,B462)      )           )                                  )</f>
        <v>0.5</v>
      </c>
      <c r="C463" s="4">
        <f>C462+IF(AND(DAY(A463)=1,G461&gt;=3*kst),3,0)</f>
        <v>40</v>
      </c>
      <c r="D463" s="4">
        <f t="shared" si="16"/>
        <v>0</v>
      </c>
      <c r="E463">
        <f>E462+IF(WEEKDAY(A463)=1,ser*C463,0)+IF(MONTH(A463)&lt;&gt;MONTH(A464),IF(G462&gt;=kst*3,kst*3,0),0)</f>
        <v>50900</v>
      </c>
      <c r="F463">
        <f>F462+D463*(wyp)</f>
        <v>76410</v>
      </c>
      <c r="G463">
        <f t="shared" si="15"/>
        <v>25510</v>
      </c>
    </row>
    <row r="464" spans="1:7" x14ac:dyDescent="0.25">
      <c r="A464" s="1">
        <v>45389</v>
      </c>
      <c r="B464" s="3">
        <f>IF(AND(DAY(A464)=21,MONTH(A464)=12),$V$12,          IF(AND(DAY(A464)=21,MONTH(A464)=3),$V$9,         IF(AND(DAY(A464)=21,MONTH(A464)=6),$V$10,    IF(AND(DAY(A464)=23,MONTH(A464)=9),$V$11,B463)      )           )                                  )</f>
        <v>0.5</v>
      </c>
      <c r="C464" s="4">
        <f>C463+IF(AND(DAY(A464)=1,G462&gt;=3*kst),3,0)</f>
        <v>40</v>
      </c>
      <c r="D464" s="4">
        <f t="shared" si="16"/>
        <v>0</v>
      </c>
      <c r="E464">
        <f>E463+IF(WEEKDAY(A464)=1,ser*C464,0)+IF(MONTH(A464)&lt;&gt;MONTH(A465),IF(G463&gt;=kst*3,kst*3,0),0)</f>
        <v>51500</v>
      </c>
      <c r="F464">
        <f>F463+D464*(wyp)</f>
        <v>76410</v>
      </c>
      <c r="G464">
        <f t="shared" si="15"/>
        <v>24910</v>
      </c>
    </row>
    <row r="465" spans="1:7" x14ac:dyDescent="0.25">
      <c r="A465" s="1">
        <v>45390</v>
      </c>
      <c r="B465" s="3">
        <f>IF(AND(DAY(A465)=21,MONTH(A465)=12),$V$12,          IF(AND(DAY(A465)=21,MONTH(A465)=3),$V$9,         IF(AND(DAY(A465)=21,MONTH(A465)=6),$V$10,    IF(AND(DAY(A465)=23,MONTH(A465)=9),$V$11,B464)      )           )                                  )</f>
        <v>0.5</v>
      </c>
      <c r="C465" s="4">
        <f>C464+IF(AND(DAY(A465)=1,G463&gt;=3*kst),3,0)</f>
        <v>40</v>
      </c>
      <c r="D465" s="4">
        <f t="shared" si="16"/>
        <v>20</v>
      </c>
      <c r="E465">
        <f>E464+IF(WEEKDAY(A465)=1,ser*C465,0)+IF(MONTH(A465)&lt;&gt;MONTH(A466),IF(G464&gt;=kst*3,kst*3,0),0)</f>
        <v>51500</v>
      </c>
      <c r="F465">
        <f>F464+D465*(wyp)</f>
        <v>77010</v>
      </c>
      <c r="G465">
        <f t="shared" si="15"/>
        <v>25510</v>
      </c>
    </row>
    <row r="466" spans="1:7" x14ac:dyDescent="0.25">
      <c r="A466" s="1">
        <v>45391</v>
      </c>
      <c r="B466" s="3">
        <f>IF(AND(DAY(A466)=21,MONTH(A466)=12),$V$12,          IF(AND(DAY(A466)=21,MONTH(A466)=3),$V$9,         IF(AND(DAY(A466)=21,MONTH(A466)=6),$V$10,    IF(AND(DAY(A466)=23,MONTH(A466)=9),$V$11,B465)      )           )                                  )</f>
        <v>0.5</v>
      </c>
      <c r="C466" s="4">
        <f>C465+IF(AND(DAY(A466)=1,G464&gt;=3*kst),3,0)</f>
        <v>40</v>
      </c>
      <c r="D466" s="4">
        <f t="shared" si="16"/>
        <v>20</v>
      </c>
      <c r="E466">
        <f>E465+IF(WEEKDAY(A466)=1,ser*C466,0)+IF(MONTH(A466)&lt;&gt;MONTH(A467),IF(G465&gt;=kst*3,kst*3,0),0)</f>
        <v>51500</v>
      </c>
      <c r="F466">
        <f>F465+D466*(wyp)</f>
        <v>77610</v>
      </c>
      <c r="G466">
        <f t="shared" si="15"/>
        <v>26110</v>
      </c>
    </row>
    <row r="467" spans="1:7" x14ac:dyDescent="0.25">
      <c r="A467" s="1">
        <v>45392</v>
      </c>
      <c r="B467" s="3">
        <f>IF(AND(DAY(A467)=21,MONTH(A467)=12),$V$12,          IF(AND(DAY(A467)=21,MONTH(A467)=3),$V$9,         IF(AND(DAY(A467)=21,MONTH(A467)=6),$V$10,    IF(AND(DAY(A467)=23,MONTH(A467)=9),$V$11,B466)      )           )                                  )</f>
        <v>0.5</v>
      </c>
      <c r="C467" s="4">
        <f>C466+IF(AND(DAY(A467)=1,G465&gt;=3*kst),3,0)</f>
        <v>40</v>
      </c>
      <c r="D467" s="4">
        <f t="shared" si="16"/>
        <v>20</v>
      </c>
      <c r="E467">
        <f>E466+IF(WEEKDAY(A467)=1,ser*C467,0)+IF(MONTH(A467)&lt;&gt;MONTH(A468),IF(G466&gt;=kst*3,kst*3,0),0)</f>
        <v>51500</v>
      </c>
      <c r="F467">
        <f>F466+D467*(wyp)</f>
        <v>78210</v>
      </c>
      <c r="G467">
        <f t="shared" si="15"/>
        <v>26710</v>
      </c>
    </row>
    <row r="468" spans="1:7" x14ac:dyDescent="0.25">
      <c r="A468" s="1">
        <v>45393</v>
      </c>
      <c r="B468" s="3">
        <f>IF(AND(DAY(A468)=21,MONTH(A468)=12),$V$12,          IF(AND(DAY(A468)=21,MONTH(A468)=3),$V$9,         IF(AND(DAY(A468)=21,MONTH(A468)=6),$V$10,    IF(AND(DAY(A468)=23,MONTH(A468)=9),$V$11,B467)      )           )                                  )</f>
        <v>0.5</v>
      </c>
      <c r="C468" s="4">
        <f>C467+IF(AND(DAY(A468)=1,G466&gt;=3*kst),3,0)</f>
        <v>40</v>
      </c>
      <c r="D468" s="4">
        <f t="shared" si="16"/>
        <v>20</v>
      </c>
      <c r="E468">
        <f>E467+IF(WEEKDAY(A468)=1,ser*C468,0)+IF(MONTH(A468)&lt;&gt;MONTH(A469),IF(G467&gt;=kst*3,kst*3,0),0)</f>
        <v>51500</v>
      </c>
      <c r="F468">
        <f>F467+D468*(wyp)</f>
        <v>78810</v>
      </c>
      <c r="G468">
        <f t="shared" si="15"/>
        <v>27310</v>
      </c>
    </row>
    <row r="469" spans="1:7" x14ac:dyDescent="0.25">
      <c r="A469" s="1">
        <v>45394</v>
      </c>
      <c r="B469" s="3">
        <f>IF(AND(DAY(A469)=21,MONTH(A469)=12),$V$12,          IF(AND(DAY(A469)=21,MONTH(A469)=3),$V$9,         IF(AND(DAY(A469)=21,MONTH(A469)=6),$V$10,    IF(AND(DAY(A469)=23,MONTH(A469)=9),$V$11,B468)      )           )                                  )</f>
        <v>0.5</v>
      </c>
      <c r="C469" s="4">
        <f>C468+IF(AND(DAY(A469)=1,G467&gt;=3*kst),3,0)</f>
        <v>40</v>
      </c>
      <c r="D469" s="4">
        <f t="shared" si="16"/>
        <v>20</v>
      </c>
      <c r="E469">
        <f>E468+IF(WEEKDAY(A469)=1,ser*C469,0)+IF(MONTH(A469)&lt;&gt;MONTH(A470),IF(G468&gt;=kst*3,kst*3,0),0)</f>
        <v>51500</v>
      </c>
      <c r="F469">
        <f>F468+D469*(wyp)</f>
        <v>79410</v>
      </c>
      <c r="G469">
        <f t="shared" si="15"/>
        <v>27910</v>
      </c>
    </row>
    <row r="470" spans="1:7" x14ac:dyDescent="0.25">
      <c r="A470" s="1">
        <v>45395</v>
      </c>
      <c r="B470" s="3">
        <f>IF(AND(DAY(A470)=21,MONTH(A470)=12),$V$12,          IF(AND(DAY(A470)=21,MONTH(A470)=3),$V$9,         IF(AND(DAY(A470)=21,MONTH(A470)=6),$V$10,    IF(AND(DAY(A470)=23,MONTH(A470)=9),$V$11,B469)      )           )                                  )</f>
        <v>0.5</v>
      </c>
      <c r="C470" s="4">
        <f>C469+IF(AND(DAY(A470)=1,G468&gt;=3*kst),3,0)</f>
        <v>40</v>
      </c>
      <c r="D470" s="4">
        <f t="shared" si="16"/>
        <v>0</v>
      </c>
      <c r="E470">
        <f>E469+IF(WEEKDAY(A470)=1,ser*C470,0)+IF(MONTH(A470)&lt;&gt;MONTH(A471),IF(G469&gt;=kst*3,kst*3,0),0)</f>
        <v>51500</v>
      </c>
      <c r="F470">
        <f>F469+D470*(wyp)</f>
        <v>79410</v>
      </c>
      <c r="G470">
        <f t="shared" si="15"/>
        <v>27910</v>
      </c>
    </row>
    <row r="471" spans="1:7" x14ac:dyDescent="0.25">
      <c r="A471" s="1">
        <v>45396</v>
      </c>
      <c r="B471" s="3">
        <f>IF(AND(DAY(A471)=21,MONTH(A471)=12),$V$12,          IF(AND(DAY(A471)=21,MONTH(A471)=3),$V$9,         IF(AND(DAY(A471)=21,MONTH(A471)=6),$V$10,    IF(AND(DAY(A471)=23,MONTH(A471)=9),$V$11,B470)      )           )                                  )</f>
        <v>0.5</v>
      </c>
      <c r="C471" s="4">
        <f>C470+IF(AND(DAY(A471)=1,G469&gt;=3*kst),3,0)</f>
        <v>40</v>
      </c>
      <c r="D471" s="4">
        <f t="shared" si="16"/>
        <v>0</v>
      </c>
      <c r="E471">
        <f>E470+IF(WEEKDAY(A471)=1,ser*C471,0)+IF(MONTH(A471)&lt;&gt;MONTH(A472),IF(G470&gt;=kst*3,kst*3,0),0)</f>
        <v>52100</v>
      </c>
      <c r="F471">
        <f>F470+D471*(wyp)</f>
        <v>79410</v>
      </c>
      <c r="G471">
        <f t="shared" si="15"/>
        <v>27310</v>
      </c>
    </row>
    <row r="472" spans="1:7" x14ac:dyDescent="0.25">
      <c r="A472" s="1">
        <v>45397</v>
      </c>
      <c r="B472" s="3">
        <f>IF(AND(DAY(A472)=21,MONTH(A472)=12),$V$12,          IF(AND(DAY(A472)=21,MONTH(A472)=3),$V$9,         IF(AND(DAY(A472)=21,MONTH(A472)=6),$V$10,    IF(AND(DAY(A472)=23,MONTH(A472)=9),$V$11,B471)      )           )                                  )</f>
        <v>0.5</v>
      </c>
      <c r="C472" s="4">
        <f>C471+IF(AND(DAY(A472)=1,G470&gt;=3*kst),3,0)</f>
        <v>40</v>
      </c>
      <c r="D472" s="4">
        <f t="shared" si="16"/>
        <v>20</v>
      </c>
      <c r="E472">
        <f>E471+IF(WEEKDAY(A472)=1,ser*C472,0)+IF(MONTH(A472)&lt;&gt;MONTH(A473),IF(G471&gt;=kst*3,kst*3,0),0)</f>
        <v>52100</v>
      </c>
      <c r="F472">
        <f>F471+D472*(wyp)</f>
        <v>80010</v>
      </c>
      <c r="G472">
        <f t="shared" si="15"/>
        <v>27910</v>
      </c>
    </row>
    <row r="473" spans="1:7" x14ac:dyDescent="0.25">
      <c r="A473" s="1">
        <v>45398</v>
      </c>
      <c r="B473" s="3">
        <f>IF(AND(DAY(A473)=21,MONTH(A473)=12),$V$12,          IF(AND(DAY(A473)=21,MONTH(A473)=3),$V$9,         IF(AND(DAY(A473)=21,MONTH(A473)=6),$V$10,    IF(AND(DAY(A473)=23,MONTH(A473)=9),$V$11,B472)      )           )                                  )</f>
        <v>0.5</v>
      </c>
      <c r="C473" s="4">
        <f>C472+IF(AND(DAY(A473)=1,G471&gt;=3*kst),3,0)</f>
        <v>40</v>
      </c>
      <c r="D473" s="4">
        <f t="shared" si="16"/>
        <v>20</v>
      </c>
      <c r="E473">
        <f>E472+IF(WEEKDAY(A473)=1,ser*C473,0)+IF(MONTH(A473)&lt;&gt;MONTH(A474),IF(G472&gt;=kst*3,kst*3,0),0)</f>
        <v>52100</v>
      </c>
      <c r="F473">
        <f>F472+D473*(wyp)</f>
        <v>80610</v>
      </c>
      <c r="G473">
        <f t="shared" si="15"/>
        <v>28510</v>
      </c>
    </row>
    <row r="474" spans="1:7" x14ac:dyDescent="0.25">
      <c r="A474" s="1">
        <v>45399</v>
      </c>
      <c r="B474" s="3">
        <f>IF(AND(DAY(A474)=21,MONTH(A474)=12),$V$12,          IF(AND(DAY(A474)=21,MONTH(A474)=3),$V$9,         IF(AND(DAY(A474)=21,MONTH(A474)=6),$V$10,    IF(AND(DAY(A474)=23,MONTH(A474)=9),$V$11,B473)      )           )                                  )</f>
        <v>0.5</v>
      </c>
      <c r="C474" s="4">
        <f>C473+IF(AND(DAY(A474)=1,G472&gt;=3*kst),3,0)</f>
        <v>40</v>
      </c>
      <c r="D474" s="4">
        <f t="shared" si="16"/>
        <v>20</v>
      </c>
      <c r="E474">
        <f>E473+IF(WEEKDAY(A474)=1,ser*C474,0)+IF(MONTH(A474)&lt;&gt;MONTH(A475),IF(G473&gt;=kst*3,kst*3,0),0)</f>
        <v>52100</v>
      </c>
      <c r="F474">
        <f>F473+D474*(wyp)</f>
        <v>81210</v>
      </c>
      <c r="G474">
        <f t="shared" si="15"/>
        <v>29110</v>
      </c>
    </row>
    <row r="475" spans="1:7" x14ac:dyDescent="0.25">
      <c r="A475" s="1">
        <v>45400</v>
      </c>
      <c r="B475" s="3">
        <f>IF(AND(DAY(A475)=21,MONTH(A475)=12),$V$12,          IF(AND(DAY(A475)=21,MONTH(A475)=3),$V$9,         IF(AND(DAY(A475)=21,MONTH(A475)=6),$V$10,    IF(AND(DAY(A475)=23,MONTH(A475)=9),$V$11,B474)      )           )                                  )</f>
        <v>0.5</v>
      </c>
      <c r="C475" s="4">
        <f>C474+IF(AND(DAY(A475)=1,G473&gt;=3*kst),3,0)</f>
        <v>40</v>
      </c>
      <c r="D475" s="4">
        <f t="shared" si="16"/>
        <v>20</v>
      </c>
      <c r="E475">
        <f>E474+IF(WEEKDAY(A475)=1,ser*C475,0)+IF(MONTH(A475)&lt;&gt;MONTH(A476),IF(G474&gt;=kst*3,kst*3,0),0)</f>
        <v>52100</v>
      </c>
      <c r="F475">
        <f>F474+D475*(wyp)</f>
        <v>81810</v>
      </c>
      <c r="G475">
        <f t="shared" si="15"/>
        <v>29710</v>
      </c>
    </row>
    <row r="476" spans="1:7" x14ac:dyDescent="0.25">
      <c r="A476" s="1">
        <v>45401</v>
      </c>
      <c r="B476" s="3">
        <f>IF(AND(DAY(A476)=21,MONTH(A476)=12),$V$12,          IF(AND(DAY(A476)=21,MONTH(A476)=3),$V$9,         IF(AND(DAY(A476)=21,MONTH(A476)=6),$V$10,    IF(AND(DAY(A476)=23,MONTH(A476)=9),$V$11,B475)      )           )                                  )</f>
        <v>0.5</v>
      </c>
      <c r="C476" s="4">
        <f>C475+IF(AND(DAY(A476)=1,G474&gt;=3*kst),3,0)</f>
        <v>40</v>
      </c>
      <c r="D476" s="4">
        <f t="shared" si="16"/>
        <v>20</v>
      </c>
      <c r="E476">
        <f>E475+IF(WEEKDAY(A476)=1,ser*C476,0)+IF(MONTH(A476)&lt;&gt;MONTH(A477),IF(G475&gt;=kst*3,kst*3,0),0)</f>
        <v>52100</v>
      </c>
      <c r="F476">
        <f>F475+D476*(wyp)</f>
        <v>82410</v>
      </c>
      <c r="G476">
        <f t="shared" si="15"/>
        <v>30310</v>
      </c>
    </row>
    <row r="477" spans="1:7" x14ac:dyDescent="0.25">
      <c r="A477" s="1">
        <v>45402</v>
      </c>
      <c r="B477" s="3">
        <f>IF(AND(DAY(A477)=21,MONTH(A477)=12),$V$12,          IF(AND(DAY(A477)=21,MONTH(A477)=3),$V$9,         IF(AND(DAY(A477)=21,MONTH(A477)=6),$V$10,    IF(AND(DAY(A477)=23,MONTH(A477)=9),$V$11,B476)      )           )                                  )</f>
        <v>0.5</v>
      </c>
      <c r="C477" s="4">
        <f>C476+IF(AND(DAY(A477)=1,G475&gt;=3*kst),3,0)</f>
        <v>40</v>
      </c>
      <c r="D477" s="4">
        <f t="shared" si="16"/>
        <v>0</v>
      </c>
      <c r="E477">
        <f>E476+IF(WEEKDAY(A477)=1,ser*C477,0)+IF(MONTH(A477)&lt;&gt;MONTH(A478),IF(G476&gt;=kst*3,kst*3,0),0)</f>
        <v>52100</v>
      </c>
      <c r="F477">
        <f>F476+D477*(wyp)</f>
        <v>82410</v>
      </c>
      <c r="G477">
        <f t="shared" si="15"/>
        <v>30310</v>
      </c>
    </row>
    <row r="478" spans="1:7" x14ac:dyDescent="0.25">
      <c r="A478" s="1">
        <v>45403</v>
      </c>
      <c r="B478" s="3">
        <f>IF(AND(DAY(A478)=21,MONTH(A478)=12),$V$12,          IF(AND(DAY(A478)=21,MONTH(A478)=3),$V$9,         IF(AND(DAY(A478)=21,MONTH(A478)=6),$V$10,    IF(AND(DAY(A478)=23,MONTH(A478)=9),$V$11,B477)      )           )                                  )</f>
        <v>0.5</v>
      </c>
      <c r="C478" s="4">
        <f>C477+IF(AND(DAY(A478)=1,G476&gt;=3*kst),3,0)</f>
        <v>40</v>
      </c>
      <c r="D478" s="4">
        <f t="shared" si="16"/>
        <v>0</v>
      </c>
      <c r="E478">
        <f>E477+IF(WEEKDAY(A478)=1,ser*C478,0)+IF(MONTH(A478)&lt;&gt;MONTH(A479),IF(G477&gt;=kst*3,kst*3,0),0)</f>
        <v>52700</v>
      </c>
      <c r="F478">
        <f>F477+D478*(wyp)</f>
        <v>82410</v>
      </c>
      <c r="G478">
        <f t="shared" si="15"/>
        <v>29710</v>
      </c>
    </row>
    <row r="479" spans="1:7" x14ac:dyDescent="0.25">
      <c r="A479" s="1">
        <v>45404</v>
      </c>
      <c r="B479" s="3">
        <f>IF(AND(DAY(A479)=21,MONTH(A479)=12),$V$12,          IF(AND(DAY(A479)=21,MONTH(A479)=3),$V$9,         IF(AND(DAY(A479)=21,MONTH(A479)=6),$V$10,    IF(AND(DAY(A479)=23,MONTH(A479)=9),$V$11,B478)      )           )                                  )</f>
        <v>0.5</v>
      </c>
      <c r="C479" s="4">
        <f>C478+IF(AND(DAY(A479)=1,G477&gt;=3*kst),3,0)</f>
        <v>40</v>
      </c>
      <c r="D479" s="4">
        <f t="shared" si="16"/>
        <v>20</v>
      </c>
      <c r="E479">
        <f>E478+IF(WEEKDAY(A479)=1,ser*C479,0)+IF(MONTH(A479)&lt;&gt;MONTH(A480),IF(G478&gt;=kst*3,kst*3,0),0)</f>
        <v>52700</v>
      </c>
      <c r="F479">
        <f>F478+D479*(wyp)</f>
        <v>83010</v>
      </c>
      <c r="G479">
        <f t="shared" si="15"/>
        <v>30310</v>
      </c>
    </row>
    <row r="480" spans="1:7" x14ac:dyDescent="0.25">
      <c r="A480" s="1">
        <v>45405</v>
      </c>
      <c r="B480" s="3">
        <f>IF(AND(DAY(A480)=21,MONTH(A480)=12),$V$12,          IF(AND(DAY(A480)=21,MONTH(A480)=3),$V$9,         IF(AND(DAY(A480)=21,MONTH(A480)=6),$V$10,    IF(AND(DAY(A480)=23,MONTH(A480)=9),$V$11,B479)      )           )                                  )</f>
        <v>0.5</v>
      </c>
      <c r="C480" s="4">
        <f>C479+IF(AND(DAY(A480)=1,G478&gt;=3*kst),3,0)</f>
        <v>40</v>
      </c>
      <c r="D480" s="4">
        <f t="shared" si="16"/>
        <v>20</v>
      </c>
      <c r="E480">
        <f>E479+IF(WEEKDAY(A480)=1,ser*C480,0)+IF(MONTH(A480)&lt;&gt;MONTH(A481),IF(G479&gt;=kst*3,kst*3,0),0)</f>
        <v>52700</v>
      </c>
      <c r="F480">
        <f>F479+D480*(wyp)</f>
        <v>83610</v>
      </c>
      <c r="G480">
        <f t="shared" si="15"/>
        <v>30910</v>
      </c>
    </row>
    <row r="481" spans="1:7" x14ac:dyDescent="0.25">
      <c r="A481" s="1">
        <v>45406</v>
      </c>
      <c r="B481" s="3">
        <f>IF(AND(DAY(A481)=21,MONTH(A481)=12),$V$12,          IF(AND(DAY(A481)=21,MONTH(A481)=3),$V$9,         IF(AND(DAY(A481)=21,MONTH(A481)=6),$V$10,    IF(AND(DAY(A481)=23,MONTH(A481)=9),$V$11,B480)      )           )                                  )</f>
        <v>0.5</v>
      </c>
      <c r="C481" s="4">
        <f>C480+IF(AND(DAY(A481)=1,G479&gt;=3*kst),3,0)</f>
        <v>40</v>
      </c>
      <c r="D481" s="4">
        <f t="shared" si="16"/>
        <v>20</v>
      </c>
      <c r="E481">
        <f>E480+IF(WEEKDAY(A481)=1,ser*C481,0)+IF(MONTH(A481)&lt;&gt;MONTH(A482),IF(G480&gt;=kst*3,kst*3,0),0)</f>
        <v>52700</v>
      </c>
      <c r="F481">
        <f>F480+D481*(wyp)</f>
        <v>84210</v>
      </c>
      <c r="G481">
        <f t="shared" si="15"/>
        <v>31510</v>
      </c>
    </row>
    <row r="482" spans="1:7" x14ac:dyDescent="0.25">
      <c r="A482" s="1">
        <v>45407</v>
      </c>
      <c r="B482" s="3">
        <f>IF(AND(DAY(A482)=21,MONTH(A482)=12),$V$12,          IF(AND(DAY(A482)=21,MONTH(A482)=3),$V$9,         IF(AND(DAY(A482)=21,MONTH(A482)=6),$V$10,    IF(AND(DAY(A482)=23,MONTH(A482)=9),$V$11,B481)      )           )                                  )</f>
        <v>0.5</v>
      </c>
      <c r="C482" s="4">
        <f>C481+IF(AND(DAY(A482)=1,G480&gt;=3*kst),3,0)</f>
        <v>40</v>
      </c>
      <c r="D482" s="4">
        <f t="shared" si="16"/>
        <v>20</v>
      </c>
      <c r="E482">
        <f>E481+IF(WEEKDAY(A482)=1,ser*C482,0)+IF(MONTH(A482)&lt;&gt;MONTH(A483),IF(G481&gt;=kst*3,kst*3,0),0)</f>
        <v>52700</v>
      </c>
      <c r="F482">
        <f>F481+D482*(wyp)</f>
        <v>84810</v>
      </c>
      <c r="G482">
        <f t="shared" si="15"/>
        <v>32110</v>
      </c>
    </row>
    <row r="483" spans="1:7" x14ac:dyDescent="0.25">
      <c r="A483" s="1">
        <v>45408</v>
      </c>
      <c r="B483" s="3">
        <f>IF(AND(DAY(A483)=21,MONTH(A483)=12),$V$12,          IF(AND(DAY(A483)=21,MONTH(A483)=3),$V$9,         IF(AND(DAY(A483)=21,MONTH(A483)=6),$V$10,    IF(AND(DAY(A483)=23,MONTH(A483)=9),$V$11,B482)      )           )                                  )</f>
        <v>0.5</v>
      </c>
      <c r="C483" s="4">
        <f>C482+IF(AND(DAY(A483)=1,G481&gt;=3*kst),3,0)</f>
        <v>40</v>
      </c>
      <c r="D483" s="4">
        <f t="shared" si="16"/>
        <v>20</v>
      </c>
      <c r="E483">
        <f>E482+IF(WEEKDAY(A483)=1,ser*C483,0)+IF(MONTH(A483)&lt;&gt;MONTH(A484),IF(G482&gt;=kst*3,kst*3,0),0)</f>
        <v>52700</v>
      </c>
      <c r="F483">
        <f>F482+D483*(wyp)</f>
        <v>85410</v>
      </c>
      <c r="G483">
        <f t="shared" si="15"/>
        <v>32710</v>
      </c>
    </row>
    <row r="484" spans="1:7" x14ac:dyDescent="0.25">
      <c r="A484" s="1">
        <v>45409</v>
      </c>
      <c r="B484" s="3">
        <f>IF(AND(DAY(A484)=21,MONTH(A484)=12),$V$12,          IF(AND(DAY(A484)=21,MONTH(A484)=3),$V$9,         IF(AND(DAY(A484)=21,MONTH(A484)=6),$V$10,    IF(AND(DAY(A484)=23,MONTH(A484)=9),$V$11,B483)      )           )                                  )</f>
        <v>0.5</v>
      </c>
      <c r="C484" s="4">
        <f>C483+IF(AND(DAY(A484)=1,G482&gt;=3*kst),3,0)</f>
        <v>40</v>
      </c>
      <c r="D484" s="4">
        <f t="shared" si="16"/>
        <v>0</v>
      </c>
      <c r="E484">
        <f>E483+IF(WEEKDAY(A484)=1,ser*C484,0)+IF(MONTH(A484)&lt;&gt;MONTH(A485),IF(G483&gt;=kst*3,kst*3,0),0)</f>
        <v>52700</v>
      </c>
      <c r="F484">
        <f>F483+D484*(wyp)</f>
        <v>85410</v>
      </c>
      <c r="G484">
        <f t="shared" si="15"/>
        <v>32710</v>
      </c>
    </row>
    <row r="485" spans="1:7" x14ac:dyDescent="0.25">
      <c r="A485" s="1">
        <v>45410</v>
      </c>
      <c r="B485" s="3">
        <f>IF(AND(DAY(A485)=21,MONTH(A485)=12),$V$12,          IF(AND(DAY(A485)=21,MONTH(A485)=3),$V$9,         IF(AND(DAY(A485)=21,MONTH(A485)=6),$V$10,    IF(AND(DAY(A485)=23,MONTH(A485)=9),$V$11,B484)      )           )                                  )</f>
        <v>0.5</v>
      </c>
      <c r="C485" s="4">
        <f>C484+IF(AND(DAY(A485)=1,G483&gt;=3*kst),3,0)</f>
        <v>40</v>
      </c>
      <c r="D485" s="4">
        <f t="shared" si="16"/>
        <v>0</v>
      </c>
      <c r="E485">
        <f>E484+IF(WEEKDAY(A485)=1,ser*C485,0)+IF(MONTH(A485)&lt;&gt;MONTH(A486),IF(G484&gt;=kst*3,kst*3,0),0)</f>
        <v>53300</v>
      </c>
      <c r="F485">
        <f>F484+D485*(wyp)</f>
        <v>85410</v>
      </c>
      <c r="G485">
        <f t="shared" si="15"/>
        <v>32110</v>
      </c>
    </row>
    <row r="486" spans="1:7" x14ac:dyDescent="0.25">
      <c r="A486" s="1">
        <v>45411</v>
      </c>
      <c r="B486" s="3">
        <f>IF(AND(DAY(A486)=21,MONTH(A486)=12),$V$12,          IF(AND(DAY(A486)=21,MONTH(A486)=3),$V$9,         IF(AND(DAY(A486)=21,MONTH(A486)=6),$V$10,    IF(AND(DAY(A486)=23,MONTH(A486)=9),$V$11,B485)      )           )                                  )</f>
        <v>0.5</v>
      </c>
      <c r="C486" s="4">
        <f>C485+IF(AND(DAY(A486)=1,G484&gt;=3*kst),3,0)</f>
        <v>40</v>
      </c>
      <c r="D486" s="4">
        <f t="shared" si="16"/>
        <v>20</v>
      </c>
      <c r="E486">
        <f>E485+IF(WEEKDAY(A486)=1,ser*C486,0)+IF(MONTH(A486)&lt;&gt;MONTH(A487),IF(G485&gt;=kst*3,kst*3,0),0)</f>
        <v>53300</v>
      </c>
      <c r="F486">
        <f>F485+D486*(wyp)</f>
        <v>86010</v>
      </c>
      <c r="G486">
        <f t="shared" si="15"/>
        <v>32710</v>
      </c>
    </row>
    <row r="487" spans="1:7" x14ac:dyDescent="0.25">
      <c r="A487" s="1">
        <v>45412</v>
      </c>
      <c r="B487" s="3">
        <f>IF(AND(DAY(A487)=21,MONTH(A487)=12),$V$12,          IF(AND(DAY(A487)=21,MONTH(A487)=3),$V$9,         IF(AND(DAY(A487)=21,MONTH(A487)=6),$V$10,    IF(AND(DAY(A487)=23,MONTH(A487)=9),$V$11,B486)      )           )                                  )</f>
        <v>0.5</v>
      </c>
      <c r="C487" s="4">
        <f>C486+IF(AND(DAY(A487)=1,G485&gt;=3*kst),3,0)</f>
        <v>40</v>
      </c>
      <c r="D487" s="4">
        <f t="shared" si="16"/>
        <v>20</v>
      </c>
      <c r="E487">
        <f>E486+IF(WEEKDAY(A487)=1,ser*C487,0)+IF(MONTH(A487)&lt;&gt;MONTH(A488),IF(G486&gt;=kst*3,kst*3,0),0)</f>
        <v>55700</v>
      </c>
      <c r="F487">
        <f>F486+D487*(wyp)</f>
        <v>86610</v>
      </c>
      <c r="G487">
        <f t="shared" si="15"/>
        <v>30910</v>
      </c>
    </row>
    <row r="488" spans="1:7" x14ac:dyDescent="0.25">
      <c r="A488" s="1">
        <v>45413</v>
      </c>
      <c r="B488" s="3">
        <f>IF(AND(DAY(A488)=21,MONTH(A488)=12),$V$12,          IF(AND(DAY(A488)=21,MONTH(A488)=3),$V$9,         IF(AND(DAY(A488)=21,MONTH(A488)=6),$V$10,    IF(AND(DAY(A488)=23,MONTH(A488)=9),$V$11,B487)      )           )                                  )</f>
        <v>0.5</v>
      </c>
      <c r="C488" s="4">
        <f>C487+IF(AND(DAY(A488)=1,G486&gt;=3*kst),3,0)</f>
        <v>43</v>
      </c>
      <c r="D488" s="4">
        <f t="shared" si="16"/>
        <v>21</v>
      </c>
      <c r="E488">
        <f>E487+IF(WEEKDAY(A488)=1,ser*C488,0)+IF(MONTH(A488)&lt;&gt;MONTH(A489),IF(G487&gt;=kst*3,kst*3,0),0)</f>
        <v>55700</v>
      </c>
      <c r="F488">
        <f>F487+D488*(wyp)</f>
        <v>87240</v>
      </c>
      <c r="G488">
        <f t="shared" si="15"/>
        <v>31540</v>
      </c>
    </row>
    <row r="489" spans="1:7" x14ac:dyDescent="0.25">
      <c r="A489" s="1">
        <v>45414</v>
      </c>
      <c r="B489" s="3">
        <f>IF(AND(DAY(A489)=21,MONTH(A489)=12),$V$12,          IF(AND(DAY(A489)=21,MONTH(A489)=3),$V$9,         IF(AND(DAY(A489)=21,MONTH(A489)=6),$V$10,    IF(AND(DAY(A489)=23,MONTH(A489)=9),$V$11,B488)      )           )                                  )</f>
        <v>0.5</v>
      </c>
      <c r="C489" s="4">
        <f>C488+IF(AND(DAY(A489)=1,G487&gt;=3*kst),3,0)</f>
        <v>43</v>
      </c>
      <c r="D489" s="4">
        <f t="shared" si="16"/>
        <v>21</v>
      </c>
      <c r="E489">
        <f>E488+IF(WEEKDAY(A489)=1,ser*C489,0)+IF(MONTH(A489)&lt;&gt;MONTH(A490),IF(G488&gt;=kst*3,kst*3,0),0)</f>
        <v>55700</v>
      </c>
      <c r="F489">
        <f>F488+D489*(wyp)</f>
        <v>87870</v>
      </c>
      <c r="G489">
        <f t="shared" si="15"/>
        <v>32170</v>
      </c>
    </row>
    <row r="490" spans="1:7" x14ac:dyDescent="0.25">
      <c r="A490" s="1">
        <v>45415</v>
      </c>
      <c r="B490" s="3">
        <f>IF(AND(DAY(A490)=21,MONTH(A490)=12),$V$12,          IF(AND(DAY(A490)=21,MONTH(A490)=3),$V$9,         IF(AND(DAY(A490)=21,MONTH(A490)=6),$V$10,    IF(AND(DAY(A490)=23,MONTH(A490)=9),$V$11,B489)      )           )                                  )</f>
        <v>0.5</v>
      </c>
      <c r="C490" s="4">
        <f>C489+IF(AND(DAY(A490)=1,G488&gt;=3*kst),3,0)</f>
        <v>43</v>
      </c>
      <c r="D490" s="4">
        <f t="shared" si="16"/>
        <v>21</v>
      </c>
      <c r="E490">
        <f>E489+IF(WEEKDAY(A490)=1,ser*C490,0)+IF(MONTH(A490)&lt;&gt;MONTH(A491),IF(G489&gt;=kst*3,kst*3,0),0)</f>
        <v>55700</v>
      </c>
      <c r="F490">
        <f>F489+D490*(wyp)</f>
        <v>88500</v>
      </c>
      <c r="G490">
        <f t="shared" si="15"/>
        <v>32800</v>
      </c>
    </row>
    <row r="491" spans="1:7" x14ac:dyDescent="0.25">
      <c r="A491" s="1">
        <v>45416</v>
      </c>
      <c r="B491" s="3">
        <f>IF(AND(DAY(A491)=21,MONTH(A491)=12),$V$12,          IF(AND(DAY(A491)=21,MONTH(A491)=3),$V$9,         IF(AND(DAY(A491)=21,MONTH(A491)=6),$V$10,    IF(AND(DAY(A491)=23,MONTH(A491)=9),$V$11,B490)      )           )                                  )</f>
        <v>0.5</v>
      </c>
      <c r="C491" s="4">
        <f>C490+IF(AND(DAY(A491)=1,G489&gt;=3*kst),3,0)</f>
        <v>43</v>
      </c>
      <c r="D491" s="4">
        <f t="shared" si="16"/>
        <v>0</v>
      </c>
      <c r="E491">
        <f>E490+IF(WEEKDAY(A491)=1,ser*C491,0)+IF(MONTH(A491)&lt;&gt;MONTH(A492),IF(G490&gt;=kst*3,kst*3,0),0)</f>
        <v>55700</v>
      </c>
      <c r="F491">
        <f>F490+D491*(wyp)</f>
        <v>88500</v>
      </c>
      <c r="G491">
        <f t="shared" si="15"/>
        <v>32800</v>
      </c>
    </row>
    <row r="492" spans="1:7" x14ac:dyDescent="0.25">
      <c r="A492" s="1">
        <v>45417</v>
      </c>
      <c r="B492" s="3">
        <f>IF(AND(DAY(A492)=21,MONTH(A492)=12),$V$12,          IF(AND(DAY(A492)=21,MONTH(A492)=3),$V$9,         IF(AND(DAY(A492)=21,MONTH(A492)=6),$V$10,    IF(AND(DAY(A492)=23,MONTH(A492)=9),$V$11,B491)      )           )                                  )</f>
        <v>0.5</v>
      </c>
      <c r="C492" s="4">
        <f>C491+IF(AND(DAY(A492)=1,G490&gt;=3*kst),3,0)</f>
        <v>43</v>
      </c>
      <c r="D492" s="4">
        <f t="shared" si="16"/>
        <v>0</v>
      </c>
      <c r="E492">
        <f>E491+IF(WEEKDAY(A492)=1,ser*C492,0)+IF(MONTH(A492)&lt;&gt;MONTH(A493),IF(G491&gt;=kst*3,kst*3,0),0)</f>
        <v>56345</v>
      </c>
      <c r="F492">
        <f>F491+D492*(wyp)</f>
        <v>88500</v>
      </c>
      <c r="G492">
        <f t="shared" si="15"/>
        <v>32155</v>
      </c>
    </row>
    <row r="493" spans="1:7" x14ac:dyDescent="0.25">
      <c r="A493" s="1">
        <v>45418</v>
      </c>
      <c r="B493" s="3">
        <f>IF(AND(DAY(A493)=21,MONTH(A493)=12),$V$12,          IF(AND(DAY(A493)=21,MONTH(A493)=3),$V$9,         IF(AND(DAY(A493)=21,MONTH(A493)=6),$V$10,    IF(AND(DAY(A493)=23,MONTH(A493)=9),$V$11,B492)      )           )                                  )</f>
        <v>0.5</v>
      </c>
      <c r="C493" s="4">
        <f>C492+IF(AND(DAY(A493)=1,G491&gt;=3*kst),3,0)</f>
        <v>43</v>
      </c>
      <c r="D493" s="4">
        <f t="shared" si="16"/>
        <v>21</v>
      </c>
      <c r="E493">
        <f>E492+IF(WEEKDAY(A493)=1,ser*C493,0)+IF(MONTH(A493)&lt;&gt;MONTH(A494),IF(G492&gt;=kst*3,kst*3,0),0)</f>
        <v>56345</v>
      </c>
      <c r="F493">
        <f>F492+D493*(wyp)</f>
        <v>89130</v>
      </c>
      <c r="G493">
        <f t="shared" si="15"/>
        <v>32785</v>
      </c>
    </row>
    <row r="494" spans="1:7" x14ac:dyDescent="0.25">
      <c r="A494" s="1">
        <v>45419</v>
      </c>
      <c r="B494" s="3">
        <f>IF(AND(DAY(A494)=21,MONTH(A494)=12),$V$12,          IF(AND(DAY(A494)=21,MONTH(A494)=3),$V$9,         IF(AND(DAY(A494)=21,MONTH(A494)=6),$V$10,    IF(AND(DAY(A494)=23,MONTH(A494)=9),$V$11,B493)      )           )                                  )</f>
        <v>0.5</v>
      </c>
      <c r="C494" s="4">
        <f>C493+IF(AND(DAY(A494)=1,G492&gt;=3*kst),3,0)</f>
        <v>43</v>
      </c>
      <c r="D494" s="4">
        <f t="shared" si="16"/>
        <v>21</v>
      </c>
      <c r="E494">
        <f>E493+IF(WEEKDAY(A494)=1,ser*C494,0)+IF(MONTH(A494)&lt;&gt;MONTH(A495),IF(G493&gt;=kst*3,kst*3,0),0)</f>
        <v>56345</v>
      </c>
      <c r="F494">
        <f>F493+D494*(wyp)</f>
        <v>89760</v>
      </c>
      <c r="G494">
        <f t="shared" si="15"/>
        <v>33415</v>
      </c>
    </row>
    <row r="495" spans="1:7" x14ac:dyDescent="0.25">
      <c r="A495" s="1">
        <v>45420</v>
      </c>
      <c r="B495" s="3">
        <f>IF(AND(DAY(A495)=21,MONTH(A495)=12),$V$12,          IF(AND(DAY(A495)=21,MONTH(A495)=3),$V$9,         IF(AND(DAY(A495)=21,MONTH(A495)=6),$V$10,    IF(AND(DAY(A495)=23,MONTH(A495)=9),$V$11,B494)      )           )                                  )</f>
        <v>0.5</v>
      </c>
      <c r="C495" s="4">
        <f>C494+IF(AND(DAY(A495)=1,G493&gt;=3*kst),3,0)</f>
        <v>43</v>
      </c>
      <c r="D495" s="4">
        <f t="shared" si="16"/>
        <v>21</v>
      </c>
      <c r="E495">
        <f>E494+IF(WEEKDAY(A495)=1,ser*C495,0)+IF(MONTH(A495)&lt;&gt;MONTH(A496),IF(G494&gt;=kst*3,kst*3,0),0)</f>
        <v>56345</v>
      </c>
      <c r="F495">
        <f>F494+D495*(wyp)</f>
        <v>90390</v>
      </c>
      <c r="G495">
        <f t="shared" si="15"/>
        <v>34045</v>
      </c>
    </row>
    <row r="496" spans="1:7" x14ac:dyDescent="0.25">
      <c r="A496" s="1">
        <v>45421</v>
      </c>
      <c r="B496" s="3">
        <f>IF(AND(DAY(A496)=21,MONTH(A496)=12),$V$12,          IF(AND(DAY(A496)=21,MONTH(A496)=3),$V$9,         IF(AND(DAY(A496)=21,MONTH(A496)=6),$V$10,    IF(AND(DAY(A496)=23,MONTH(A496)=9),$V$11,B495)      )           )                                  )</f>
        <v>0.5</v>
      </c>
      <c r="C496" s="4">
        <f>C495+IF(AND(DAY(A496)=1,G494&gt;=3*kst),3,0)</f>
        <v>43</v>
      </c>
      <c r="D496" s="4">
        <f t="shared" si="16"/>
        <v>21</v>
      </c>
      <c r="E496">
        <f>E495+IF(WEEKDAY(A496)=1,ser*C496,0)+IF(MONTH(A496)&lt;&gt;MONTH(A497),IF(G495&gt;=kst*3,kst*3,0),0)</f>
        <v>56345</v>
      </c>
      <c r="F496">
        <f>F495+D496*(wyp)</f>
        <v>91020</v>
      </c>
      <c r="G496">
        <f t="shared" si="15"/>
        <v>34675</v>
      </c>
    </row>
    <row r="497" spans="1:7" x14ac:dyDescent="0.25">
      <c r="A497" s="1">
        <v>45422</v>
      </c>
      <c r="B497" s="3">
        <f>IF(AND(DAY(A497)=21,MONTH(A497)=12),$V$12,          IF(AND(DAY(A497)=21,MONTH(A497)=3),$V$9,         IF(AND(DAY(A497)=21,MONTH(A497)=6),$V$10,    IF(AND(DAY(A497)=23,MONTH(A497)=9),$V$11,B496)      )           )                                  )</f>
        <v>0.5</v>
      </c>
      <c r="C497" s="4">
        <f>C496+IF(AND(DAY(A497)=1,G495&gt;=3*kst),3,0)</f>
        <v>43</v>
      </c>
      <c r="D497" s="4">
        <f t="shared" si="16"/>
        <v>21</v>
      </c>
      <c r="E497">
        <f>E496+IF(WEEKDAY(A497)=1,ser*C497,0)+IF(MONTH(A497)&lt;&gt;MONTH(A498),IF(G496&gt;=kst*3,kst*3,0),0)</f>
        <v>56345</v>
      </c>
      <c r="F497">
        <f>F496+D497*(wyp)</f>
        <v>91650</v>
      </c>
      <c r="G497">
        <f t="shared" si="15"/>
        <v>35305</v>
      </c>
    </row>
    <row r="498" spans="1:7" x14ac:dyDescent="0.25">
      <c r="A498" s="1">
        <v>45423</v>
      </c>
      <c r="B498" s="3">
        <f>IF(AND(DAY(A498)=21,MONTH(A498)=12),$V$12,          IF(AND(DAY(A498)=21,MONTH(A498)=3),$V$9,         IF(AND(DAY(A498)=21,MONTH(A498)=6),$V$10,    IF(AND(DAY(A498)=23,MONTH(A498)=9),$V$11,B497)      )           )                                  )</f>
        <v>0.5</v>
      </c>
      <c r="C498" s="4">
        <f>C497+IF(AND(DAY(A498)=1,G496&gt;=3*kst),3,0)</f>
        <v>43</v>
      </c>
      <c r="D498" s="4">
        <f t="shared" si="16"/>
        <v>0</v>
      </c>
      <c r="E498">
        <f>E497+IF(WEEKDAY(A498)=1,ser*C498,0)+IF(MONTH(A498)&lt;&gt;MONTH(A499),IF(G497&gt;=kst*3,kst*3,0),0)</f>
        <v>56345</v>
      </c>
      <c r="F498">
        <f>F497+D498*(wyp)</f>
        <v>91650</v>
      </c>
      <c r="G498">
        <f t="shared" si="15"/>
        <v>35305</v>
      </c>
    </row>
    <row r="499" spans="1:7" x14ac:dyDescent="0.25">
      <c r="A499" s="1">
        <v>45424</v>
      </c>
      <c r="B499" s="3">
        <f>IF(AND(DAY(A499)=21,MONTH(A499)=12),$V$12,          IF(AND(DAY(A499)=21,MONTH(A499)=3),$V$9,         IF(AND(DAY(A499)=21,MONTH(A499)=6),$V$10,    IF(AND(DAY(A499)=23,MONTH(A499)=9),$V$11,B498)      )           )                                  )</f>
        <v>0.5</v>
      </c>
      <c r="C499" s="4">
        <f>C498+IF(AND(DAY(A499)=1,G497&gt;=3*kst),3,0)</f>
        <v>43</v>
      </c>
      <c r="D499" s="4">
        <f t="shared" si="16"/>
        <v>0</v>
      </c>
      <c r="E499">
        <f>E498+IF(WEEKDAY(A499)=1,ser*C499,0)+IF(MONTH(A499)&lt;&gt;MONTH(A500),IF(G498&gt;=kst*3,kst*3,0),0)</f>
        <v>56990</v>
      </c>
      <c r="F499">
        <f>F498+D499*(wyp)</f>
        <v>91650</v>
      </c>
      <c r="G499">
        <f t="shared" si="15"/>
        <v>34660</v>
      </c>
    </row>
    <row r="500" spans="1:7" x14ac:dyDescent="0.25">
      <c r="A500" s="1">
        <v>45425</v>
      </c>
      <c r="B500" s="3">
        <f>IF(AND(DAY(A500)=21,MONTH(A500)=12),$V$12,          IF(AND(DAY(A500)=21,MONTH(A500)=3),$V$9,         IF(AND(DAY(A500)=21,MONTH(A500)=6),$V$10,    IF(AND(DAY(A500)=23,MONTH(A500)=9),$V$11,B499)      )           )                                  )</f>
        <v>0.5</v>
      </c>
      <c r="C500" s="4">
        <f>C499+IF(AND(DAY(A500)=1,G498&gt;=3*kst),3,0)</f>
        <v>43</v>
      </c>
      <c r="D500" s="4">
        <f t="shared" si="16"/>
        <v>21</v>
      </c>
      <c r="E500">
        <f>E499+IF(WEEKDAY(A500)=1,ser*C500,0)+IF(MONTH(A500)&lt;&gt;MONTH(A501),IF(G499&gt;=kst*3,kst*3,0),0)</f>
        <v>56990</v>
      </c>
      <c r="F500">
        <f>F499+D500*(wyp)</f>
        <v>92280</v>
      </c>
      <c r="G500">
        <f t="shared" si="15"/>
        <v>35290</v>
      </c>
    </row>
    <row r="501" spans="1:7" x14ac:dyDescent="0.25">
      <c r="A501" s="1">
        <v>45426</v>
      </c>
      <c r="B501" s="3">
        <f>IF(AND(DAY(A501)=21,MONTH(A501)=12),$V$12,          IF(AND(DAY(A501)=21,MONTH(A501)=3),$V$9,         IF(AND(DAY(A501)=21,MONTH(A501)=6),$V$10,    IF(AND(DAY(A501)=23,MONTH(A501)=9),$V$11,B500)      )           )                                  )</f>
        <v>0.5</v>
      </c>
      <c r="C501" s="4">
        <f>C500+IF(AND(DAY(A501)=1,G499&gt;=3*kst),3,0)</f>
        <v>43</v>
      </c>
      <c r="D501" s="4">
        <f t="shared" si="16"/>
        <v>21</v>
      </c>
      <c r="E501">
        <f>E500+IF(WEEKDAY(A501)=1,ser*C501,0)+IF(MONTH(A501)&lt;&gt;MONTH(A502),IF(G500&gt;=kst*3,kst*3,0),0)</f>
        <v>56990</v>
      </c>
      <c r="F501">
        <f>F500+D501*(wyp)</f>
        <v>92910</v>
      </c>
      <c r="G501">
        <f t="shared" si="15"/>
        <v>35920</v>
      </c>
    </row>
    <row r="502" spans="1:7" x14ac:dyDescent="0.25">
      <c r="A502" s="1">
        <v>45427</v>
      </c>
      <c r="B502" s="3">
        <f>IF(AND(DAY(A502)=21,MONTH(A502)=12),$V$12,          IF(AND(DAY(A502)=21,MONTH(A502)=3),$V$9,         IF(AND(DAY(A502)=21,MONTH(A502)=6),$V$10,    IF(AND(DAY(A502)=23,MONTH(A502)=9),$V$11,B501)      )           )                                  )</f>
        <v>0.5</v>
      </c>
      <c r="C502" s="4">
        <f>C501+IF(AND(DAY(A502)=1,G500&gt;=3*kst),3,0)</f>
        <v>43</v>
      </c>
      <c r="D502" s="4">
        <f t="shared" si="16"/>
        <v>21</v>
      </c>
      <c r="E502">
        <f>E501+IF(WEEKDAY(A502)=1,ser*C502,0)+IF(MONTH(A502)&lt;&gt;MONTH(A503),IF(G501&gt;=kst*3,kst*3,0),0)</f>
        <v>56990</v>
      </c>
      <c r="F502">
        <f>F501+D502*(wyp)</f>
        <v>93540</v>
      </c>
      <c r="G502">
        <f t="shared" si="15"/>
        <v>36550</v>
      </c>
    </row>
    <row r="503" spans="1:7" x14ac:dyDescent="0.25">
      <c r="A503" s="1">
        <v>45428</v>
      </c>
      <c r="B503" s="3">
        <f>IF(AND(DAY(A503)=21,MONTH(A503)=12),$V$12,          IF(AND(DAY(A503)=21,MONTH(A503)=3),$V$9,         IF(AND(DAY(A503)=21,MONTH(A503)=6),$V$10,    IF(AND(DAY(A503)=23,MONTH(A503)=9),$V$11,B502)      )           )                                  )</f>
        <v>0.5</v>
      </c>
      <c r="C503" s="4">
        <f>C502+IF(AND(DAY(A503)=1,G501&gt;=3*kst),3,0)</f>
        <v>43</v>
      </c>
      <c r="D503" s="4">
        <f t="shared" si="16"/>
        <v>21</v>
      </c>
      <c r="E503">
        <f>E502+IF(WEEKDAY(A503)=1,ser*C503,0)+IF(MONTH(A503)&lt;&gt;MONTH(A504),IF(G502&gt;=kst*3,kst*3,0),0)</f>
        <v>56990</v>
      </c>
      <c r="F503">
        <f>F502+D503*(wyp)</f>
        <v>94170</v>
      </c>
      <c r="G503">
        <f t="shared" si="15"/>
        <v>37180</v>
      </c>
    </row>
    <row r="504" spans="1:7" x14ac:dyDescent="0.25">
      <c r="A504" s="1">
        <v>45429</v>
      </c>
      <c r="B504" s="3">
        <f>IF(AND(DAY(A504)=21,MONTH(A504)=12),$V$12,          IF(AND(DAY(A504)=21,MONTH(A504)=3),$V$9,         IF(AND(DAY(A504)=21,MONTH(A504)=6),$V$10,    IF(AND(DAY(A504)=23,MONTH(A504)=9),$V$11,B503)      )           )                                  )</f>
        <v>0.5</v>
      </c>
      <c r="C504" s="4">
        <f>C503+IF(AND(DAY(A504)=1,G502&gt;=3*kst),3,0)</f>
        <v>43</v>
      </c>
      <c r="D504" s="4">
        <f t="shared" si="16"/>
        <v>21</v>
      </c>
      <c r="E504">
        <f>E503+IF(WEEKDAY(A504)=1,ser*C504,0)+IF(MONTH(A504)&lt;&gt;MONTH(A505),IF(G503&gt;=kst*3,kst*3,0),0)</f>
        <v>56990</v>
      </c>
      <c r="F504">
        <f>F503+D504*(wyp)</f>
        <v>94800</v>
      </c>
      <c r="G504">
        <f t="shared" si="15"/>
        <v>37810</v>
      </c>
    </row>
    <row r="505" spans="1:7" x14ac:dyDescent="0.25">
      <c r="A505" s="1">
        <v>45430</v>
      </c>
      <c r="B505" s="3">
        <f>IF(AND(DAY(A505)=21,MONTH(A505)=12),$V$12,          IF(AND(DAY(A505)=21,MONTH(A505)=3),$V$9,         IF(AND(DAY(A505)=21,MONTH(A505)=6),$V$10,    IF(AND(DAY(A505)=23,MONTH(A505)=9),$V$11,B504)      )           )                                  )</f>
        <v>0.5</v>
      </c>
      <c r="C505" s="4">
        <f>C504+IF(AND(DAY(A505)=1,G503&gt;=3*kst),3,0)</f>
        <v>43</v>
      </c>
      <c r="D505" s="4">
        <f t="shared" si="16"/>
        <v>0</v>
      </c>
      <c r="E505">
        <f>E504+IF(WEEKDAY(A505)=1,ser*C505,0)+IF(MONTH(A505)&lt;&gt;MONTH(A506),IF(G504&gt;=kst*3,kst*3,0),0)</f>
        <v>56990</v>
      </c>
      <c r="F505">
        <f>F504+D505*(wyp)</f>
        <v>94800</v>
      </c>
      <c r="G505">
        <f t="shared" si="15"/>
        <v>37810</v>
      </c>
    </row>
    <row r="506" spans="1:7" x14ac:dyDescent="0.25">
      <c r="A506" s="1">
        <v>45431</v>
      </c>
      <c r="B506" s="3">
        <f>IF(AND(DAY(A506)=21,MONTH(A506)=12),$V$12,          IF(AND(DAY(A506)=21,MONTH(A506)=3),$V$9,         IF(AND(DAY(A506)=21,MONTH(A506)=6),$V$10,    IF(AND(DAY(A506)=23,MONTH(A506)=9),$V$11,B505)      )           )                                  )</f>
        <v>0.5</v>
      </c>
      <c r="C506" s="4">
        <f>C505+IF(AND(DAY(A506)=1,G504&gt;=3*kst),3,0)</f>
        <v>43</v>
      </c>
      <c r="D506" s="4">
        <f t="shared" si="16"/>
        <v>0</v>
      </c>
      <c r="E506">
        <f>E505+IF(WEEKDAY(A506)=1,ser*C506,0)+IF(MONTH(A506)&lt;&gt;MONTH(A507),IF(G505&gt;=kst*3,kst*3,0),0)</f>
        <v>57635</v>
      </c>
      <c r="F506">
        <f>F505+D506*(wyp)</f>
        <v>94800</v>
      </c>
      <c r="G506">
        <f t="shared" si="15"/>
        <v>37165</v>
      </c>
    </row>
    <row r="507" spans="1:7" x14ac:dyDescent="0.25">
      <c r="A507" s="1">
        <v>45432</v>
      </c>
      <c r="B507" s="3">
        <f>IF(AND(DAY(A507)=21,MONTH(A507)=12),$V$12,          IF(AND(DAY(A507)=21,MONTH(A507)=3),$V$9,         IF(AND(DAY(A507)=21,MONTH(A507)=6),$V$10,    IF(AND(DAY(A507)=23,MONTH(A507)=9),$V$11,B506)      )           )                                  )</f>
        <v>0.5</v>
      </c>
      <c r="C507" s="4">
        <f>C506+IF(AND(DAY(A507)=1,G505&gt;=3*kst),3,0)</f>
        <v>43</v>
      </c>
      <c r="D507" s="4">
        <f t="shared" si="16"/>
        <v>21</v>
      </c>
      <c r="E507">
        <f>E506+IF(WEEKDAY(A507)=1,ser*C507,0)+IF(MONTH(A507)&lt;&gt;MONTH(A508),IF(G506&gt;=kst*3,kst*3,0),0)</f>
        <v>57635</v>
      </c>
      <c r="F507">
        <f>F506+D507*(wyp)</f>
        <v>95430</v>
      </c>
      <c r="G507">
        <f t="shared" si="15"/>
        <v>37795</v>
      </c>
    </row>
    <row r="508" spans="1:7" x14ac:dyDescent="0.25">
      <c r="A508" s="1">
        <v>45433</v>
      </c>
      <c r="B508" s="3">
        <f>IF(AND(DAY(A508)=21,MONTH(A508)=12),$V$12,          IF(AND(DAY(A508)=21,MONTH(A508)=3),$V$9,         IF(AND(DAY(A508)=21,MONTH(A508)=6),$V$10,    IF(AND(DAY(A508)=23,MONTH(A508)=9),$V$11,B507)      )           )                                  )</f>
        <v>0.5</v>
      </c>
      <c r="C508" s="4">
        <f>C507+IF(AND(DAY(A508)=1,G506&gt;=3*kst),3,0)</f>
        <v>43</v>
      </c>
      <c r="D508" s="4">
        <f t="shared" si="16"/>
        <v>21</v>
      </c>
      <c r="E508">
        <f>E507+IF(WEEKDAY(A508)=1,ser*C508,0)+IF(MONTH(A508)&lt;&gt;MONTH(A509),IF(G507&gt;=kst*3,kst*3,0),0)</f>
        <v>57635</v>
      </c>
      <c r="F508">
        <f>F507+D508*(wyp)</f>
        <v>96060</v>
      </c>
      <c r="G508">
        <f t="shared" si="15"/>
        <v>38425</v>
      </c>
    </row>
    <row r="509" spans="1:7" x14ac:dyDescent="0.25">
      <c r="A509" s="1">
        <v>45434</v>
      </c>
      <c r="B509" s="3">
        <f>IF(AND(DAY(A509)=21,MONTH(A509)=12),$V$12,          IF(AND(DAY(A509)=21,MONTH(A509)=3),$V$9,         IF(AND(DAY(A509)=21,MONTH(A509)=6),$V$10,    IF(AND(DAY(A509)=23,MONTH(A509)=9),$V$11,B508)      )           )                                  )</f>
        <v>0.5</v>
      </c>
      <c r="C509" s="4">
        <f>C508+IF(AND(DAY(A509)=1,G507&gt;=3*kst),3,0)</f>
        <v>43</v>
      </c>
      <c r="D509" s="4">
        <f t="shared" si="16"/>
        <v>21</v>
      </c>
      <c r="E509">
        <f>E508+IF(WEEKDAY(A509)=1,ser*C509,0)+IF(MONTH(A509)&lt;&gt;MONTH(A510),IF(G508&gt;=kst*3,kst*3,0),0)</f>
        <v>57635</v>
      </c>
      <c r="F509">
        <f>F508+D509*(wyp)</f>
        <v>96690</v>
      </c>
      <c r="G509">
        <f t="shared" si="15"/>
        <v>39055</v>
      </c>
    </row>
    <row r="510" spans="1:7" x14ac:dyDescent="0.25">
      <c r="A510" s="1">
        <v>45435</v>
      </c>
      <c r="B510" s="3">
        <f>IF(AND(DAY(A510)=21,MONTH(A510)=12),$V$12,          IF(AND(DAY(A510)=21,MONTH(A510)=3),$V$9,         IF(AND(DAY(A510)=21,MONTH(A510)=6),$V$10,    IF(AND(DAY(A510)=23,MONTH(A510)=9),$V$11,B509)      )           )                                  )</f>
        <v>0.5</v>
      </c>
      <c r="C510" s="4">
        <f>C509+IF(AND(DAY(A510)=1,G508&gt;=3*kst),3,0)</f>
        <v>43</v>
      </c>
      <c r="D510" s="4">
        <f t="shared" si="16"/>
        <v>21</v>
      </c>
      <c r="E510">
        <f>E509+IF(WEEKDAY(A510)=1,ser*C510,0)+IF(MONTH(A510)&lt;&gt;MONTH(A511),IF(G509&gt;=kst*3,kst*3,0),0)</f>
        <v>57635</v>
      </c>
      <c r="F510">
        <f>F509+D510*(wyp)</f>
        <v>97320</v>
      </c>
      <c r="G510">
        <f t="shared" si="15"/>
        <v>39685</v>
      </c>
    </row>
    <row r="511" spans="1:7" x14ac:dyDescent="0.25">
      <c r="A511" s="1">
        <v>45436</v>
      </c>
      <c r="B511" s="3">
        <f>IF(AND(DAY(A511)=21,MONTH(A511)=12),$V$12,          IF(AND(DAY(A511)=21,MONTH(A511)=3),$V$9,         IF(AND(DAY(A511)=21,MONTH(A511)=6),$V$10,    IF(AND(DAY(A511)=23,MONTH(A511)=9),$V$11,B510)      )           )                                  )</f>
        <v>0.5</v>
      </c>
      <c r="C511" s="4">
        <f>C510+IF(AND(DAY(A511)=1,G509&gt;=3*kst),3,0)</f>
        <v>43</v>
      </c>
      <c r="D511" s="4">
        <f t="shared" si="16"/>
        <v>21</v>
      </c>
      <c r="E511">
        <f>E510+IF(WEEKDAY(A511)=1,ser*C511,0)+IF(MONTH(A511)&lt;&gt;MONTH(A512),IF(G510&gt;=kst*3,kst*3,0),0)</f>
        <v>57635</v>
      </c>
      <c r="F511">
        <f>F510+D511*(wyp)</f>
        <v>97950</v>
      </c>
      <c r="G511">
        <f t="shared" si="15"/>
        <v>40315</v>
      </c>
    </row>
    <row r="512" spans="1:7" x14ac:dyDescent="0.25">
      <c r="A512" s="1">
        <v>45437</v>
      </c>
      <c r="B512" s="3">
        <f>IF(AND(DAY(A512)=21,MONTH(A512)=12),$V$12,          IF(AND(DAY(A512)=21,MONTH(A512)=3),$V$9,         IF(AND(DAY(A512)=21,MONTH(A512)=6),$V$10,    IF(AND(DAY(A512)=23,MONTH(A512)=9),$V$11,B511)      )           )                                  )</f>
        <v>0.5</v>
      </c>
      <c r="C512" s="4">
        <f>C511+IF(AND(DAY(A512)=1,G510&gt;=3*kst),3,0)</f>
        <v>43</v>
      </c>
      <c r="D512" s="4">
        <f t="shared" si="16"/>
        <v>0</v>
      </c>
      <c r="E512">
        <f>E511+IF(WEEKDAY(A512)=1,ser*C512,0)+IF(MONTH(A512)&lt;&gt;MONTH(A513),IF(G511&gt;=kst*3,kst*3,0),0)</f>
        <v>57635</v>
      </c>
      <c r="F512">
        <f>F511+D512*(wyp)</f>
        <v>97950</v>
      </c>
      <c r="G512">
        <f t="shared" si="15"/>
        <v>40315</v>
      </c>
    </row>
    <row r="513" spans="1:7" x14ac:dyDescent="0.25">
      <c r="A513" s="1">
        <v>45438</v>
      </c>
      <c r="B513" s="3">
        <f>IF(AND(DAY(A513)=21,MONTH(A513)=12),$V$12,          IF(AND(DAY(A513)=21,MONTH(A513)=3),$V$9,         IF(AND(DAY(A513)=21,MONTH(A513)=6),$V$10,    IF(AND(DAY(A513)=23,MONTH(A513)=9),$V$11,B512)      )           )                                  )</f>
        <v>0.5</v>
      </c>
      <c r="C513" s="4">
        <f>C512+IF(AND(DAY(A513)=1,G511&gt;=3*kst),3,0)</f>
        <v>43</v>
      </c>
      <c r="D513" s="4">
        <f t="shared" si="16"/>
        <v>0</v>
      </c>
      <c r="E513">
        <f>E512+IF(WEEKDAY(A513)=1,ser*C513,0)+IF(MONTH(A513)&lt;&gt;MONTH(A514),IF(G512&gt;=kst*3,kst*3,0),0)</f>
        <v>58280</v>
      </c>
      <c r="F513">
        <f>F512+D513*(wyp)</f>
        <v>97950</v>
      </c>
      <c r="G513">
        <f t="shared" si="15"/>
        <v>39670</v>
      </c>
    </row>
    <row r="514" spans="1:7" x14ac:dyDescent="0.25">
      <c r="A514" s="1">
        <v>45439</v>
      </c>
      <c r="B514" s="3">
        <f>IF(AND(DAY(A514)=21,MONTH(A514)=12),$V$12,          IF(AND(DAY(A514)=21,MONTH(A514)=3),$V$9,         IF(AND(DAY(A514)=21,MONTH(A514)=6),$V$10,    IF(AND(DAY(A514)=23,MONTH(A514)=9),$V$11,B513)      )           )                                  )</f>
        <v>0.5</v>
      </c>
      <c r="C514" s="4">
        <f>C513+IF(AND(DAY(A514)=1,G512&gt;=3*kst),3,0)</f>
        <v>43</v>
      </c>
      <c r="D514" s="4">
        <f t="shared" si="16"/>
        <v>21</v>
      </c>
      <c r="E514">
        <f>E513+IF(WEEKDAY(A514)=1,ser*C514,0)+IF(MONTH(A514)&lt;&gt;MONTH(A515),IF(G513&gt;=kst*3,kst*3,0),0)</f>
        <v>58280</v>
      </c>
      <c r="F514">
        <f>F513+D514*(wyp)</f>
        <v>98580</v>
      </c>
      <c r="G514">
        <f t="shared" si="15"/>
        <v>40300</v>
      </c>
    </row>
    <row r="515" spans="1:7" x14ac:dyDescent="0.25">
      <c r="A515" s="1">
        <v>45440</v>
      </c>
      <c r="B515" s="3">
        <f>IF(AND(DAY(A515)=21,MONTH(A515)=12),$V$12,          IF(AND(DAY(A515)=21,MONTH(A515)=3),$V$9,         IF(AND(DAY(A515)=21,MONTH(A515)=6),$V$10,    IF(AND(DAY(A515)=23,MONTH(A515)=9),$V$11,B514)      )           )                                  )</f>
        <v>0.5</v>
      </c>
      <c r="C515" s="4">
        <f>C514+IF(AND(DAY(A515)=1,G513&gt;=3*kst),3,0)</f>
        <v>43</v>
      </c>
      <c r="D515" s="4">
        <f t="shared" si="16"/>
        <v>21</v>
      </c>
      <c r="E515">
        <f>E514+IF(WEEKDAY(A515)=1,ser*C515,0)+IF(MONTH(A515)&lt;&gt;MONTH(A516),IF(G514&gt;=kst*3,kst*3,0),0)</f>
        <v>58280</v>
      </c>
      <c r="F515">
        <f>F514+D515*(wyp)</f>
        <v>99210</v>
      </c>
      <c r="G515">
        <f t="shared" ref="G515:G578" si="17">F515-E515</f>
        <v>40930</v>
      </c>
    </row>
    <row r="516" spans="1:7" x14ac:dyDescent="0.25">
      <c r="A516" s="1">
        <v>45441</v>
      </c>
      <c r="B516" s="3">
        <f>IF(AND(DAY(A516)=21,MONTH(A516)=12),$V$12,          IF(AND(DAY(A516)=21,MONTH(A516)=3),$V$9,         IF(AND(DAY(A516)=21,MONTH(A516)=6),$V$10,    IF(AND(DAY(A516)=23,MONTH(A516)=9),$V$11,B515)      )           )                                  )</f>
        <v>0.5</v>
      </c>
      <c r="C516" s="4">
        <f>C515+IF(AND(DAY(A516)=1,G514&gt;=3*kst),3,0)</f>
        <v>43</v>
      </c>
      <c r="D516" s="4">
        <f t="shared" si="16"/>
        <v>21</v>
      </c>
      <c r="E516">
        <f>E515+IF(WEEKDAY(A516)=1,ser*C516,0)+IF(MONTH(A516)&lt;&gt;MONTH(A517),IF(G515&gt;=kst*3,kst*3,0),0)</f>
        <v>58280</v>
      </c>
      <c r="F516">
        <f>F515+D516*(wyp)</f>
        <v>99840</v>
      </c>
      <c r="G516">
        <f t="shared" si="17"/>
        <v>41560</v>
      </c>
    </row>
    <row r="517" spans="1:7" x14ac:dyDescent="0.25">
      <c r="A517" s="1">
        <v>45442</v>
      </c>
      <c r="B517" s="3">
        <f>IF(AND(DAY(A517)=21,MONTH(A517)=12),$V$12,          IF(AND(DAY(A517)=21,MONTH(A517)=3),$V$9,         IF(AND(DAY(A517)=21,MONTH(A517)=6),$V$10,    IF(AND(DAY(A517)=23,MONTH(A517)=9),$V$11,B516)      )           )                                  )</f>
        <v>0.5</v>
      </c>
      <c r="C517" s="4">
        <f>C516+IF(AND(DAY(A517)=1,G515&gt;=3*kst),3,0)</f>
        <v>43</v>
      </c>
      <c r="D517" s="4">
        <f t="shared" si="16"/>
        <v>21</v>
      </c>
      <c r="E517">
        <f>E516+IF(WEEKDAY(A517)=1,ser*C517,0)+IF(MONTH(A517)&lt;&gt;MONTH(A518),IF(G516&gt;=kst*3,kst*3,0),0)</f>
        <v>58280</v>
      </c>
      <c r="F517">
        <f>F516+D517*(wyp)</f>
        <v>100470</v>
      </c>
      <c r="G517">
        <f t="shared" si="17"/>
        <v>42190</v>
      </c>
    </row>
    <row r="518" spans="1:7" x14ac:dyDescent="0.25">
      <c r="A518" s="1">
        <v>45443</v>
      </c>
      <c r="B518" s="3">
        <f>IF(AND(DAY(A518)=21,MONTH(A518)=12),$V$12,          IF(AND(DAY(A518)=21,MONTH(A518)=3),$V$9,         IF(AND(DAY(A518)=21,MONTH(A518)=6),$V$10,    IF(AND(DAY(A518)=23,MONTH(A518)=9),$V$11,B517)      )           )                                  )</f>
        <v>0.5</v>
      </c>
      <c r="C518" s="4">
        <f>C517+IF(AND(DAY(A518)=1,G516&gt;=3*kst),3,0)</f>
        <v>43</v>
      </c>
      <c r="D518" s="4">
        <f t="shared" si="16"/>
        <v>21</v>
      </c>
      <c r="E518">
        <f>E517+IF(WEEKDAY(A518)=1,ser*C518,0)+IF(MONTH(A518)&lt;&gt;MONTH(A519),IF(G517&gt;=kst*3,kst*3,0),0)</f>
        <v>60680</v>
      </c>
      <c r="F518">
        <f>F517+D518*(wyp)</f>
        <v>101100</v>
      </c>
      <c r="G518">
        <f t="shared" si="17"/>
        <v>40420</v>
      </c>
    </row>
    <row r="519" spans="1:7" x14ac:dyDescent="0.25">
      <c r="A519" s="1">
        <v>45444</v>
      </c>
      <c r="B519" s="3">
        <f>IF(AND(DAY(A519)=21,MONTH(A519)=12),$V$12,          IF(AND(DAY(A519)=21,MONTH(A519)=3),$V$9,         IF(AND(DAY(A519)=21,MONTH(A519)=6),$V$10,    IF(AND(DAY(A519)=23,MONTH(A519)=9),$V$11,B518)      )           )                                  )</f>
        <v>0.5</v>
      </c>
      <c r="C519" s="4">
        <f>C518+IF(AND(DAY(A519)=1,G517&gt;=3*kst),3,0)</f>
        <v>46</v>
      </c>
      <c r="D519" s="4">
        <f t="shared" si="16"/>
        <v>0</v>
      </c>
      <c r="E519">
        <f>E518+IF(WEEKDAY(A519)=1,ser*C519,0)+IF(MONTH(A519)&lt;&gt;MONTH(A520),IF(G518&gt;=kst*3,kst*3,0),0)</f>
        <v>60680</v>
      </c>
      <c r="F519">
        <f>F518+D519*(wyp)</f>
        <v>101100</v>
      </c>
      <c r="G519">
        <f t="shared" si="17"/>
        <v>40420</v>
      </c>
    </row>
    <row r="520" spans="1:7" x14ac:dyDescent="0.25">
      <c r="A520" s="1">
        <v>45445</v>
      </c>
      <c r="B520" s="3">
        <f>IF(AND(DAY(A520)=21,MONTH(A520)=12),$V$12,          IF(AND(DAY(A520)=21,MONTH(A520)=3),$V$9,         IF(AND(DAY(A520)=21,MONTH(A520)=6),$V$10,    IF(AND(DAY(A520)=23,MONTH(A520)=9),$V$11,B519)      )           )                                  )</f>
        <v>0.5</v>
      </c>
      <c r="C520" s="4">
        <f>C519+IF(AND(DAY(A520)=1,G518&gt;=3*kst),3,0)</f>
        <v>46</v>
      </c>
      <c r="D520" s="4">
        <f t="shared" si="16"/>
        <v>0</v>
      </c>
      <c r="E520">
        <f>E519+IF(WEEKDAY(A520)=1,ser*C520,0)+IF(MONTH(A520)&lt;&gt;MONTH(A521),IF(G519&gt;=kst*3,kst*3,0),0)</f>
        <v>61370</v>
      </c>
      <c r="F520">
        <f>F519+D520*(wyp)</f>
        <v>101100</v>
      </c>
      <c r="G520">
        <f t="shared" si="17"/>
        <v>39730</v>
      </c>
    </row>
    <row r="521" spans="1:7" x14ac:dyDescent="0.25">
      <c r="A521" s="1">
        <v>45446</v>
      </c>
      <c r="B521" s="3">
        <f>IF(AND(DAY(A521)=21,MONTH(A521)=12),$V$12,          IF(AND(DAY(A521)=21,MONTH(A521)=3),$V$9,         IF(AND(DAY(A521)=21,MONTH(A521)=6),$V$10,    IF(AND(DAY(A521)=23,MONTH(A521)=9),$V$11,B520)      )           )                                  )</f>
        <v>0.5</v>
      </c>
      <c r="C521" s="4">
        <f>C520+IF(AND(DAY(A521)=1,G519&gt;=3*kst),3,0)</f>
        <v>46</v>
      </c>
      <c r="D521" s="4">
        <f t="shared" si="16"/>
        <v>23</v>
      </c>
      <c r="E521">
        <f>E520+IF(WEEKDAY(A521)=1,ser*C521,0)+IF(MONTH(A521)&lt;&gt;MONTH(A522),IF(G520&gt;=kst*3,kst*3,0),0)</f>
        <v>61370</v>
      </c>
      <c r="F521">
        <f>F520+D521*(wyp)</f>
        <v>101790</v>
      </c>
      <c r="G521">
        <f t="shared" si="17"/>
        <v>40420</v>
      </c>
    </row>
    <row r="522" spans="1:7" x14ac:dyDescent="0.25">
      <c r="A522" s="1">
        <v>45447</v>
      </c>
      <c r="B522" s="3">
        <f>IF(AND(DAY(A522)=21,MONTH(A522)=12),$V$12,          IF(AND(DAY(A522)=21,MONTH(A522)=3),$V$9,         IF(AND(DAY(A522)=21,MONTH(A522)=6),$V$10,    IF(AND(DAY(A522)=23,MONTH(A522)=9),$V$11,B521)      )           )                                  )</f>
        <v>0.5</v>
      </c>
      <c r="C522" s="4">
        <f>C521+IF(AND(DAY(A522)=1,G520&gt;=3*kst),3,0)</f>
        <v>46</v>
      </c>
      <c r="D522" s="4">
        <f t="shared" si="16"/>
        <v>23</v>
      </c>
      <c r="E522">
        <f>E521+IF(WEEKDAY(A522)=1,ser*C522,0)+IF(MONTH(A522)&lt;&gt;MONTH(A523),IF(G521&gt;=kst*3,kst*3,0),0)</f>
        <v>61370</v>
      </c>
      <c r="F522">
        <f>F521+D522*(wyp)</f>
        <v>102480</v>
      </c>
      <c r="G522">
        <f t="shared" si="17"/>
        <v>41110</v>
      </c>
    </row>
    <row r="523" spans="1:7" x14ac:dyDescent="0.25">
      <c r="A523" s="1">
        <v>45448</v>
      </c>
      <c r="B523" s="3">
        <f>IF(AND(DAY(A523)=21,MONTH(A523)=12),$V$12,          IF(AND(DAY(A523)=21,MONTH(A523)=3),$V$9,         IF(AND(DAY(A523)=21,MONTH(A523)=6),$V$10,    IF(AND(DAY(A523)=23,MONTH(A523)=9),$V$11,B522)      )           )                                  )</f>
        <v>0.5</v>
      </c>
      <c r="C523" s="4">
        <f>C522+IF(AND(DAY(A523)=1,G521&gt;=3*kst),3,0)</f>
        <v>46</v>
      </c>
      <c r="D523" s="4">
        <f t="shared" ref="D523:D586" si="18">IF(OR(WEEKDAY(A523)=7,WEEKDAY(A523)=1),0,ROUNDDOWN(B523*C523,0))</f>
        <v>23</v>
      </c>
      <c r="E523">
        <f>E522+IF(WEEKDAY(A523)=1,ser*C523,0)+IF(MONTH(A523)&lt;&gt;MONTH(A524),IF(G522&gt;=kst*3,kst*3,0),0)</f>
        <v>61370</v>
      </c>
      <c r="F523">
        <f>F522+D523*(wyp)</f>
        <v>103170</v>
      </c>
      <c r="G523">
        <f t="shared" si="17"/>
        <v>41800</v>
      </c>
    </row>
    <row r="524" spans="1:7" x14ac:dyDescent="0.25">
      <c r="A524" s="1">
        <v>45449</v>
      </c>
      <c r="B524" s="3">
        <f>IF(AND(DAY(A524)=21,MONTH(A524)=12),$V$12,          IF(AND(DAY(A524)=21,MONTH(A524)=3),$V$9,         IF(AND(DAY(A524)=21,MONTH(A524)=6),$V$10,    IF(AND(DAY(A524)=23,MONTH(A524)=9),$V$11,B523)      )           )                                  )</f>
        <v>0.5</v>
      </c>
      <c r="C524" s="4">
        <f>C523+IF(AND(DAY(A524)=1,G522&gt;=3*kst),3,0)</f>
        <v>46</v>
      </c>
      <c r="D524" s="4">
        <f t="shared" si="18"/>
        <v>23</v>
      </c>
      <c r="E524">
        <f>E523+IF(WEEKDAY(A524)=1,ser*C524,0)+IF(MONTH(A524)&lt;&gt;MONTH(A525),IF(G523&gt;=kst*3,kst*3,0),0)</f>
        <v>61370</v>
      </c>
      <c r="F524">
        <f>F523+D524*(wyp)</f>
        <v>103860</v>
      </c>
      <c r="G524">
        <f t="shared" si="17"/>
        <v>42490</v>
      </c>
    </row>
    <row r="525" spans="1:7" x14ac:dyDescent="0.25">
      <c r="A525" s="1">
        <v>45450</v>
      </c>
      <c r="B525" s="3">
        <f>IF(AND(DAY(A525)=21,MONTH(A525)=12),$V$12,          IF(AND(DAY(A525)=21,MONTH(A525)=3),$V$9,         IF(AND(DAY(A525)=21,MONTH(A525)=6),$V$10,    IF(AND(DAY(A525)=23,MONTH(A525)=9),$V$11,B524)      )           )                                  )</f>
        <v>0.5</v>
      </c>
      <c r="C525" s="4">
        <f>C524+IF(AND(DAY(A525)=1,G523&gt;=3*kst),3,0)</f>
        <v>46</v>
      </c>
      <c r="D525" s="4">
        <f t="shared" si="18"/>
        <v>23</v>
      </c>
      <c r="E525">
        <f>E524+IF(WEEKDAY(A525)=1,ser*C525,0)+IF(MONTH(A525)&lt;&gt;MONTH(A526),IF(G524&gt;=kst*3,kst*3,0),0)</f>
        <v>61370</v>
      </c>
      <c r="F525">
        <f>F524+D525*(wyp)</f>
        <v>104550</v>
      </c>
      <c r="G525">
        <f t="shared" si="17"/>
        <v>43180</v>
      </c>
    </row>
    <row r="526" spans="1:7" x14ac:dyDescent="0.25">
      <c r="A526" s="1">
        <v>45451</v>
      </c>
      <c r="B526" s="3">
        <f>IF(AND(DAY(A526)=21,MONTH(A526)=12),$V$12,          IF(AND(DAY(A526)=21,MONTH(A526)=3),$V$9,         IF(AND(DAY(A526)=21,MONTH(A526)=6),$V$10,    IF(AND(DAY(A526)=23,MONTH(A526)=9),$V$11,B525)      )           )                                  )</f>
        <v>0.5</v>
      </c>
      <c r="C526" s="4">
        <f>C525+IF(AND(DAY(A526)=1,G524&gt;=3*kst),3,0)</f>
        <v>46</v>
      </c>
      <c r="D526" s="4">
        <f t="shared" si="18"/>
        <v>0</v>
      </c>
      <c r="E526">
        <f>E525+IF(WEEKDAY(A526)=1,ser*C526,0)+IF(MONTH(A526)&lt;&gt;MONTH(A527),IF(G525&gt;=kst*3,kst*3,0),0)</f>
        <v>61370</v>
      </c>
      <c r="F526">
        <f>F525+D526*(wyp)</f>
        <v>104550</v>
      </c>
      <c r="G526">
        <f t="shared" si="17"/>
        <v>43180</v>
      </c>
    </row>
    <row r="527" spans="1:7" x14ac:dyDescent="0.25">
      <c r="A527" s="1">
        <v>45452</v>
      </c>
      <c r="B527" s="3">
        <f>IF(AND(DAY(A527)=21,MONTH(A527)=12),$V$12,          IF(AND(DAY(A527)=21,MONTH(A527)=3),$V$9,         IF(AND(DAY(A527)=21,MONTH(A527)=6),$V$10,    IF(AND(DAY(A527)=23,MONTH(A527)=9),$V$11,B526)      )           )                                  )</f>
        <v>0.5</v>
      </c>
      <c r="C527" s="4">
        <f>C526+IF(AND(DAY(A527)=1,G525&gt;=3*kst),3,0)</f>
        <v>46</v>
      </c>
      <c r="D527" s="4">
        <f t="shared" si="18"/>
        <v>0</v>
      </c>
      <c r="E527">
        <f>E526+IF(WEEKDAY(A527)=1,ser*C527,0)+IF(MONTH(A527)&lt;&gt;MONTH(A528),IF(G526&gt;=kst*3,kst*3,0),0)</f>
        <v>62060</v>
      </c>
      <c r="F527">
        <f>F526+D527*(wyp)</f>
        <v>104550</v>
      </c>
      <c r="G527">
        <f t="shared" si="17"/>
        <v>42490</v>
      </c>
    </row>
    <row r="528" spans="1:7" x14ac:dyDescent="0.25">
      <c r="A528" s="1">
        <v>45453</v>
      </c>
      <c r="B528" s="3">
        <f>IF(AND(DAY(A528)=21,MONTH(A528)=12),$V$12,          IF(AND(DAY(A528)=21,MONTH(A528)=3),$V$9,         IF(AND(DAY(A528)=21,MONTH(A528)=6),$V$10,    IF(AND(DAY(A528)=23,MONTH(A528)=9),$V$11,B527)      )           )                                  )</f>
        <v>0.5</v>
      </c>
      <c r="C528" s="4">
        <f>C527+IF(AND(DAY(A528)=1,G526&gt;=3*kst),3,0)</f>
        <v>46</v>
      </c>
      <c r="D528" s="4">
        <f t="shared" si="18"/>
        <v>23</v>
      </c>
      <c r="E528">
        <f>E527+IF(WEEKDAY(A528)=1,ser*C528,0)+IF(MONTH(A528)&lt;&gt;MONTH(A529),IF(G527&gt;=kst*3,kst*3,0),0)</f>
        <v>62060</v>
      </c>
      <c r="F528">
        <f>F527+D528*(wyp)</f>
        <v>105240</v>
      </c>
      <c r="G528">
        <f t="shared" si="17"/>
        <v>43180</v>
      </c>
    </row>
    <row r="529" spans="1:7" x14ac:dyDescent="0.25">
      <c r="A529" s="1">
        <v>45454</v>
      </c>
      <c r="B529" s="3">
        <f>IF(AND(DAY(A529)=21,MONTH(A529)=12),$V$12,          IF(AND(DAY(A529)=21,MONTH(A529)=3),$V$9,         IF(AND(DAY(A529)=21,MONTH(A529)=6),$V$10,    IF(AND(DAY(A529)=23,MONTH(A529)=9),$V$11,B528)      )           )                                  )</f>
        <v>0.5</v>
      </c>
      <c r="C529" s="4">
        <f>C528+IF(AND(DAY(A529)=1,G527&gt;=3*kst),3,0)</f>
        <v>46</v>
      </c>
      <c r="D529" s="4">
        <f t="shared" si="18"/>
        <v>23</v>
      </c>
      <c r="E529">
        <f>E528+IF(WEEKDAY(A529)=1,ser*C529,0)+IF(MONTH(A529)&lt;&gt;MONTH(A530),IF(G528&gt;=kst*3,kst*3,0),0)</f>
        <v>62060</v>
      </c>
      <c r="F529">
        <f>F528+D529*(wyp)</f>
        <v>105930</v>
      </c>
      <c r="G529">
        <f t="shared" si="17"/>
        <v>43870</v>
      </c>
    </row>
    <row r="530" spans="1:7" x14ac:dyDescent="0.25">
      <c r="A530" s="1">
        <v>45455</v>
      </c>
      <c r="B530" s="3">
        <f>IF(AND(DAY(A530)=21,MONTH(A530)=12),$V$12,          IF(AND(DAY(A530)=21,MONTH(A530)=3),$V$9,         IF(AND(DAY(A530)=21,MONTH(A530)=6),$V$10,    IF(AND(DAY(A530)=23,MONTH(A530)=9),$V$11,B529)      )           )                                  )</f>
        <v>0.5</v>
      </c>
      <c r="C530" s="4">
        <f>C529+IF(AND(DAY(A530)=1,G528&gt;=3*kst),3,0)</f>
        <v>46</v>
      </c>
      <c r="D530" s="4">
        <f t="shared" si="18"/>
        <v>23</v>
      </c>
      <c r="E530">
        <f>E529+IF(WEEKDAY(A530)=1,ser*C530,0)+IF(MONTH(A530)&lt;&gt;MONTH(A531),IF(G529&gt;=kst*3,kst*3,0),0)</f>
        <v>62060</v>
      </c>
      <c r="F530">
        <f>F529+D530*(wyp)</f>
        <v>106620</v>
      </c>
      <c r="G530">
        <f t="shared" si="17"/>
        <v>44560</v>
      </c>
    </row>
    <row r="531" spans="1:7" x14ac:dyDescent="0.25">
      <c r="A531" s="1">
        <v>45456</v>
      </c>
      <c r="B531" s="3">
        <f>IF(AND(DAY(A531)=21,MONTH(A531)=12),$V$12,          IF(AND(DAY(A531)=21,MONTH(A531)=3),$V$9,         IF(AND(DAY(A531)=21,MONTH(A531)=6),$V$10,    IF(AND(DAY(A531)=23,MONTH(A531)=9),$V$11,B530)      )           )                                  )</f>
        <v>0.5</v>
      </c>
      <c r="C531" s="4">
        <f>C530+IF(AND(DAY(A531)=1,G529&gt;=3*kst),3,0)</f>
        <v>46</v>
      </c>
      <c r="D531" s="4">
        <f t="shared" si="18"/>
        <v>23</v>
      </c>
      <c r="E531">
        <f>E530+IF(WEEKDAY(A531)=1,ser*C531,0)+IF(MONTH(A531)&lt;&gt;MONTH(A532),IF(G530&gt;=kst*3,kst*3,0),0)</f>
        <v>62060</v>
      </c>
      <c r="F531">
        <f>F530+D531*(wyp)</f>
        <v>107310</v>
      </c>
      <c r="G531">
        <f t="shared" si="17"/>
        <v>45250</v>
      </c>
    </row>
    <row r="532" spans="1:7" x14ac:dyDescent="0.25">
      <c r="A532" s="1">
        <v>45457</v>
      </c>
      <c r="B532" s="3">
        <f>IF(AND(DAY(A532)=21,MONTH(A532)=12),$V$12,          IF(AND(DAY(A532)=21,MONTH(A532)=3),$V$9,         IF(AND(DAY(A532)=21,MONTH(A532)=6),$V$10,    IF(AND(DAY(A532)=23,MONTH(A532)=9),$V$11,B531)      )           )                                  )</f>
        <v>0.5</v>
      </c>
      <c r="C532" s="4">
        <f>C531+IF(AND(DAY(A532)=1,G530&gt;=3*kst),3,0)</f>
        <v>46</v>
      </c>
      <c r="D532" s="4">
        <f t="shared" si="18"/>
        <v>23</v>
      </c>
      <c r="E532">
        <f>E531+IF(WEEKDAY(A532)=1,ser*C532,0)+IF(MONTH(A532)&lt;&gt;MONTH(A533),IF(G531&gt;=kst*3,kst*3,0),0)</f>
        <v>62060</v>
      </c>
      <c r="F532">
        <f>F531+D532*(wyp)</f>
        <v>108000</v>
      </c>
      <c r="G532">
        <f t="shared" si="17"/>
        <v>45940</v>
      </c>
    </row>
    <row r="533" spans="1:7" x14ac:dyDescent="0.25">
      <c r="A533" s="1">
        <v>45458</v>
      </c>
      <c r="B533" s="3">
        <f>IF(AND(DAY(A533)=21,MONTH(A533)=12),$V$12,          IF(AND(DAY(A533)=21,MONTH(A533)=3),$V$9,         IF(AND(DAY(A533)=21,MONTH(A533)=6),$V$10,    IF(AND(DAY(A533)=23,MONTH(A533)=9),$V$11,B532)      )           )                                  )</f>
        <v>0.5</v>
      </c>
      <c r="C533" s="4">
        <f>C532+IF(AND(DAY(A533)=1,G531&gt;=3*kst),3,0)</f>
        <v>46</v>
      </c>
      <c r="D533" s="4">
        <f t="shared" si="18"/>
        <v>0</v>
      </c>
      <c r="E533">
        <f>E532+IF(WEEKDAY(A533)=1,ser*C533,0)+IF(MONTH(A533)&lt;&gt;MONTH(A534),IF(G532&gt;=kst*3,kst*3,0),0)</f>
        <v>62060</v>
      </c>
      <c r="F533">
        <f>F532+D533*(wyp)</f>
        <v>108000</v>
      </c>
      <c r="G533">
        <f t="shared" si="17"/>
        <v>45940</v>
      </c>
    </row>
    <row r="534" spans="1:7" x14ac:dyDescent="0.25">
      <c r="A534" s="1">
        <v>45459</v>
      </c>
      <c r="B534" s="3">
        <f>IF(AND(DAY(A534)=21,MONTH(A534)=12),$V$12,          IF(AND(DAY(A534)=21,MONTH(A534)=3),$V$9,         IF(AND(DAY(A534)=21,MONTH(A534)=6),$V$10,    IF(AND(DAY(A534)=23,MONTH(A534)=9),$V$11,B533)      )           )                                  )</f>
        <v>0.5</v>
      </c>
      <c r="C534" s="4">
        <f>C533+IF(AND(DAY(A534)=1,G532&gt;=3*kst),3,0)</f>
        <v>46</v>
      </c>
      <c r="D534" s="4">
        <f t="shared" si="18"/>
        <v>0</v>
      </c>
      <c r="E534">
        <f>E533+IF(WEEKDAY(A534)=1,ser*C534,0)+IF(MONTH(A534)&lt;&gt;MONTH(A535),IF(G533&gt;=kst*3,kst*3,0),0)</f>
        <v>62750</v>
      </c>
      <c r="F534">
        <f>F533+D534*(wyp)</f>
        <v>108000</v>
      </c>
      <c r="G534">
        <f t="shared" si="17"/>
        <v>45250</v>
      </c>
    </row>
    <row r="535" spans="1:7" x14ac:dyDescent="0.25">
      <c r="A535" s="1">
        <v>45460</v>
      </c>
      <c r="B535" s="3">
        <f>IF(AND(DAY(A535)=21,MONTH(A535)=12),$V$12,          IF(AND(DAY(A535)=21,MONTH(A535)=3),$V$9,         IF(AND(DAY(A535)=21,MONTH(A535)=6),$V$10,    IF(AND(DAY(A535)=23,MONTH(A535)=9),$V$11,B534)      )           )                                  )</f>
        <v>0.5</v>
      </c>
      <c r="C535" s="4">
        <f>C534+IF(AND(DAY(A535)=1,G533&gt;=3*kst),3,0)</f>
        <v>46</v>
      </c>
      <c r="D535" s="4">
        <f t="shared" si="18"/>
        <v>23</v>
      </c>
      <c r="E535">
        <f>E534+IF(WEEKDAY(A535)=1,ser*C535,0)+IF(MONTH(A535)&lt;&gt;MONTH(A536),IF(G534&gt;=kst*3,kst*3,0),0)</f>
        <v>62750</v>
      </c>
      <c r="F535">
        <f>F534+D535*(wyp)</f>
        <v>108690</v>
      </c>
      <c r="G535">
        <f t="shared" si="17"/>
        <v>45940</v>
      </c>
    </row>
    <row r="536" spans="1:7" x14ac:dyDescent="0.25">
      <c r="A536" s="1">
        <v>45461</v>
      </c>
      <c r="B536" s="3">
        <f>IF(AND(DAY(A536)=21,MONTH(A536)=12),$V$12,          IF(AND(DAY(A536)=21,MONTH(A536)=3),$V$9,         IF(AND(DAY(A536)=21,MONTH(A536)=6),$V$10,    IF(AND(DAY(A536)=23,MONTH(A536)=9),$V$11,B535)      )           )                                  )</f>
        <v>0.5</v>
      </c>
      <c r="C536" s="4">
        <f>C535+IF(AND(DAY(A536)=1,G534&gt;=3*kst),3,0)</f>
        <v>46</v>
      </c>
      <c r="D536" s="4">
        <f t="shared" si="18"/>
        <v>23</v>
      </c>
      <c r="E536">
        <f>E535+IF(WEEKDAY(A536)=1,ser*C536,0)+IF(MONTH(A536)&lt;&gt;MONTH(A537),IF(G535&gt;=kst*3,kst*3,0),0)</f>
        <v>62750</v>
      </c>
      <c r="F536">
        <f>F535+D536*(wyp)</f>
        <v>109380</v>
      </c>
      <c r="G536">
        <f t="shared" si="17"/>
        <v>46630</v>
      </c>
    </row>
    <row r="537" spans="1:7" x14ac:dyDescent="0.25">
      <c r="A537" s="1">
        <v>45462</v>
      </c>
      <c r="B537" s="3">
        <f>IF(AND(DAY(A537)=21,MONTH(A537)=12),$V$12,          IF(AND(DAY(A537)=21,MONTH(A537)=3),$V$9,         IF(AND(DAY(A537)=21,MONTH(A537)=6),$V$10,    IF(AND(DAY(A537)=23,MONTH(A537)=9),$V$11,B536)      )           )                                  )</f>
        <v>0.5</v>
      </c>
      <c r="C537" s="4">
        <f>C536+IF(AND(DAY(A537)=1,G535&gt;=3*kst),3,0)</f>
        <v>46</v>
      </c>
      <c r="D537" s="4">
        <f t="shared" si="18"/>
        <v>23</v>
      </c>
      <c r="E537">
        <f>E536+IF(WEEKDAY(A537)=1,ser*C537,0)+IF(MONTH(A537)&lt;&gt;MONTH(A538),IF(G536&gt;=kst*3,kst*3,0),0)</f>
        <v>62750</v>
      </c>
      <c r="F537">
        <f>F536+D537*(wyp)</f>
        <v>110070</v>
      </c>
      <c r="G537">
        <f t="shared" si="17"/>
        <v>47320</v>
      </c>
    </row>
    <row r="538" spans="1:7" x14ac:dyDescent="0.25">
      <c r="A538" s="1">
        <v>45463</v>
      </c>
      <c r="B538" s="3">
        <f>IF(AND(DAY(A538)=21,MONTH(A538)=12),$V$12,          IF(AND(DAY(A538)=21,MONTH(A538)=3),$V$9,         IF(AND(DAY(A538)=21,MONTH(A538)=6),$V$10,    IF(AND(DAY(A538)=23,MONTH(A538)=9),$V$11,B537)      )           )                                  )</f>
        <v>0.5</v>
      </c>
      <c r="C538" s="4">
        <f>C537+IF(AND(DAY(A538)=1,G536&gt;=3*kst),3,0)</f>
        <v>46</v>
      </c>
      <c r="D538" s="4">
        <f t="shared" si="18"/>
        <v>23</v>
      </c>
      <c r="E538">
        <f>E537+IF(WEEKDAY(A538)=1,ser*C538,0)+IF(MONTH(A538)&lt;&gt;MONTH(A539),IF(G537&gt;=kst*3,kst*3,0),0)</f>
        <v>62750</v>
      </c>
      <c r="F538">
        <f>F537+D538*(wyp)</f>
        <v>110760</v>
      </c>
      <c r="G538">
        <f t="shared" si="17"/>
        <v>48010</v>
      </c>
    </row>
    <row r="539" spans="1:7" x14ac:dyDescent="0.25">
      <c r="A539" s="1">
        <v>45464</v>
      </c>
      <c r="B539" s="3">
        <f>IF(AND(DAY(A539)=21,MONTH(A539)=12),$V$12,          IF(AND(DAY(A539)=21,MONTH(A539)=3),$V$9,         IF(AND(DAY(A539)=21,MONTH(A539)=6),$V$10,    IF(AND(DAY(A539)=23,MONTH(A539)=9),$V$11,B538)      )           )                                  )</f>
        <v>0.9</v>
      </c>
      <c r="C539" s="4">
        <f>C538+IF(AND(DAY(A539)=1,G537&gt;=3*kst),3,0)</f>
        <v>46</v>
      </c>
      <c r="D539" s="4">
        <f t="shared" si="18"/>
        <v>41</v>
      </c>
      <c r="E539">
        <f>E538+IF(WEEKDAY(A539)=1,ser*C539,0)+IF(MONTH(A539)&lt;&gt;MONTH(A540),IF(G538&gt;=kst*3,kst*3,0),0)</f>
        <v>62750</v>
      </c>
      <c r="F539">
        <f>F538+D539*(wyp)</f>
        <v>111990</v>
      </c>
      <c r="G539">
        <f t="shared" si="17"/>
        <v>49240</v>
      </c>
    </row>
    <row r="540" spans="1:7" x14ac:dyDescent="0.25">
      <c r="A540" s="1">
        <v>45465</v>
      </c>
      <c r="B540" s="3">
        <f>IF(AND(DAY(A540)=21,MONTH(A540)=12),$V$12,          IF(AND(DAY(A540)=21,MONTH(A540)=3),$V$9,         IF(AND(DAY(A540)=21,MONTH(A540)=6),$V$10,    IF(AND(DAY(A540)=23,MONTH(A540)=9),$V$11,B539)      )           )                                  )</f>
        <v>0.9</v>
      </c>
      <c r="C540" s="4">
        <f>C539+IF(AND(DAY(A540)=1,G538&gt;=3*kst),3,0)</f>
        <v>46</v>
      </c>
      <c r="D540" s="4">
        <f t="shared" si="18"/>
        <v>0</v>
      </c>
      <c r="E540">
        <f>E539+IF(WEEKDAY(A540)=1,ser*C540,0)+IF(MONTH(A540)&lt;&gt;MONTH(A541),IF(G539&gt;=kst*3,kst*3,0),0)</f>
        <v>62750</v>
      </c>
      <c r="F540">
        <f>F539+D540*(wyp)</f>
        <v>111990</v>
      </c>
      <c r="G540">
        <f t="shared" si="17"/>
        <v>49240</v>
      </c>
    </row>
    <row r="541" spans="1:7" x14ac:dyDescent="0.25">
      <c r="A541" s="1">
        <v>45466</v>
      </c>
      <c r="B541" s="3">
        <f>IF(AND(DAY(A541)=21,MONTH(A541)=12),$V$12,          IF(AND(DAY(A541)=21,MONTH(A541)=3),$V$9,         IF(AND(DAY(A541)=21,MONTH(A541)=6),$V$10,    IF(AND(DAY(A541)=23,MONTH(A541)=9),$V$11,B540)      )           )                                  )</f>
        <v>0.9</v>
      </c>
      <c r="C541" s="4">
        <f>C540+IF(AND(DAY(A541)=1,G539&gt;=3*kst),3,0)</f>
        <v>46</v>
      </c>
      <c r="D541" s="4">
        <f t="shared" si="18"/>
        <v>0</v>
      </c>
      <c r="E541">
        <f>E540+IF(WEEKDAY(A541)=1,ser*C541,0)+IF(MONTH(A541)&lt;&gt;MONTH(A542),IF(G540&gt;=kst*3,kst*3,0),0)</f>
        <v>63440</v>
      </c>
      <c r="F541">
        <f>F540+D541*(wyp)</f>
        <v>111990</v>
      </c>
      <c r="G541">
        <f t="shared" si="17"/>
        <v>48550</v>
      </c>
    </row>
    <row r="542" spans="1:7" x14ac:dyDescent="0.25">
      <c r="A542" s="1">
        <v>45467</v>
      </c>
      <c r="B542" s="3">
        <f>IF(AND(DAY(A542)=21,MONTH(A542)=12),$V$12,          IF(AND(DAY(A542)=21,MONTH(A542)=3),$V$9,         IF(AND(DAY(A542)=21,MONTH(A542)=6),$V$10,    IF(AND(DAY(A542)=23,MONTH(A542)=9),$V$11,B541)      )           )                                  )</f>
        <v>0.9</v>
      </c>
      <c r="C542" s="4">
        <f>C541+IF(AND(DAY(A542)=1,G540&gt;=3*kst),3,0)</f>
        <v>46</v>
      </c>
      <c r="D542" s="4">
        <f t="shared" si="18"/>
        <v>41</v>
      </c>
      <c r="E542">
        <f>E541+IF(WEEKDAY(A542)=1,ser*C542,0)+IF(MONTH(A542)&lt;&gt;MONTH(A543),IF(G541&gt;=kst*3,kst*3,0),0)</f>
        <v>63440</v>
      </c>
      <c r="F542">
        <f>F541+D542*(wyp)</f>
        <v>113220</v>
      </c>
      <c r="G542">
        <f t="shared" si="17"/>
        <v>49780</v>
      </c>
    </row>
    <row r="543" spans="1:7" x14ac:dyDescent="0.25">
      <c r="A543" s="1">
        <v>45468</v>
      </c>
      <c r="B543" s="3">
        <f>IF(AND(DAY(A543)=21,MONTH(A543)=12),$V$12,          IF(AND(DAY(A543)=21,MONTH(A543)=3),$V$9,         IF(AND(DAY(A543)=21,MONTH(A543)=6),$V$10,    IF(AND(DAY(A543)=23,MONTH(A543)=9),$V$11,B542)      )           )                                  )</f>
        <v>0.9</v>
      </c>
      <c r="C543" s="4">
        <f>C542+IF(AND(DAY(A543)=1,G541&gt;=3*kst),3,0)</f>
        <v>46</v>
      </c>
      <c r="D543" s="4">
        <f t="shared" si="18"/>
        <v>41</v>
      </c>
      <c r="E543">
        <f>E542+IF(WEEKDAY(A543)=1,ser*C543,0)+IF(MONTH(A543)&lt;&gt;MONTH(A544),IF(G542&gt;=kst*3,kst*3,0),0)</f>
        <v>63440</v>
      </c>
      <c r="F543">
        <f>F542+D543*(wyp)</f>
        <v>114450</v>
      </c>
      <c r="G543">
        <f t="shared" si="17"/>
        <v>51010</v>
      </c>
    </row>
    <row r="544" spans="1:7" x14ac:dyDescent="0.25">
      <c r="A544" s="1">
        <v>45469</v>
      </c>
      <c r="B544" s="3">
        <f>IF(AND(DAY(A544)=21,MONTH(A544)=12),$V$12,          IF(AND(DAY(A544)=21,MONTH(A544)=3),$V$9,         IF(AND(DAY(A544)=21,MONTH(A544)=6),$V$10,    IF(AND(DAY(A544)=23,MONTH(A544)=9),$V$11,B543)      )           )                                  )</f>
        <v>0.9</v>
      </c>
      <c r="C544" s="4">
        <f>C543+IF(AND(DAY(A544)=1,G542&gt;=3*kst),3,0)</f>
        <v>46</v>
      </c>
      <c r="D544" s="4">
        <f t="shared" si="18"/>
        <v>41</v>
      </c>
      <c r="E544">
        <f>E543+IF(WEEKDAY(A544)=1,ser*C544,0)+IF(MONTH(A544)&lt;&gt;MONTH(A545),IF(G543&gt;=kst*3,kst*3,0),0)</f>
        <v>63440</v>
      </c>
      <c r="F544">
        <f>F543+D544*(wyp)</f>
        <v>115680</v>
      </c>
      <c r="G544">
        <f t="shared" si="17"/>
        <v>52240</v>
      </c>
    </row>
    <row r="545" spans="1:7" x14ac:dyDescent="0.25">
      <c r="A545" s="1">
        <v>45470</v>
      </c>
      <c r="B545" s="3">
        <f>IF(AND(DAY(A545)=21,MONTH(A545)=12),$V$12,          IF(AND(DAY(A545)=21,MONTH(A545)=3),$V$9,         IF(AND(DAY(A545)=21,MONTH(A545)=6),$V$10,    IF(AND(DAY(A545)=23,MONTH(A545)=9),$V$11,B544)      )           )                                  )</f>
        <v>0.9</v>
      </c>
      <c r="C545" s="4">
        <f>C544+IF(AND(DAY(A545)=1,G543&gt;=3*kst),3,0)</f>
        <v>46</v>
      </c>
      <c r="D545" s="4">
        <f t="shared" si="18"/>
        <v>41</v>
      </c>
      <c r="E545">
        <f>E544+IF(WEEKDAY(A545)=1,ser*C545,0)+IF(MONTH(A545)&lt;&gt;MONTH(A546),IF(G544&gt;=kst*3,kst*3,0),0)</f>
        <v>63440</v>
      </c>
      <c r="F545">
        <f>F544+D545*(wyp)</f>
        <v>116910</v>
      </c>
      <c r="G545">
        <f t="shared" si="17"/>
        <v>53470</v>
      </c>
    </row>
    <row r="546" spans="1:7" x14ac:dyDescent="0.25">
      <c r="A546" s="1">
        <v>45471</v>
      </c>
      <c r="B546" s="3">
        <f>IF(AND(DAY(A546)=21,MONTH(A546)=12),$V$12,          IF(AND(DAY(A546)=21,MONTH(A546)=3),$V$9,         IF(AND(DAY(A546)=21,MONTH(A546)=6),$V$10,    IF(AND(DAY(A546)=23,MONTH(A546)=9),$V$11,B545)      )           )                                  )</f>
        <v>0.9</v>
      </c>
      <c r="C546" s="4">
        <f>C545+IF(AND(DAY(A546)=1,G544&gt;=3*kst),3,0)</f>
        <v>46</v>
      </c>
      <c r="D546" s="4">
        <f t="shared" si="18"/>
        <v>41</v>
      </c>
      <c r="E546">
        <f>E545+IF(WEEKDAY(A546)=1,ser*C546,0)+IF(MONTH(A546)&lt;&gt;MONTH(A547),IF(G545&gt;=kst*3,kst*3,0),0)</f>
        <v>63440</v>
      </c>
      <c r="F546">
        <f>F545+D546*(wyp)</f>
        <v>118140</v>
      </c>
      <c r="G546">
        <f t="shared" si="17"/>
        <v>54700</v>
      </c>
    </row>
    <row r="547" spans="1:7" x14ac:dyDescent="0.25">
      <c r="A547" s="1">
        <v>45472</v>
      </c>
      <c r="B547" s="3">
        <f>IF(AND(DAY(A547)=21,MONTH(A547)=12),$V$12,          IF(AND(DAY(A547)=21,MONTH(A547)=3),$V$9,         IF(AND(DAY(A547)=21,MONTH(A547)=6),$V$10,    IF(AND(DAY(A547)=23,MONTH(A547)=9),$V$11,B546)      )           )                                  )</f>
        <v>0.9</v>
      </c>
      <c r="C547" s="4">
        <f>C546+IF(AND(DAY(A547)=1,G545&gt;=3*kst),3,0)</f>
        <v>46</v>
      </c>
      <c r="D547" s="4">
        <f t="shared" si="18"/>
        <v>0</v>
      </c>
      <c r="E547">
        <f>E546+IF(WEEKDAY(A547)=1,ser*C547,0)+IF(MONTH(A547)&lt;&gt;MONTH(A548),IF(G546&gt;=kst*3,kst*3,0),0)</f>
        <v>63440</v>
      </c>
      <c r="F547">
        <f>F546+D547*(wyp)</f>
        <v>118140</v>
      </c>
      <c r="G547">
        <f t="shared" si="17"/>
        <v>54700</v>
      </c>
    </row>
    <row r="548" spans="1:7" x14ac:dyDescent="0.25">
      <c r="A548" s="1">
        <v>45473</v>
      </c>
      <c r="B548" s="3">
        <f>IF(AND(DAY(A548)=21,MONTH(A548)=12),$V$12,          IF(AND(DAY(A548)=21,MONTH(A548)=3),$V$9,         IF(AND(DAY(A548)=21,MONTH(A548)=6),$V$10,    IF(AND(DAY(A548)=23,MONTH(A548)=9),$V$11,B547)      )           )                                  )</f>
        <v>0.9</v>
      </c>
      <c r="C548" s="4">
        <f>C547+IF(AND(DAY(A548)=1,G546&gt;=3*kst),3,0)</f>
        <v>46</v>
      </c>
      <c r="D548" s="4">
        <f t="shared" si="18"/>
        <v>0</v>
      </c>
      <c r="E548">
        <f>E547+IF(WEEKDAY(A548)=1,ser*C548,0)+IF(MONTH(A548)&lt;&gt;MONTH(A549),IF(G547&gt;=kst*3,kst*3,0),0)</f>
        <v>66530</v>
      </c>
      <c r="F548">
        <f>F547+D548*(wyp)</f>
        <v>118140</v>
      </c>
      <c r="G548">
        <f t="shared" si="17"/>
        <v>51610</v>
      </c>
    </row>
    <row r="549" spans="1:7" x14ac:dyDescent="0.25">
      <c r="A549" s="1">
        <v>45474</v>
      </c>
      <c r="B549" s="3">
        <f>IF(AND(DAY(A549)=21,MONTH(A549)=12),$V$12,          IF(AND(DAY(A549)=21,MONTH(A549)=3),$V$9,         IF(AND(DAY(A549)=21,MONTH(A549)=6),$V$10,    IF(AND(DAY(A549)=23,MONTH(A549)=9),$V$11,B548)      )           )                                  )</f>
        <v>0.9</v>
      </c>
      <c r="C549" s="4">
        <f>C548+IF(AND(DAY(A549)=1,G547&gt;=3*kst),3,0)</f>
        <v>49</v>
      </c>
      <c r="D549" s="4">
        <f t="shared" si="18"/>
        <v>44</v>
      </c>
      <c r="E549">
        <f>E548+IF(WEEKDAY(A549)=1,ser*C549,0)+IF(MONTH(A549)&lt;&gt;MONTH(A550),IF(G548&gt;=kst*3,kst*3,0),0)</f>
        <v>66530</v>
      </c>
      <c r="F549">
        <f>F548+D549*(wyp)</f>
        <v>119460</v>
      </c>
      <c r="G549">
        <f t="shared" si="17"/>
        <v>52930</v>
      </c>
    </row>
    <row r="550" spans="1:7" x14ac:dyDescent="0.25">
      <c r="A550" s="1">
        <v>45475</v>
      </c>
      <c r="B550" s="3">
        <f>IF(AND(DAY(A550)=21,MONTH(A550)=12),$V$12,          IF(AND(DAY(A550)=21,MONTH(A550)=3),$V$9,         IF(AND(DAY(A550)=21,MONTH(A550)=6),$V$10,    IF(AND(DAY(A550)=23,MONTH(A550)=9),$V$11,B549)      )           )                                  )</f>
        <v>0.9</v>
      </c>
      <c r="C550" s="4">
        <f>C549+IF(AND(DAY(A550)=1,G548&gt;=3*kst),3,0)</f>
        <v>49</v>
      </c>
      <c r="D550" s="4">
        <f t="shared" si="18"/>
        <v>44</v>
      </c>
      <c r="E550">
        <f>E549+IF(WEEKDAY(A550)=1,ser*C550,0)+IF(MONTH(A550)&lt;&gt;MONTH(A551),IF(G549&gt;=kst*3,kst*3,0),0)</f>
        <v>66530</v>
      </c>
      <c r="F550">
        <f>F549+D550*(wyp)</f>
        <v>120780</v>
      </c>
      <c r="G550">
        <f t="shared" si="17"/>
        <v>54250</v>
      </c>
    </row>
    <row r="551" spans="1:7" x14ac:dyDescent="0.25">
      <c r="A551" s="1">
        <v>45476</v>
      </c>
      <c r="B551" s="3">
        <f>IF(AND(DAY(A551)=21,MONTH(A551)=12),$V$12,          IF(AND(DAY(A551)=21,MONTH(A551)=3),$V$9,         IF(AND(DAY(A551)=21,MONTH(A551)=6),$V$10,    IF(AND(DAY(A551)=23,MONTH(A551)=9),$V$11,B550)      )           )                                  )</f>
        <v>0.9</v>
      </c>
      <c r="C551" s="4">
        <f>C550+IF(AND(DAY(A551)=1,G549&gt;=3*kst),3,0)</f>
        <v>49</v>
      </c>
      <c r="D551" s="4">
        <f t="shared" si="18"/>
        <v>44</v>
      </c>
      <c r="E551">
        <f>E550+IF(WEEKDAY(A551)=1,ser*C551,0)+IF(MONTH(A551)&lt;&gt;MONTH(A552),IF(G550&gt;=kst*3,kst*3,0),0)</f>
        <v>66530</v>
      </c>
      <c r="F551">
        <f>F550+D551*(wyp)</f>
        <v>122100</v>
      </c>
      <c r="G551">
        <f t="shared" si="17"/>
        <v>55570</v>
      </c>
    </row>
    <row r="552" spans="1:7" x14ac:dyDescent="0.25">
      <c r="A552" s="1">
        <v>45477</v>
      </c>
      <c r="B552" s="3">
        <f>IF(AND(DAY(A552)=21,MONTH(A552)=12),$V$12,          IF(AND(DAY(A552)=21,MONTH(A552)=3),$V$9,         IF(AND(DAY(A552)=21,MONTH(A552)=6),$V$10,    IF(AND(DAY(A552)=23,MONTH(A552)=9),$V$11,B551)      )           )                                  )</f>
        <v>0.9</v>
      </c>
      <c r="C552" s="4">
        <f>C551+IF(AND(DAY(A552)=1,G550&gt;=3*kst),3,0)</f>
        <v>49</v>
      </c>
      <c r="D552" s="4">
        <f t="shared" si="18"/>
        <v>44</v>
      </c>
      <c r="E552">
        <f>E551+IF(WEEKDAY(A552)=1,ser*C552,0)+IF(MONTH(A552)&lt;&gt;MONTH(A553),IF(G551&gt;=kst*3,kst*3,0),0)</f>
        <v>66530</v>
      </c>
      <c r="F552">
        <f>F551+D552*(wyp)</f>
        <v>123420</v>
      </c>
      <c r="G552">
        <f t="shared" si="17"/>
        <v>56890</v>
      </c>
    </row>
    <row r="553" spans="1:7" x14ac:dyDescent="0.25">
      <c r="A553" s="1">
        <v>45478</v>
      </c>
      <c r="B553" s="3">
        <f>IF(AND(DAY(A553)=21,MONTH(A553)=12),$V$12,          IF(AND(DAY(A553)=21,MONTH(A553)=3),$V$9,         IF(AND(DAY(A553)=21,MONTH(A553)=6),$V$10,    IF(AND(DAY(A553)=23,MONTH(A553)=9),$V$11,B552)      )           )                                  )</f>
        <v>0.9</v>
      </c>
      <c r="C553" s="4">
        <f>C552+IF(AND(DAY(A553)=1,G551&gt;=3*kst),3,0)</f>
        <v>49</v>
      </c>
      <c r="D553" s="4">
        <f t="shared" si="18"/>
        <v>44</v>
      </c>
      <c r="E553">
        <f>E552+IF(WEEKDAY(A553)=1,ser*C553,0)+IF(MONTH(A553)&lt;&gt;MONTH(A554),IF(G552&gt;=kst*3,kst*3,0),0)</f>
        <v>66530</v>
      </c>
      <c r="F553">
        <f>F552+D553*(wyp)</f>
        <v>124740</v>
      </c>
      <c r="G553">
        <f t="shared" si="17"/>
        <v>58210</v>
      </c>
    </row>
    <row r="554" spans="1:7" x14ac:dyDescent="0.25">
      <c r="A554" s="1">
        <v>45479</v>
      </c>
      <c r="B554" s="3">
        <f>IF(AND(DAY(A554)=21,MONTH(A554)=12),$V$12,          IF(AND(DAY(A554)=21,MONTH(A554)=3),$V$9,         IF(AND(DAY(A554)=21,MONTH(A554)=6),$V$10,    IF(AND(DAY(A554)=23,MONTH(A554)=9),$V$11,B553)      )           )                                  )</f>
        <v>0.9</v>
      </c>
      <c r="C554" s="4">
        <f>C553+IF(AND(DAY(A554)=1,G552&gt;=3*kst),3,0)</f>
        <v>49</v>
      </c>
      <c r="D554" s="4">
        <f t="shared" si="18"/>
        <v>0</v>
      </c>
      <c r="E554">
        <f>E553+IF(WEEKDAY(A554)=1,ser*C554,0)+IF(MONTH(A554)&lt;&gt;MONTH(A555),IF(G553&gt;=kst*3,kst*3,0),0)</f>
        <v>66530</v>
      </c>
      <c r="F554">
        <f>F553+D554*(wyp)</f>
        <v>124740</v>
      </c>
      <c r="G554">
        <f t="shared" si="17"/>
        <v>58210</v>
      </c>
    </row>
    <row r="555" spans="1:7" x14ac:dyDescent="0.25">
      <c r="A555" s="1">
        <v>45480</v>
      </c>
      <c r="B555" s="3">
        <f>IF(AND(DAY(A555)=21,MONTH(A555)=12),$V$12,          IF(AND(DAY(A555)=21,MONTH(A555)=3),$V$9,         IF(AND(DAY(A555)=21,MONTH(A555)=6),$V$10,    IF(AND(DAY(A555)=23,MONTH(A555)=9),$V$11,B554)      )           )                                  )</f>
        <v>0.9</v>
      </c>
      <c r="C555" s="4">
        <f>C554+IF(AND(DAY(A555)=1,G553&gt;=3*kst),3,0)</f>
        <v>49</v>
      </c>
      <c r="D555" s="4">
        <f t="shared" si="18"/>
        <v>0</v>
      </c>
      <c r="E555">
        <f>E554+IF(WEEKDAY(A555)=1,ser*C555,0)+IF(MONTH(A555)&lt;&gt;MONTH(A556),IF(G554&gt;=kst*3,kst*3,0),0)</f>
        <v>67265</v>
      </c>
      <c r="F555">
        <f>F554+D555*(wyp)</f>
        <v>124740</v>
      </c>
      <c r="G555">
        <f t="shared" si="17"/>
        <v>57475</v>
      </c>
    </row>
    <row r="556" spans="1:7" x14ac:dyDescent="0.25">
      <c r="A556" s="1">
        <v>45481</v>
      </c>
      <c r="B556" s="3">
        <f>IF(AND(DAY(A556)=21,MONTH(A556)=12),$V$12,          IF(AND(DAY(A556)=21,MONTH(A556)=3),$V$9,         IF(AND(DAY(A556)=21,MONTH(A556)=6),$V$10,    IF(AND(DAY(A556)=23,MONTH(A556)=9),$V$11,B555)      )           )                                  )</f>
        <v>0.9</v>
      </c>
      <c r="C556" s="4">
        <f>C555+IF(AND(DAY(A556)=1,G554&gt;=3*kst),3,0)</f>
        <v>49</v>
      </c>
      <c r="D556" s="4">
        <f t="shared" si="18"/>
        <v>44</v>
      </c>
      <c r="E556">
        <f>E555+IF(WEEKDAY(A556)=1,ser*C556,0)+IF(MONTH(A556)&lt;&gt;MONTH(A557),IF(G555&gt;=kst*3,kst*3,0),0)</f>
        <v>67265</v>
      </c>
      <c r="F556">
        <f>F555+D556*(wyp)</f>
        <v>126060</v>
      </c>
      <c r="G556">
        <f t="shared" si="17"/>
        <v>58795</v>
      </c>
    </row>
    <row r="557" spans="1:7" x14ac:dyDescent="0.25">
      <c r="A557" s="1">
        <v>45482</v>
      </c>
      <c r="B557" s="3">
        <f>IF(AND(DAY(A557)=21,MONTH(A557)=12),$V$12,          IF(AND(DAY(A557)=21,MONTH(A557)=3),$V$9,         IF(AND(DAY(A557)=21,MONTH(A557)=6),$V$10,    IF(AND(DAY(A557)=23,MONTH(A557)=9),$V$11,B556)      )           )                                  )</f>
        <v>0.9</v>
      </c>
      <c r="C557" s="4">
        <f>C556+IF(AND(DAY(A557)=1,G555&gt;=3*kst),3,0)</f>
        <v>49</v>
      </c>
      <c r="D557" s="4">
        <f t="shared" si="18"/>
        <v>44</v>
      </c>
      <c r="E557">
        <f>E556+IF(WEEKDAY(A557)=1,ser*C557,0)+IF(MONTH(A557)&lt;&gt;MONTH(A558),IF(G556&gt;=kst*3,kst*3,0),0)</f>
        <v>67265</v>
      </c>
      <c r="F557">
        <f>F556+D557*(wyp)</f>
        <v>127380</v>
      </c>
      <c r="G557">
        <f t="shared" si="17"/>
        <v>60115</v>
      </c>
    </row>
    <row r="558" spans="1:7" x14ac:dyDescent="0.25">
      <c r="A558" s="1">
        <v>45483</v>
      </c>
      <c r="B558" s="3">
        <f>IF(AND(DAY(A558)=21,MONTH(A558)=12),$V$12,          IF(AND(DAY(A558)=21,MONTH(A558)=3),$V$9,         IF(AND(DAY(A558)=21,MONTH(A558)=6),$V$10,    IF(AND(DAY(A558)=23,MONTH(A558)=9),$V$11,B557)      )           )                                  )</f>
        <v>0.9</v>
      </c>
      <c r="C558" s="4">
        <f>C557+IF(AND(DAY(A558)=1,G556&gt;=3*kst),3,0)</f>
        <v>49</v>
      </c>
      <c r="D558" s="4">
        <f t="shared" si="18"/>
        <v>44</v>
      </c>
      <c r="E558">
        <f>E557+IF(WEEKDAY(A558)=1,ser*C558,0)+IF(MONTH(A558)&lt;&gt;MONTH(A559),IF(G557&gt;=kst*3,kst*3,0),0)</f>
        <v>67265</v>
      </c>
      <c r="F558">
        <f>F557+D558*(wyp)</f>
        <v>128700</v>
      </c>
      <c r="G558">
        <f t="shared" si="17"/>
        <v>61435</v>
      </c>
    </row>
    <row r="559" spans="1:7" x14ac:dyDescent="0.25">
      <c r="A559" s="1">
        <v>45484</v>
      </c>
      <c r="B559" s="3">
        <f>IF(AND(DAY(A559)=21,MONTH(A559)=12),$V$12,          IF(AND(DAY(A559)=21,MONTH(A559)=3),$V$9,         IF(AND(DAY(A559)=21,MONTH(A559)=6),$V$10,    IF(AND(DAY(A559)=23,MONTH(A559)=9),$V$11,B558)      )           )                                  )</f>
        <v>0.9</v>
      </c>
      <c r="C559" s="4">
        <f>C558+IF(AND(DAY(A559)=1,G557&gt;=3*kst),3,0)</f>
        <v>49</v>
      </c>
      <c r="D559" s="4">
        <f t="shared" si="18"/>
        <v>44</v>
      </c>
      <c r="E559">
        <f>E558+IF(WEEKDAY(A559)=1,ser*C559,0)+IF(MONTH(A559)&lt;&gt;MONTH(A560),IF(G558&gt;=kst*3,kst*3,0),0)</f>
        <v>67265</v>
      </c>
      <c r="F559">
        <f>F558+D559*(wyp)</f>
        <v>130020</v>
      </c>
      <c r="G559">
        <f t="shared" si="17"/>
        <v>62755</v>
      </c>
    </row>
    <row r="560" spans="1:7" x14ac:dyDescent="0.25">
      <c r="A560" s="1">
        <v>45485</v>
      </c>
      <c r="B560" s="3">
        <f>IF(AND(DAY(A560)=21,MONTH(A560)=12),$V$12,          IF(AND(DAY(A560)=21,MONTH(A560)=3),$V$9,         IF(AND(DAY(A560)=21,MONTH(A560)=6),$V$10,    IF(AND(DAY(A560)=23,MONTH(A560)=9),$V$11,B559)      )           )                                  )</f>
        <v>0.9</v>
      </c>
      <c r="C560" s="4">
        <f>C559+IF(AND(DAY(A560)=1,G558&gt;=3*kst),3,0)</f>
        <v>49</v>
      </c>
      <c r="D560" s="4">
        <f t="shared" si="18"/>
        <v>44</v>
      </c>
      <c r="E560">
        <f>E559+IF(WEEKDAY(A560)=1,ser*C560,0)+IF(MONTH(A560)&lt;&gt;MONTH(A561),IF(G559&gt;=kst*3,kst*3,0),0)</f>
        <v>67265</v>
      </c>
      <c r="F560">
        <f>F559+D560*(wyp)</f>
        <v>131340</v>
      </c>
      <c r="G560">
        <f t="shared" si="17"/>
        <v>64075</v>
      </c>
    </row>
    <row r="561" spans="1:7" x14ac:dyDescent="0.25">
      <c r="A561" s="1">
        <v>45486</v>
      </c>
      <c r="B561" s="3">
        <f>IF(AND(DAY(A561)=21,MONTH(A561)=12),$V$12,          IF(AND(DAY(A561)=21,MONTH(A561)=3),$V$9,         IF(AND(DAY(A561)=21,MONTH(A561)=6),$V$10,    IF(AND(DAY(A561)=23,MONTH(A561)=9),$V$11,B560)      )           )                                  )</f>
        <v>0.9</v>
      </c>
      <c r="C561" s="4">
        <f>C560+IF(AND(DAY(A561)=1,G559&gt;=3*kst),3,0)</f>
        <v>49</v>
      </c>
      <c r="D561" s="4">
        <f t="shared" si="18"/>
        <v>0</v>
      </c>
      <c r="E561">
        <f>E560+IF(WEEKDAY(A561)=1,ser*C561,0)+IF(MONTH(A561)&lt;&gt;MONTH(A562),IF(G560&gt;=kst*3,kst*3,0),0)</f>
        <v>67265</v>
      </c>
      <c r="F561">
        <f>F560+D561*(wyp)</f>
        <v>131340</v>
      </c>
      <c r="G561">
        <f t="shared" si="17"/>
        <v>64075</v>
      </c>
    </row>
    <row r="562" spans="1:7" x14ac:dyDescent="0.25">
      <c r="A562" s="1">
        <v>45487</v>
      </c>
      <c r="B562" s="3">
        <f>IF(AND(DAY(A562)=21,MONTH(A562)=12),$V$12,          IF(AND(DAY(A562)=21,MONTH(A562)=3),$V$9,         IF(AND(DAY(A562)=21,MONTH(A562)=6),$V$10,    IF(AND(DAY(A562)=23,MONTH(A562)=9),$V$11,B561)      )           )                                  )</f>
        <v>0.9</v>
      </c>
      <c r="C562" s="4">
        <f>C561+IF(AND(DAY(A562)=1,G560&gt;=3*kst),3,0)</f>
        <v>49</v>
      </c>
      <c r="D562" s="4">
        <f t="shared" si="18"/>
        <v>0</v>
      </c>
      <c r="E562">
        <f>E561+IF(WEEKDAY(A562)=1,ser*C562,0)+IF(MONTH(A562)&lt;&gt;MONTH(A563),IF(G561&gt;=kst*3,kst*3,0),0)</f>
        <v>68000</v>
      </c>
      <c r="F562">
        <f>F561+D562*(wyp)</f>
        <v>131340</v>
      </c>
      <c r="G562">
        <f t="shared" si="17"/>
        <v>63340</v>
      </c>
    </row>
    <row r="563" spans="1:7" x14ac:dyDescent="0.25">
      <c r="A563" s="1">
        <v>45488</v>
      </c>
      <c r="B563" s="3">
        <f>IF(AND(DAY(A563)=21,MONTH(A563)=12),$V$12,          IF(AND(DAY(A563)=21,MONTH(A563)=3),$V$9,         IF(AND(DAY(A563)=21,MONTH(A563)=6),$V$10,    IF(AND(DAY(A563)=23,MONTH(A563)=9),$V$11,B562)      )           )                                  )</f>
        <v>0.9</v>
      </c>
      <c r="C563" s="4">
        <f>C562+IF(AND(DAY(A563)=1,G561&gt;=3*kst),3,0)</f>
        <v>49</v>
      </c>
      <c r="D563" s="4">
        <f t="shared" si="18"/>
        <v>44</v>
      </c>
      <c r="E563">
        <f>E562+IF(WEEKDAY(A563)=1,ser*C563,0)+IF(MONTH(A563)&lt;&gt;MONTH(A564),IF(G562&gt;=kst*3,kst*3,0),0)</f>
        <v>68000</v>
      </c>
      <c r="F563">
        <f>F562+D563*(wyp)</f>
        <v>132660</v>
      </c>
      <c r="G563">
        <f t="shared" si="17"/>
        <v>64660</v>
      </c>
    </row>
    <row r="564" spans="1:7" x14ac:dyDescent="0.25">
      <c r="A564" s="1">
        <v>45489</v>
      </c>
      <c r="B564" s="3">
        <f>IF(AND(DAY(A564)=21,MONTH(A564)=12),$V$12,          IF(AND(DAY(A564)=21,MONTH(A564)=3),$V$9,         IF(AND(DAY(A564)=21,MONTH(A564)=6),$V$10,    IF(AND(DAY(A564)=23,MONTH(A564)=9),$V$11,B563)      )           )                                  )</f>
        <v>0.9</v>
      </c>
      <c r="C564" s="4">
        <f>C563+IF(AND(DAY(A564)=1,G562&gt;=3*kst),3,0)</f>
        <v>49</v>
      </c>
      <c r="D564" s="4">
        <f t="shared" si="18"/>
        <v>44</v>
      </c>
      <c r="E564">
        <f>E563+IF(WEEKDAY(A564)=1,ser*C564,0)+IF(MONTH(A564)&lt;&gt;MONTH(A565),IF(G563&gt;=kst*3,kst*3,0),0)</f>
        <v>68000</v>
      </c>
      <c r="F564">
        <f>F563+D564*(wyp)</f>
        <v>133980</v>
      </c>
      <c r="G564">
        <f t="shared" si="17"/>
        <v>65980</v>
      </c>
    </row>
    <row r="565" spans="1:7" x14ac:dyDescent="0.25">
      <c r="A565" s="1">
        <v>45490</v>
      </c>
      <c r="B565" s="3">
        <f>IF(AND(DAY(A565)=21,MONTH(A565)=12),$V$12,          IF(AND(DAY(A565)=21,MONTH(A565)=3),$V$9,         IF(AND(DAY(A565)=21,MONTH(A565)=6),$V$10,    IF(AND(DAY(A565)=23,MONTH(A565)=9),$V$11,B564)      )           )                                  )</f>
        <v>0.9</v>
      </c>
      <c r="C565" s="4">
        <f>C564+IF(AND(DAY(A565)=1,G563&gt;=3*kst),3,0)</f>
        <v>49</v>
      </c>
      <c r="D565" s="4">
        <f t="shared" si="18"/>
        <v>44</v>
      </c>
      <c r="E565">
        <f>E564+IF(WEEKDAY(A565)=1,ser*C565,0)+IF(MONTH(A565)&lt;&gt;MONTH(A566),IF(G564&gt;=kst*3,kst*3,0),0)</f>
        <v>68000</v>
      </c>
      <c r="F565">
        <f>F564+D565*(wyp)</f>
        <v>135300</v>
      </c>
      <c r="G565">
        <f t="shared" si="17"/>
        <v>67300</v>
      </c>
    </row>
    <row r="566" spans="1:7" x14ac:dyDescent="0.25">
      <c r="A566" s="1">
        <v>45491</v>
      </c>
      <c r="B566" s="3">
        <f>IF(AND(DAY(A566)=21,MONTH(A566)=12),$V$12,          IF(AND(DAY(A566)=21,MONTH(A566)=3),$V$9,         IF(AND(DAY(A566)=21,MONTH(A566)=6),$V$10,    IF(AND(DAY(A566)=23,MONTH(A566)=9),$V$11,B565)      )           )                                  )</f>
        <v>0.9</v>
      </c>
      <c r="C566" s="4">
        <f>C565+IF(AND(DAY(A566)=1,G564&gt;=3*kst),3,0)</f>
        <v>49</v>
      </c>
      <c r="D566" s="4">
        <f t="shared" si="18"/>
        <v>44</v>
      </c>
      <c r="E566">
        <f>E565+IF(WEEKDAY(A566)=1,ser*C566,0)+IF(MONTH(A566)&lt;&gt;MONTH(A567),IF(G565&gt;=kst*3,kst*3,0),0)</f>
        <v>68000</v>
      </c>
      <c r="F566">
        <f>F565+D566*(wyp)</f>
        <v>136620</v>
      </c>
      <c r="G566">
        <f t="shared" si="17"/>
        <v>68620</v>
      </c>
    </row>
    <row r="567" spans="1:7" x14ac:dyDescent="0.25">
      <c r="A567" s="1">
        <v>45492</v>
      </c>
      <c r="B567" s="3">
        <f>IF(AND(DAY(A567)=21,MONTH(A567)=12),$V$12,          IF(AND(DAY(A567)=21,MONTH(A567)=3),$V$9,         IF(AND(DAY(A567)=21,MONTH(A567)=6),$V$10,    IF(AND(DAY(A567)=23,MONTH(A567)=9),$V$11,B566)      )           )                                  )</f>
        <v>0.9</v>
      </c>
      <c r="C567" s="4">
        <f>C566+IF(AND(DAY(A567)=1,G565&gt;=3*kst),3,0)</f>
        <v>49</v>
      </c>
      <c r="D567" s="4">
        <f t="shared" si="18"/>
        <v>44</v>
      </c>
      <c r="E567">
        <f>E566+IF(WEEKDAY(A567)=1,ser*C567,0)+IF(MONTH(A567)&lt;&gt;MONTH(A568),IF(G566&gt;=kst*3,kst*3,0),0)</f>
        <v>68000</v>
      </c>
      <c r="F567">
        <f>F566+D567*(wyp)</f>
        <v>137940</v>
      </c>
      <c r="G567">
        <f t="shared" si="17"/>
        <v>69940</v>
      </c>
    </row>
    <row r="568" spans="1:7" x14ac:dyDescent="0.25">
      <c r="A568" s="1">
        <v>45493</v>
      </c>
      <c r="B568" s="3">
        <f>IF(AND(DAY(A568)=21,MONTH(A568)=12),$V$12,          IF(AND(DAY(A568)=21,MONTH(A568)=3),$V$9,         IF(AND(DAY(A568)=21,MONTH(A568)=6),$V$10,    IF(AND(DAY(A568)=23,MONTH(A568)=9),$V$11,B567)      )           )                                  )</f>
        <v>0.9</v>
      </c>
      <c r="C568" s="4">
        <f>C567+IF(AND(DAY(A568)=1,G566&gt;=3*kst),3,0)</f>
        <v>49</v>
      </c>
      <c r="D568" s="4">
        <f t="shared" si="18"/>
        <v>0</v>
      </c>
      <c r="E568">
        <f>E567+IF(WEEKDAY(A568)=1,ser*C568,0)+IF(MONTH(A568)&lt;&gt;MONTH(A569),IF(G567&gt;=kst*3,kst*3,0),0)</f>
        <v>68000</v>
      </c>
      <c r="F568">
        <f>F567+D568*(wyp)</f>
        <v>137940</v>
      </c>
      <c r="G568">
        <f t="shared" si="17"/>
        <v>69940</v>
      </c>
    </row>
    <row r="569" spans="1:7" x14ac:dyDescent="0.25">
      <c r="A569" s="1">
        <v>45494</v>
      </c>
      <c r="B569" s="3">
        <f>IF(AND(DAY(A569)=21,MONTH(A569)=12),$V$12,          IF(AND(DAY(A569)=21,MONTH(A569)=3),$V$9,         IF(AND(DAY(A569)=21,MONTH(A569)=6),$V$10,    IF(AND(DAY(A569)=23,MONTH(A569)=9),$V$11,B568)      )           )                                  )</f>
        <v>0.9</v>
      </c>
      <c r="C569" s="4">
        <f>C568+IF(AND(DAY(A569)=1,G567&gt;=3*kst),3,0)</f>
        <v>49</v>
      </c>
      <c r="D569" s="4">
        <f t="shared" si="18"/>
        <v>0</v>
      </c>
      <c r="E569">
        <f>E568+IF(WEEKDAY(A569)=1,ser*C569,0)+IF(MONTH(A569)&lt;&gt;MONTH(A570),IF(G568&gt;=kst*3,kst*3,0),0)</f>
        <v>68735</v>
      </c>
      <c r="F569">
        <f>F568+D569*(wyp)</f>
        <v>137940</v>
      </c>
      <c r="G569">
        <f t="shared" si="17"/>
        <v>69205</v>
      </c>
    </row>
    <row r="570" spans="1:7" x14ac:dyDescent="0.25">
      <c r="A570" s="1">
        <v>45495</v>
      </c>
      <c r="B570" s="3">
        <f>IF(AND(DAY(A570)=21,MONTH(A570)=12),$V$12,          IF(AND(DAY(A570)=21,MONTH(A570)=3),$V$9,         IF(AND(DAY(A570)=21,MONTH(A570)=6),$V$10,    IF(AND(DAY(A570)=23,MONTH(A570)=9),$V$11,B569)      )           )                                  )</f>
        <v>0.9</v>
      </c>
      <c r="C570" s="4">
        <f>C569+IF(AND(DAY(A570)=1,G568&gt;=3*kst),3,0)</f>
        <v>49</v>
      </c>
      <c r="D570" s="4">
        <f t="shared" si="18"/>
        <v>44</v>
      </c>
      <c r="E570">
        <f>E569+IF(WEEKDAY(A570)=1,ser*C570,0)+IF(MONTH(A570)&lt;&gt;MONTH(A571),IF(G569&gt;=kst*3,kst*3,0),0)</f>
        <v>68735</v>
      </c>
      <c r="F570">
        <f>F569+D570*(wyp)</f>
        <v>139260</v>
      </c>
      <c r="G570">
        <f t="shared" si="17"/>
        <v>70525</v>
      </c>
    </row>
    <row r="571" spans="1:7" x14ac:dyDescent="0.25">
      <c r="A571" s="1">
        <v>45496</v>
      </c>
      <c r="B571" s="3">
        <f>IF(AND(DAY(A571)=21,MONTH(A571)=12),$V$12,          IF(AND(DAY(A571)=21,MONTH(A571)=3),$V$9,         IF(AND(DAY(A571)=21,MONTH(A571)=6),$V$10,    IF(AND(DAY(A571)=23,MONTH(A571)=9),$V$11,B570)      )           )                                  )</f>
        <v>0.9</v>
      </c>
      <c r="C571" s="4">
        <f>C570+IF(AND(DAY(A571)=1,G569&gt;=3*kst),3,0)</f>
        <v>49</v>
      </c>
      <c r="D571" s="4">
        <f t="shared" si="18"/>
        <v>44</v>
      </c>
      <c r="E571">
        <f>E570+IF(WEEKDAY(A571)=1,ser*C571,0)+IF(MONTH(A571)&lt;&gt;MONTH(A572),IF(G570&gt;=kst*3,kst*3,0),0)</f>
        <v>68735</v>
      </c>
      <c r="F571">
        <f>F570+D571*(wyp)</f>
        <v>140580</v>
      </c>
      <c r="G571">
        <f t="shared" si="17"/>
        <v>71845</v>
      </c>
    </row>
    <row r="572" spans="1:7" x14ac:dyDescent="0.25">
      <c r="A572" s="1">
        <v>45497</v>
      </c>
      <c r="B572" s="3">
        <f>IF(AND(DAY(A572)=21,MONTH(A572)=12),$V$12,          IF(AND(DAY(A572)=21,MONTH(A572)=3),$V$9,         IF(AND(DAY(A572)=21,MONTH(A572)=6),$V$10,    IF(AND(DAY(A572)=23,MONTH(A572)=9),$V$11,B571)      )           )                                  )</f>
        <v>0.9</v>
      </c>
      <c r="C572" s="4">
        <f>C571+IF(AND(DAY(A572)=1,G570&gt;=3*kst),3,0)</f>
        <v>49</v>
      </c>
      <c r="D572" s="4">
        <f t="shared" si="18"/>
        <v>44</v>
      </c>
      <c r="E572">
        <f>E571+IF(WEEKDAY(A572)=1,ser*C572,0)+IF(MONTH(A572)&lt;&gt;MONTH(A573),IF(G571&gt;=kst*3,kst*3,0),0)</f>
        <v>68735</v>
      </c>
      <c r="F572">
        <f>F571+D572*(wyp)</f>
        <v>141900</v>
      </c>
      <c r="G572">
        <f t="shared" si="17"/>
        <v>73165</v>
      </c>
    </row>
    <row r="573" spans="1:7" x14ac:dyDescent="0.25">
      <c r="A573" s="1">
        <v>45498</v>
      </c>
      <c r="B573" s="3">
        <f>IF(AND(DAY(A573)=21,MONTH(A573)=12),$V$12,          IF(AND(DAY(A573)=21,MONTH(A573)=3),$V$9,         IF(AND(DAY(A573)=21,MONTH(A573)=6),$V$10,    IF(AND(DAY(A573)=23,MONTH(A573)=9),$V$11,B572)      )           )                                  )</f>
        <v>0.9</v>
      </c>
      <c r="C573" s="4">
        <f>C572+IF(AND(DAY(A573)=1,G571&gt;=3*kst),3,0)</f>
        <v>49</v>
      </c>
      <c r="D573" s="4">
        <f t="shared" si="18"/>
        <v>44</v>
      </c>
      <c r="E573">
        <f>E572+IF(WEEKDAY(A573)=1,ser*C573,0)+IF(MONTH(A573)&lt;&gt;MONTH(A574),IF(G572&gt;=kst*3,kst*3,0),0)</f>
        <v>68735</v>
      </c>
      <c r="F573">
        <f>F572+D573*(wyp)</f>
        <v>143220</v>
      </c>
      <c r="G573">
        <f t="shared" si="17"/>
        <v>74485</v>
      </c>
    </row>
    <row r="574" spans="1:7" x14ac:dyDescent="0.25">
      <c r="A574" s="1">
        <v>45499</v>
      </c>
      <c r="B574" s="3">
        <f>IF(AND(DAY(A574)=21,MONTH(A574)=12),$V$12,          IF(AND(DAY(A574)=21,MONTH(A574)=3),$V$9,         IF(AND(DAY(A574)=21,MONTH(A574)=6),$V$10,    IF(AND(DAY(A574)=23,MONTH(A574)=9),$V$11,B573)      )           )                                  )</f>
        <v>0.9</v>
      </c>
      <c r="C574" s="4">
        <f>C573+IF(AND(DAY(A574)=1,G572&gt;=3*kst),3,0)</f>
        <v>49</v>
      </c>
      <c r="D574" s="4">
        <f t="shared" si="18"/>
        <v>44</v>
      </c>
      <c r="E574">
        <f>E573+IF(WEEKDAY(A574)=1,ser*C574,0)+IF(MONTH(A574)&lt;&gt;MONTH(A575),IF(G573&gt;=kst*3,kst*3,0),0)</f>
        <v>68735</v>
      </c>
      <c r="F574">
        <f>F573+D574*(wyp)</f>
        <v>144540</v>
      </c>
      <c r="G574">
        <f t="shared" si="17"/>
        <v>75805</v>
      </c>
    </row>
    <row r="575" spans="1:7" x14ac:dyDescent="0.25">
      <c r="A575" s="1">
        <v>45500</v>
      </c>
      <c r="B575" s="3">
        <f>IF(AND(DAY(A575)=21,MONTH(A575)=12),$V$12,          IF(AND(DAY(A575)=21,MONTH(A575)=3),$V$9,         IF(AND(DAY(A575)=21,MONTH(A575)=6),$V$10,    IF(AND(DAY(A575)=23,MONTH(A575)=9),$V$11,B574)      )           )                                  )</f>
        <v>0.9</v>
      </c>
      <c r="C575" s="4">
        <f>C574+IF(AND(DAY(A575)=1,G573&gt;=3*kst),3,0)</f>
        <v>49</v>
      </c>
      <c r="D575" s="4">
        <f t="shared" si="18"/>
        <v>0</v>
      </c>
      <c r="E575">
        <f>E574+IF(WEEKDAY(A575)=1,ser*C575,0)+IF(MONTH(A575)&lt;&gt;MONTH(A576),IF(G574&gt;=kst*3,kst*3,0),0)</f>
        <v>68735</v>
      </c>
      <c r="F575">
        <f>F574+D575*(wyp)</f>
        <v>144540</v>
      </c>
      <c r="G575">
        <f t="shared" si="17"/>
        <v>75805</v>
      </c>
    </row>
    <row r="576" spans="1:7" x14ac:dyDescent="0.25">
      <c r="A576" s="1">
        <v>45501</v>
      </c>
      <c r="B576" s="3">
        <f>IF(AND(DAY(A576)=21,MONTH(A576)=12),$V$12,          IF(AND(DAY(A576)=21,MONTH(A576)=3),$V$9,         IF(AND(DAY(A576)=21,MONTH(A576)=6),$V$10,    IF(AND(DAY(A576)=23,MONTH(A576)=9),$V$11,B575)      )           )                                  )</f>
        <v>0.9</v>
      </c>
      <c r="C576" s="4">
        <f>C575+IF(AND(DAY(A576)=1,G574&gt;=3*kst),3,0)</f>
        <v>49</v>
      </c>
      <c r="D576" s="4">
        <f t="shared" si="18"/>
        <v>0</v>
      </c>
      <c r="E576">
        <f>E575+IF(WEEKDAY(A576)=1,ser*C576,0)+IF(MONTH(A576)&lt;&gt;MONTH(A577),IF(G575&gt;=kst*3,kst*3,0),0)</f>
        <v>69470</v>
      </c>
      <c r="F576">
        <f>F575+D576*(wyp)</f>
        <v>144540</v>
      </c>
      <c r="G576">
        <f t="shared" si="17"/>
        <v>75070</v>
      </c>
    </row>
    <row r="577" spans="1:7" x14ac:dyDescent="0.25">
      <c r="A577" s="1">
        <v>45502</v>
      </c>
      <c r="B577" s="3">
        <f>IF(AND(DAY(A577)=21,MONTH(A577)=12),$V$12,          IF(AND(DAY(A577)=21,MONTH(A577)=3),$V$9,         IF(AND(DAY(A577)=21,MONTH(A577)=6),$V$10,    IF(AND(DAY(A577)=23,MONTH(A577)=9),$V$11,B576)      )           )                                  )</f>
        <v>0.9</v>
      </c>
      <c r="C577" s="4">
        <f>C576+IF(AND(DAY(A577)=1,G575&gt;=3*kst),3,0)</f>
        <v>49</v>
      </c>
      <c r="D577" s="4">
        <f t="shared" si="18"/>
        <v>44</v>
      </c>
      <c r="E577">
        <f>E576+IF(WEEKDAY(A577)=1,ser*C577,0)+IF(MONTH(A577)&lt;&gt;MONTH(A578),IF(G576&gt;=kst*3,kst*3,0),0)</f>
        <v>69470</v>
      </c>
      <c r="F577">
        <f>F576+D577*(wyp)</f>
        <v>145860</v>
      </c>
      <c r="G577">
        <f t="shared" si="17"/>
        <v>76390</v>
      </c>
    </row>
    <row r="578" spans="1:7" x14ac:dyDescent="0.25">
      <c r="A578" s="1">
        <v>45503</v>
      </c>
      <c r="B578" s="3">
        <f>IF(AND(DAY(A578)=21,MONTH(A578)=12),$V$12,          IF(AND(DAY(A578)=21,MONTH(A578)=3),$V$9,         IF(AND(DAY(A578)=21,MONTH(A578)=6),$V$10,    IF(AND(DAY(A578)=23,MONTH(A578)=9),$V$11,B577)      )           )                                  )</f>
        <v>0.9</v>
      </c>
      <c r="C578" s="4">
        <f>C577+IF(AND(DAY(A578)=1,G576&gt;=3*kst),3,0)</f>
        <v>49</v>
      </c>
      <c r="D578" s="4">
        <f t="shared" si="18"/>
        <v>44</v>
      </c>
      <c r="E578">
        <f>E577+IF(WEEKDAY(A578)=1,ser*C578,0)+IF(MONTH(A578)&lt;&gt;MONTH(A579),IF(G577&gt;=kst*3,kst*3,0),0)</f>
        <v>69470</v>
      </c>
      <c r="F578">
        <f>F577+D578*(wyp)</f>
        <v>147180</v>
      </c>
      <c r="G578">
        <f t="shared" si="17"/>
        <v>77710</v>
      </c>
    </row>
    <row r="579" spans="1:7" x14ac:dyDescent="0.25">
      <c r="A579" s="1">
        <v>45504</v>
      </c>
      <c r="B579" s="3">
        <f>IF(AND(DAY(A579)=21,MONTH(A579)=12),$V$12,          IF(AND(DAY(A579)=21,MONTH(A579)=3),$V$9,         IF(AND(DAY(A579)=21,MONTH(A579)=6),$V$10,    IF(AND(DAY(A579)=23,MONTH(A579)=9),$V$11,B578)      )           )                                  )</f>
        <v>0.9</v>
      </c>
      <c r="C579" s="4">
        <f>C578+IF(AND(DAY(A579)=1,G577&gt;=3*kst),3,0)</f>
        <v>49</v>
      </c>
      <c r="D579" s="4">
        <f t="shared" si="18"/>
        <v>44</v>
      </c>
      <c r="E579">
        <f>E578+IF(WEEKDAY(A579)=1,ser*C579,0)+IF(MONTH(A579)&lt;&gt;MONTH(A580),IF(G578&gt;=kst*3,kst*3,0),0)</f>
        <v>71870</v>
      </c>
      <c r="F579">
        <f>F578+D579*(wyp)</f>
        <v>148500</v>
      </c>
      <c r="G579">
        <f t="shared" ref="G579:G642" si="19">F579-E579</f>
        <v>76630</v>
      </c>
    </row>
    <row r="580" spans="1:7" x14ac:dyDescent="0.25">
      <c r="A580" s="1">
        <v>45505</v>
      </c>
      <c r="B580" s="3">
        <f>IF(AND(DAY(A580)=21,MONTH(A580)=12),$V$12,          IF(AND(DAY(A580)=21,MONTH(A580)=3),$V$9,         IF(AND(DAY(A580)=21,MONTH(A580)=6),$V$10,    IF(AND(DAY(A580)=23,MONTH(A580)=9),$V$11,B579)      )           )                                  )</f>
        <v>0.9</v>
      </c>
      <c r="C580" s="4">
        <f>C579+IF(AND(DAY(A580)=1,G578&gt;=3*kst),3,0)</f>
        <v>52</v>
      </c>
      <c r="D580" s="4">
        <f t="shared" si="18"/>
        <v>46</v>
      </c>
      <c r="E580">
        <f>E579+IF(WEEKDAY(A580)=1,ser*C580,0)+IF(MONTH(A580)&lt;&gt;MONTH(A581),IF(G579&gt;=kst*3,kst*3,0),0)</f>
        <v>71870</v>
      </c>
      <c r="F580">
        <f>F579+D580*(wyp)</f>
        <v>149880</v>
      </c>
      <c r="G580">
        <f t="shared" si="19"/>
        <v>78010</v>
      </c>
    </row>
    <row r="581" spans="1:7" x14ac:dyDescent="0.25">
      <c r="A581" s="1">
        <v>45506</v>
      </c>
      <c r="B581" s="3">
        <f>IF(AND(DAY(A581)=21,MONTH(A581)=12),$V$12,          IF(AND(DAY(A581)=21,MONTH(A581)=3),$V$9,         IF(AND(DAY(A581)=21,MONTH(A581)=6),$V$10,    IF(AND(DAY(A581)=23,MONTH(A581)=9),$V$11,B580)      )           )                                  )</f>
        <v>0.9</v>
      </c>
      <c r="C581" s="4">
        <f>C580+IF(AND(DAY(A581)=1,G579&gt;=3*kst),3,0)</f>
        <v>52</v>
      </c>
      <c r="D581" s="4">
        <f t="shared" si="18"/>
        <v>46</v>
      </c>
      <c r="E581">
        <f>E580+IF(WEEKDAY(A581)=1,ser*C581,0)+IF(MONTH(A581)&lt;&gt;MONTH(A582),IF(G580&gt;=kst*3,kst*3,0),0)</f>
        <v>71870</v>
      </c>
      <c r="F581">
        <f>F580+D581*(wyp)</f>
        <v>151260</v>
      </c>
      <c r="G581">
        <f t="shared" si="19"/>
        <v>79390</v>
      </c>
    </row>
    <row r="582" spans="1:7" x14ac:dyDescent="0.25">
      <c r="A582" s="1">
        <v>45507</v>
      </c>
      <c r="B582" s="3">
        <f>IF(AND(DAY(A582)=21,MONTH(A582)=12),$V$12,          IF(AND(DAY(A582)=21,MONTH(A582)=3),$V$9,         IF(AND(DAY(A582)=21,MONTH(A582)=6),$V$10,    IF(AND(DAY(A582)=23,MONTH(A582)=9),$V$11,B581)      )           )                                  )</f>
        <v>0.9</v>
      </c>
      <c r="C582" s="4">
        <f>C581+IF(AND(DAY(A582)=1,G580&gt;=3*kst),3,0)</f>
        <v>52</v>
      </c>
      <c r="D582" s="4">
        <f t="shared" si="18"/>
        <v>0</v>
      </c>
      <c r="E582">
        <f>E581+IF(WEEKDAY(A582)=1,ser*C582,0)+IF(MONTH(A582)&lt;&gt;MONTH(A583),IF(G581&gt;=kst*3,kst*3,0),0)</f>
        <v>71870</v>
      </c>
      <c r="F582">
        <f>F581+D582*(wyp)</f>
        <v>151260</v>
      </c>
      <c r="G582">
        <f t="shared" si="19"/>
        <v>79390</v>
      </c>
    </row>
    <row r="583" spans="1:7" x14ac:dyDescent="0.25">
      <c r="A583" s="1">
        <v>45508</v>
      </c>
      <c r="B583" s="3">
        <f>IF(AND(DAY(A583)=21,MONTH(A583)=12),$V$12,          IF(AND(DAY(A583)=21,MONTH(A583)=3),$V$9,         IF(AND(DAY(A583)=21,MONTH(A583)=6),$V$10,    IF(AND(DAY(A583)=23,MONTH(A583)=9),$V$11,B582)      )           )                                  )</f>
        <v>0.9</v>
      </c>
      <c r="C583" s="4">
        <f>C582+IF(AND(DAY(A583)=1,G581&gt;=3*kst),3,0)</f>
        <v>52</v>
      </c>
      <c r="D583" s="4">
        <f t="shared" si="18"/>
        <v>0</v>
      </c>
      <c r="E583">
        <f>E582+IF(WEEKDAY(A583)=1,ser*C583,0)+IF(MONTH(A583)&lt;&gt;MONTH(A584),IF(G582&gt;=kst*3,kst*3,0),0)</f>
        <v>72650</v>
      </c>
      <c r="F583">
        <f>F582+D583*(wyp)</f>
        <v>151260</v>
      </c>
      <c r="G583">
        <f t="shared" si="19"/>
        <v>78610</v>
      </c>
    </row>
    <row r="584" spans="1:7" x14ac:dyDescent="0.25">
      <c r="A584" s="1">
        <v>45509</v>
      </c>
      <c r="B584" s="3">
        <f>IF(AND(DAY(A584)=21,MONTH(A584)=12),$V$12,          IF(AND(DAY(A584)=21,MONTH(A584)=3),$V$9,         IF(AND(DAY(A584)=21,MONTH(A584)=6),$V$10,    IF(AND(DAY(A584)=23,MONTH(A584)=9),$V$11,B583)      )           )                                  )</f>
        <v>0.9</v>
      </c>
      <c r="C584" s="4">
        <f>C583+IF(AND(DAY(A584)=1,G582&gt;=3*kst),3,0)</f>
        <v>52</v>
      </c>
      <c r="D584" s="4">
        <f t="shared" si="18"/>
        <v>46</v>
      </c>
      <c r="E584">
        <f>E583+IF(WEEKDAY(A584)=1,ser*C584,0)+IF(MONTH(A584)&lt;&gt;MONTH(A585),IF(G583&gt;=kst*3,kst*3,0),0)</f>
        <v>72650</v>
      </c>
      <c r="F584">
        <f>F583+D584*(wyp)</f>
        <v>152640</v>
      </c>
      <c r="G584">
        <f t="shared" si="19"/>
        <v>79990</v>
      </c>
    </row>
    <row r="585" spans="1:7" x14ac:dyDescent="0.25">
      <c r="A585" s="1">
        <v>45510</v>
      </c>
      <c r="B585" s="3">
        <f>IF(AND(DAY(A585)=21,MONTH(A585)=12),$V$12,          IF(AND(DAY(A585)=21,MONTH(A585)=3),$V$9,         IF(AND(DAY(A585)=21,MONTH(A585)=6),$V$10,    IF(AND(DAY(A585)=23,MONTH(A585)=9),$V$11,B584)      )           )                                  )</f>
        <v>0.9</v>
      </c>
      <c r="C585" s="4">
        <f>C584+IF(AND(DAY(A585)=1,G583&gt;=3*kst),3,0)</f>
        <v>52</v>
      </c>
      <c r="D585" s="4">
        <f t="shared" si="18"/>
        <v>46</v>
      </c>
      <c r="E585">
        <f>E584+IF(WEEKDAY(A585)=1,ser*C585,0)+IF(MONTH(A585)&lt;&gt;MONTH(A586),IF(G584&gt;=kst*3,kst*3,0),0)</f>
        <v>72650</v>
      </c>
      <c r="F585">
        <f>F584+D585*(wyp)</f>
        <v>154020</v>
      </c>
      <c r="G585">
        <f t="shared" si="19"/>
        <v>81370</v>
      </c>
    </row>
    <row r="586" spans="1:7" x14ac:dyDescent="0.25">
      <c r="A586" s="1">
        <v>45511</v>
      </c>
      <c r="B586" s="3">
        <f>IF(AND(DAY(A586)=21,MONTH(A586)=12),$V$12,          IF(AND(DAY(A586)=21,MONTH(A586)=3),$V$9,         IF(AND(DAY(A586)=21,MONTH(A586)=6),$V$10,    IF(AND(DAY(A586)=23,MONTH(A586)=9),$V$11,B585)      )           )                                  )</f>
        <v>0.9</v>
      </c>
      <c r="C586" s="4">
        <f>C585+IF(AND(DAY(A586)=1,G584&gt;=3*kst),3,0)</f>
        <v>52</v>
      </c>
      <c r="D586" s="4">
        <f t="shared" si="18"/>
        <v>46</v>
      </c>
      <c r="E586">
        <f>E585+IF(WEEKDAY(A586)=1,ser*C586,0)+IF(MONTH(A586)&lt;&gt;MONTH(A587),IF(G585&gt;=kst*3,kst*3,0),0)</f>
        <v>72650</v>
      </c>
      <c r="F586">
        <f>F585+D586*(wyp)</f>
        <v>155400</v>
      </c>
      <c r="G586">
        <f t="shared" si="19"/>
        <v>82750</v>
      </c>
    </row>
    <row r="587" spans="1:7" x14ac:dyDescent="0.25">
      <c r="A587" s="1">
        <v>45512</v>
      </c>
      <c r="B587" s="3">
        <f>IF(AND(DAY(A587)=21,MONTH(A587)=12),$V$12,          IF(AND(DAY(A587)=21,MONTH(A587)=3),$V$9,         IF(AND(DAY(A587)=21,MONTH(A587)=6),$V$10,    IF(AND(DAY(A587)=23,MONTH(A587)=9),$V$11,B586)      )           )                                  )</f>
        <v>0.9</v>
      </c>
      <c r="C587" s="4">
        <f>C586+IF(AND(DAY(A587)=1,G585&gt;=3*kst),3,0)</f>
        <v>52</v>
      </c>
      <c r="D587" s="4">
        <f t="shared" ref="D587:D650" si="20">IF(OR(WEEKDAY(A587)=7,WEEKDAY(A587)=1),0,ROUNDDOWN(B587*C587,0))</f>
        <v>46</v>
      </c>
      <c r="E587">
        <f>E586+IF(WEEKDAY(A587)=1,ser*C587,0)+IF(MONTH(A587)&lt;&gt;MONTH(A588),IF(G586&gt;=kst*3,kst*3,0),0)</f>
        <v>72650</v>
      </c>
      <c r="F587">
        <f>F586+D587*(wyp)</f>
        <v>156780</v>
      </c>
      <c r="G587">
        <f t="shared" si="19"/>
        <v>84130</v>
      </c>
    </row>
    <row r="588" spans="1:7" x14ac:dyDescent="0.25">
      <c r="A588" s="1">
        <v>45513</v>
      </c>
      <c r="B588" s="3">
        <f>IF(AND(DAY(A588)=21,MONTH(A588)=12),$V$12,          IF(AND(DAY(A588)=21,MONTH(A588)=3),$V$9,         IF(AND(DAY(A588)=21,MONTH(A588)=6),$V$10,    IF(AND(DAY(A588)=23,MONTH(A588)=9),$V$11,B587)      )           )                                  )</f>
        <v>0.9</v>
      </c>
      <c r="C588" s="4">
        <f>C587+IF(AND(DAY(A588)=1,G586&gt;=3*kst),3,0)</f>
        <v>52</v>
      </c>
      <c r="D588" s="4">
        <f t="shared" si="20"/>
        <v>46</v>
      </c>
      <c r="E588">
        <f>E587+IF(WEEKDAY(A588)=1,ser*C588,0)+IF(MONTH(A588)&lt;&gt;MONTH(A589),IF(G587&gt;=kst*3,kst*3,0),0)</f>
        <v>72650</v>
      </c>
      <c r="F588">
        <f>F587+D588*(wyp)</f>
        <v>158160</v>
      </c>
      <c r="G588">
        <f t="shared" si="19"/>
        <v>85510</v>
      </c>
    </row>
    <row r="589" spans="1:7" x14ac:dyDescent="0.25">
      <c r="A589" s="1">
        <v>45514</v>
      </c>
      <c r="B589" s="3">
        <f>IF(AND(DAY(A589)=21,MONTH(A589)=12),$V$12,          IF(AND(DAY(A589)=21,MONTH(A589)=3),$V$9,         IF(AND(DAY(A589)=21,MONTH(A589)=6),$V$10,    IF(AND(DAY(A589)=23,MONTH(A589)=9),$V$11,B588)      )           )                                  )</f>
        <v>0.9</v>
      </c>
      <c r="C589" s="4">
        <f>C588+IF(AND(DAY(A589)=1,G587&gt;=3*kst),3,0)</f>
        <v>52</v>
      </c>
      <c r="D589" s="4">
        <f t="shared" si="20"/>
        <v>0</v>
      </c>
      <c r="E589">
        <f>E588+IF(WEEKDAY(A589)=1,ser*C589,0)+IF(MONTH(A589)&lt;&gt;MONTH(A590),IF(G588&gt;=kst*3,kst*3,0),0)</f>
        <v>72650</v>
      </c>
      <c r="F589">
        <f>F588+D589*(wyp)</f>
        <v>158160</v>
      </c>
      <c r="G589">
        <f t="shared" si="19"/>
        <v>85510</v>
      </c>
    </row>
    <row r="590" spans="1:7" x14ac:dyDescent="0.25">
      <c r="A590" s="1">
        <v>45515</v>
      </c>
      <c r="B590" s="3">
        <f>IF(AND(DAY(A590)=21,MONTH(A590)=12),$V$12,          IF(AND(DAY(A590)=21,MONTH(A590)=3),$V$9,         IF(AND(DAY(A590)=21,MONTH(A590)=6),$V$10,    IF(AND(DAY(A590)=23,MONTH(A590)=9),$V$11,B589)      )           )                                  )</f>
        <v>0.9</v>
      </c>
      <c r="C590" s="4">
        <f>C589+IF(AND(DAY(A590)=1,G588&gt;=3*kst),3,0)</f>
        <v>52</v>
      </c>
      <c r="D590" s="4">
        <f t="shared" si="20"/>
        <v>0</v>
      </c>
      <c r="E590">
        <f>E589+IF(WEEKDAY(A590)=1,ser*C590,0)+IF(MONTH(A590)&lt;&gt;MONTH(A591),IF(G589&gt;=kst*3,kst*3,0),0)</f>
        <v>73430</v>
      </c>
      <c r="F590">
        <f>F589+D590*(wyp)</f>
        <v>158160</v>
      </c>
      <c r="G590">
        <f t="shared" si="19"/>
        <v>84730</v>
      </c>
    </row>
    <row r="591" spans="1:7" x14ac:dyDescent="0.25">
      <c r="A591" s="1">
        <v>45516</v>
      </c>
      <c r="B591" s="3">
        <f>IF(AND(DAY(A591)=21,MONTH(A591)=12),$V$12,          IF(AND(DAY(A591)=21,MONTH(A591)=3),$V$9,         IF(AND(DAY(A591)=21,MONTH(A591)=6),$V$10,    IF(AND(DAY(A591)=23,MONTH(A591)=9),$V$11,B590)      )           )                                  )</f>
        <v>0.9</v>
      </c>
      <c r="C591" s="4">
        <f>C590+IF(AND(DAY(A591)=1,G589&gt;=3*kst),3,0)</f>
        <v>52</v>
      </c>
      <c r="D591" s="4">
        <f t="shared" si="20"/>
        <v>46</v>
      </c>
      <c r="E591">
        <f>E590+IF(WEEKDAY(A591)=1,ser*C591,0)+IF(MONTH(A591)&lt;&gt;MONTH(A592),IF(G590&gt;=kst*3,kst*3,0),0)</f>
        <v>73430</v>
      </c>
      <c r="F591">
        <f>F590+D591*(wyp)</f>
        <v>159540</v>
      </c>
      <c r="G591">
        <f t="shared" si="19"/>
        <v>86110</v>
      </c>
    </row>
    <row r="592" spans="1:7" x14ac:dyDescent="0.25">
      <c r="A592" s="1">
        <v>45517</v>
      </c>
      <c r="B592" s="3">
        <f>IF(AND(DAY(A592)=21,MONTH(A592)=12),$V$12,          IF(AND(DAY(A592)=21,MONTH(A592)=3),$V$9,         IF(AND(DAY(A592)=21,MONTH(A592)=6),$V$10,    IF(AND(DAY(A592)=23,MONTH(A592)=9),$V$11,B591)      )           )                                  )</f>
        <v>0.9</v>
      </c>
      <c r="C592" s="4">
        <f>C591+IF(AND(DAY(A592)=1,G590&gt;=3*kst),3,0)</f>
        <v>52</v>
      </c>
      <c r="D592" s="4">
        <f t="shared" si="20"/>
        <v>46</v>
      </c>
      <c r="E592">
        <f>E591+IF(WEEKDAY(A592)=1,ser*C592,0)+IF(MONTH(A592)&lt;&gt;MONTH(A593),IF(G591&gt;=kst*3,kst*3,0),0)</f>
        <v>73430</v>
      </c>
      <c r="F592">
        <f>F591+D592*(wyp)</f>
        <v>160920</v>
      </c>
      <c r="G592">
        <f t="shared" si="19"/>
        <v>87490</v>
      </c>
    </row>
    <row r="593" spans="1:7" x14ac:dyDescent="0.25">
      <c r="A593" s="1">
        <v>45518</v>
      </c>
      <c r="B593" s="3">
        <f>IF(AND(DAY(A593)=21,MONTH(A593)=12),$V$12,          IF(AND(DAY(A593)=21,MONTH(A593)=3),$V$9,         IF(AND(DAY(A593)=21,MONTH(A593)=6),$V$10,    IF(AND(DAY(A593)=23,MONTH(A593)=9),$V$11,B592)      )           )                                  )</f>
        <v>0.9</v>
      </c>
      <c r="C593" s="4">
        <f>C592+IF(AND(DAY(A593)=1,G591&gt;=3*kst),3,0)</f>
        <v>52</v>
      </c>
      <c r="D593" s="4">
        <f t="shared" si="20"/>
        <v>46</v>
      </c>
      <c r="E593">
        <f>E592+IF(WEEKDAY(A593)=1,ser*C593,0)+IF(MONTH(A593)&lt;&gt;MONTH(A594),IF(G592&gt;=kst*3,kst*3,0),0)</f>
        <v>73430</v>
      </c>
      <c r="F593">
        <f>F592+D593*(wyp)</f>
        <v>162300</v>
      </c>
      <c r="G593">
        <f t="shared" si="19"/>
        <v>88870</v>
      </c>
    </row>
    <row r="594" spans="1:7" x14ac:dyDescent="0.25">
      <c r="A594" s="1">
        <v>45519</v>
      </c>
      <c r="B594" s="3">
        <f>IF(AND(DAY(A594)=21,MONTH(A594)=12),$V$12,          IF(AND(DAY(A594)=21,MONTH(A594)=3),$V$9,         IF(AND(DAY(A594)=21,MONTH(A594)=6),$V$10,    IF(AND(DAY(A594)=23,MONTH(A594)=9),$V$11,B593)      )           )                                  )</f>
        <v>0.9</v>
      </c>
      <c r="C594" s="4">
        <f>C593+IF(AND(DAY(A594)=1,G592&gt;=3*kst),3,0)</f>
        <v>52</v>
      </c>
      <c r="D594" s="4">
        <f t="shared" si="20"/>
        <v>46</v>
      </c>
      <c r="E594">
        <f>E593+IF(WEEKDAY(A594)=1,ser*C594,0)+IF(MONTH(A594)&lt;&gt;MONTH(A595),IF(G593&gt;=kst*3,kst*3,0),0)</f>
        <v>73430</v>
      </c>
      <c r="F594">
        <f>F593+D594*(wyp)</f>
        <v>163680</v>
      </c>
      <c r="G594">
        <f t="shared" si="19"/>
        <v>90250</v>
      </c>
    </row>
    <row r="595" spans="1:7" x14ac:dyDescent="0.25">
      <c r="A595" s="1">
        <v>45520</v>
      </c>
      <c r="B595" s="3">
        <f>IF(AND(DAY(A595)=21,MONTH(A595)=12),$V$12,          IF(AND(DAY(A595)=21,MONTH(A595)=3),$V$9,         IF(AND(DAY(A595)=21,MONTH(A595)=6),$V$10,    IF(AND(DAY(A595)=23,MONTH(A595)=9),$V$11,B594)      )           )                                  )</f>
        <v>0.9</v>
      </c>
      <c r="C595" s="4">
        <f>C594+IF(AND(DAY(A595)=1,G593&gt;=3*kst),3,0)</f>
        <v>52</v>
      </c>
      <c r="D595" s="4">
        <f t="shared" si="20"/>
        <v>46</v>
      </c>
      <c r="E595">
        <f>E594+IF(WEEKDAY(A595)=1,ser*C595,0)+IF(MONTH(A595)&lt;&gt;MONTH(A596),IF(G594&gt;=kst*3,kst*3,0),0)</f>
        <v>73430</v>
      </c>
      <c r="F595">
        <f>F594+D595*(wyp)</f>
        <v>165060</v>
      </c>
      <c r="G595">
        <f t="shared" si="19"/>
        <v>91630</v>
      </c>
    </row>
    <row r="596" spans="1:7" x14ac:dyDescent="0.25">
      <c r="A596" s="1">
        <v>45521</v>
      </c>
      <c r="B596" s="3">
        <f>IF(AND(DAY(A596)=21,MONTH(A596)=12),$V$12,          IF(AND(DAY(A596)=21,MONTH(A596)=3),$V$9,         IF(AND(DAY(A596)=21,MONTH(A596)=6),$V$10,    IF(AND(DAY(A596)=23,MONTH(A596)=9),$V$11,B595)      )           )                                  )</f>
        <v>0.9</v>
      </c>
      <c r="C596" s="4">
        <f>C595+IF(AND(DAY(A596)=1,G594&gt;=3*kst),3,0)</f>
        <v>52</v>
      </c>
      <c r="D596" s="4">
        <f t="shared" si="20"/>
        <v>0</v>
      </c>
      <c r="E596">
        <f>E595+IF(WEEKDAY(A596)=1,ser*C596,0)+IF(MONTH(A596)&lt;&gt;MONTH(A597),IF(G595&gt;=kst*3,kst*3,0),0)</f>
        <v>73430</v>
      </c>
      <c r="F596">
        <f>F595+D596*(wyp)</f>
        <v>165060</v>
      </c>
      <c r="G596">
        <f t="shared" si="19"/>
        <v>91630</v>
      </c>
    </row>
    <row r="597" spans="1:7" x14ac:dyDescent="0.25">
      <c r="A597" s="1">
        <v>45522</v>
      </c>
      <c r="B597" s="3">
        <f>IF(AND(DAY(A597)=21,MONTH(A597)=12),$V$12,          IF(AND(DAY(A597)=21,MONTH(A597)=3),$V$9,         IF(AND(DAY(A597)=21,MONTH(A597)=6),$V$10,    IF(AND(DAY(A597)=23,MONTH(A597)=9),$V$11,B596)      )           )                                  )</f>
        <v>0.9</v>
      </c>
      <c r="C597" s="4">
        <f>C596+IF(AND(DAY(A597)=1,G595&gt;=3*kst),3,0)</f>
        <v>52</v>
      </c>
      <c r="D597" s="4">
        <f t="shared" si="20"/>
        <v>0</v>
      </c>
      <c r="E597">
        <f>E596+IF(WEEKDAY(A597)=1,ser*C597,0)+IF(MONTH(A597)&lt;&gt;MONTH(A598),IF(G596&gt;=kst*3,kst*3,0),0)</f>
        <v>74210</v>
      </c>
      <c r="F597">
        <f>F596+D597*(wyp)</f>
        <v>165060</v>
      </c>
      <c r="G597">
        <f t="shared" si="19"/>
        <v>90850</v>
      </c>
    </row>
    <row r="598" spans="1:7" x14ac:dyDescent="0.25">
      <c r="A598" s="1">
        <v>45523</v>
      </c>
      <c r="B598" s="3">
        <f>IF(AND(DAY(A598)=21,MONTH(A598)=12),$V$12,          IF(AND(DAY(A598)=21,MONTH(A598)=3),$V$9,         IF(AND(DAY(A598)=21,MONTH(A598)=6),$V$10,    IF(AND(DAY(A598)=23,MONTH(A598)=9),$V$11,B597)      )           )                                  )</f>
        <v>0.9</v>
      </c>
      <c r="C598" s="4">
        <f>C597+IF(AND(DAY(A598)=1,G596&gt;=3*kst),3,0)</f>
        <v>52</v>
      </c>
      <c r="D598" s="4">
        <f t="shared" si="20"/>
        <v>46</v>
      </c>
      <c r="E598">
        <f>E597+IF(WEEKDAY(A598)=1,ser*C598,0)+IF(MONTH(A598)&lt;&gt;MONTH(A599),IF(G597&gt;=kst*3,kst*3,0),0)</f>
        <v>74210</v>
      </c>
      <c r="F598">
        <f>F597+D598*(wyp)</f>
        <v>166440</v>
      </c>
      <c r="G598">
        <f t="shared" si="19"/>
        <v>92230</v>
      </c>
    </row>
    <row r="599" spans="1:7" x14ac:dyDescent="0.25">
      <c r="A599" s="1">
        <v>45524</v>
      </c>
      <c r="B599" s="3">
        <f>IF(AND(DAY(A599)=21,MONTH(A599)=12),$V$12,          IF(AND(DAY(A599)=21,MONTH(A599)=3),$V$9,         IF(AND(DAY(A599)=21,MONTH(A599)=6),$V$10,    IF(AND(DAY(A599)=23,MONTH(A599)=9),$V$11,B598)      )           )                                  )</f>
        <v>0.9</v>
      </c>
      <c r="C599" s="4">
        <f>C598+IF(AND(DAY(A599)=1,G597&gt;=3*kst),3,0)</f>
        <v>52</v>
      </c>
      <c r="D599" s="4">
        <f t="shared" si="20"/>
        <v>46</v>
      </c>
      <c r="E599">
        <f>E598+IF(WEEKDAY(A599)=1,ser*C599,0)+IF(MONTH(A599)&lt;&gt;MONTH(A600),IF(G598&gt;=kst*3,kst*3,0),0)</f>
        <v>74210</v>
      </c>
      <c r="F599">
        <f>F598+D599*(wyp)</f>
        <v>167820</v>
      </c>
      <c r="G599">
        <f t="shared" si="19"/>
        <v>93610</v>
      </c>
    </row>
    <row r="600" spans="1:7" x14ac:dyDescent="0.25">
      <c r="A600" s="1">
        <v>45525</v>
      </c>
      <c r="B600" s="3">
        <f>IF(AND(DAY(A600)=21,MONTH(A600)=12),$V$12,          IF(AND(DAY(A600)=21,MONTH(A600)=3),$V$9,         IF(AND(DAY(A600)=21,MONTH(A600)=6),$V$10,    IF(AND(DAY(A600)=23,MONTH(A600)=9),$V$11,B599)      )           )                                  )</f>
        <v>0.9</v>
      </c>
      <c r="C600" s="4">
        <f>C599+IF(AND(DAY(A600)=1,G598&gt;=3*kst),3,0)</f>
        <v>52</v>
      </c>
      <c r="D600" s="4">
        <f t="shared" si="20"/>
        <v>46</v>
      </c>
      <c r="E600">
        <f>E599+IF(WEEKDAY(A600)=1,ser*C600,0)+IF(MONTH(A600)&lt;&gt;MONTH(A601),IF(G599&gt;=kst*3,kst*3,0),0)</f>
        <v>74210</v>
      </c>
      <c r="F600">
        <f>F599+D600*(wyp)</f>
        <v>169200</v>
      </c>
      <c r="G600">
        <f t="shared" si="19"/>
        <v>94990</v>
      </c>
    </row>
    <row r="601" spans="1:7" x14ac:dyDescent="0.25">
      <c r="A601" s="1">
        <v>45526</v>
      </c>
      <c r="B601" s="3">
        <f>IF(AND(DAY(A601)=21,MONTH(A601)=12),$V$12,          IF(AND(DAY(A601)=21,MONTH(A601)=3),$V$9,         IF(AND(DAY(A601)=21,MONTH(A601)=6),$V$10,    IF(AND(DAY(A601)=23,MONTH(A601)=9),$V$11,B600)      )           )                                  )</f>
        <v>0.9</v>
      </c>
      <c r="C601" s="4">
        <f>C600+IF(AND(DAY(A601)=1,G599&gt;=3*kst),3,0)</f>
        <v>52</v>
      </c>
      <c r="D601" s="4">
        <f t="shared" si="20"/>
        <v>46</v>
      </c>
      <c r="E601">
        <f>E600+IF(WEEKDAY(A601)=1,ser*C601,0)+IF(MONTH(A601)&lt;&gt;MONTH(A602),IF(G600&gt;=kst*3,kst*3,0),0)</f>
        <v>74210</v>
      </c>
      <c r="F601">
        <f>F600+D601*(wyp)</f>
        <v>170580</v>
      </c>
      <c r="G601">
        <f t="shared" si="19"/>
        <v>96370</v>
      </c>
    </row>
    <row r="602" spans="1:7" x14ac:dyDescent="0.25">
      <c r="A602" s="1">
        <v>45527</v>
      </c>
      <c r="B602" s="3">
        <f>IF(AND(DAY(A602)=21,MONTH(A602)=12),$V$12,          IF(AND(DAY(A602)=21,MONTH(A602)=3),$V$9,         IF(AND(DAY(A602)=21,MONTH(A602)=6),$V$10,    IF(AND(DAY(A602)=23,MONTH(A602)=9),$V$11,B601)      )           )                                  )</f>
        <v>0.9</v>
      </c>
      <c r="C602" s="4">
        <f>C601+IF(AND(DAY(A602)=1,G600&gt;=3*kst),3,0)</f>
        <v>52</v>
      </c>
      <c r="D602" s="4">
        <f t="shared" si="20"/>
        <v>46</v>
      </c>
      <c r="E602">
        <f>E601+IF(WEEKDAY(A602)=1,ser*C602,0)+IF(MONTH(A602)&lt;&gt;MONTH(A603),IF(G601&gt;=kst*3,kst*3,0),0)</f>
        <v>74210</v>
      </c>
      <c r="F602">
        <f>F601+D602*(wyp)</f>
        <v>171960</v>
      </c>
      <c r="G602">
        <f t="shared" si="19"/>
        <v>97750</v>
      </c>
    </row>
    <row r="603" spans="1:7" x14ac:dyDescent="0.25">
      <c r="A603" s="1">
        <v>45528</v>
      </c>
      <c r="B603" s="3">
        <f>IF(AND(DAY(A603)=21,MONTH(A603)=12),$V$12,          IF(AND(DAY(A603)=21,MONTH(A603)=3),$V$9,         IF(AND(DAY(A603)=21,MONTH(A603)=6),$V$10,    IF(AND(DAY(A603)=23,MONTH(A603)=9),$V$11,B602)      )           )                                  )</f>
        <v>0.9</v>
      </c>
      <c r="C603" s="4">
        <f>C602+IF(AND(DAY(A603)=1,G601&gt;=3*kst),3,0)</f>
        <v>52</v>
      </c>
      <c r="D603" s="4">
        <f t="shared" si="20"/>
        <v>0</v>
      </c>
      <c r="E603">
        <f>E602+IF(WEEKDAY(A603)=1,ser*C603,0)+IF(MONTH(A603)&lt;&gt;MONTH(A604),IF(G602&gt;=kst*3,kst*3,0),0)</f>
        <v>74210</v>
      </c>
      <c r="F603">
        <f>F602+D603*(wyp)</f>
        <v>171960</v>
      </c>
      <c r="G603">
        <f t="shared" si="19"/>
        <v>97750</v>
      </c>
    </row>
    <row r="604" spans="1:7" x14ac:dyDescent="0.25">
      <c r="A604" s="1">
        <v>45529</v>
      </c>
      <c r="B604" s="3">
        <f>IF(AND(DAY(A604)=21,MONTH(A604)=12),$V$12,          IF(AND(DAY(A604)=21,MONTH(A604)=3),$V$9,         IF(AND(DAY(A604)=21,MONTH(A604)=6),$V$10,    IF(AND(DAY(A604)=23,MONTH(A604)=9),$V$11,B603)      )           )                                  )</f>
        <v>0.9</v>
      </c>
      <c r="C604" s="4">
        <f>C603+IF(AND(DAY(A604)=1,G602&gt;=3*kst),3,0)</f>
        <v>52</v>
      </c>
      <c r="D604" s="4">
        <f t="shared" si="20"/>
        <v>0</v>
      </c>
      <c r="E604">
        <f>E603+IF(WEEKDAY(A604)=1,ser*C604,0)+IF(MONTH(A604)&lt;&gt;MONTH(A605),IF(G603&gt;=kst*3,kst*3,0),0)</f>
        <v>74990</v>
      </c>
      <c r="F604">
        <f>F603+D604*(wyp)</f>
        <v>171960</v>
      </c>
      <c r="G604">
        <f t="shared" si="19"/>
        <v>96970</v>
      </c>
    </row>
    <row r="605" spans="1:7" x14ac:dyDescent="0.25">
      <c r="A605" s="1">
        <v>45530</v>
      </c>
      <c r="B605" s="3">
        <f>IF(AND(DAY(A605)=21,MONTH(A605)=12),$V$12,          IF(AND(DAY(A605)=21,MONTH(A605)=3),$V$9,         IF(AND(DAY(A605)=21,MONTH(A605)=6),$V$10,    IF(AND(DAY(A605)=23,MONTH(A605)=9),$V$11,B604)      )           )                                  )</f>
        <v>0.9</v>
      </c>
      <c r="C605" s="4">
        <f>C604+IF(AND(DAY(A605)=1,G603&gt;=3*kst),3,0)</f>
        <v>52</v>
      </c>
      <c r="D605" s="4">
        <f t="shared" si="20"/>
        <v>46</v>
      </c>
      <c r="E605">
        <f>E604+IF(WEEKDAY(A605)=1,ser*C605,0)+IF(MONTH(A605)&lt;&gt;MONTH(A606),IF(G604&gt;=kst*3,kst*3,0),0)</f>
        <v>74990</v>
      </c>
      <c r="F605">
        <f>F604+D605*(wyp)</f>
        <v>173340</v>
      </c>
      <c r="G605">
        <f t="shared" si="19"/>
        <v>98350</v>
      </c>
    </row>
    <row r="606" spans="1:7" x14ac:dyDescent="0.25">
      <c r="A606" s="1">
        <v>45531</v>
      </c>
      <c r="B606" s="3">
        <f>IF(AND(DAY(A606)=21,MONTH(A606)=12),$V$12,          IF(AND(DAY(A606)=21,MONTH(A606)=3),$V$9,         IF(AND(DAY(A606)=21,MONTH(A606)=6),$V$10,    IF(AND(DAY(A606)=23,MONTH(A606)=9),$V$11,B605)      )           )                                  )</f>
        <v>0.9</v>
      </c>
      <c r="C606" s="4">
        <f>C605+IF(AND(DAY(A606)=1,G604&gt;=3*kst),3,0)</f>
        <v>52</v>
      </c>
      <c r="D606" s="4">
        <f t="shared" si="20"/>
        <v>46</v>
      </c>
      <c r="E606">
        <f>E605+IF(WEEKDAY(A606)=1,ser*C606,0)+IF(MONTH(A606)&lt;&gt;MONTH(A607),IF(G605&gt;=kst*3,kst*3,0),0)</f>
        <v>74990</v>
      </c>
      <c r="F606">
        <f>F605+D606*(wyp)</f>
        <v>174720</v>
      </c>
      <c r="G606">
        <f t="shared" si="19"/>
        <v>99730</v>
      </c>
    </row>
    <row r="607" spans="1:7" x14ac:dyDescent="0.25">
      <c r="A607" s="1">
        <v>45532</v>
      </c>
      <c r="B607" s="3">
        <f>IF(AND(DAY(A607)=21,MONTH(A607)=12),$V$12,          IF(AND(DAY(A607)=21,MONTH(A607)=3),$V$9,         IF(AND(DAY(A607)=21,MONTH(A607)=6),$V$10,    IF(AND(DAY(A607)=23,MONTH(A607)=9),$V$11,B606)      )           )                                  )</f>
        <v>0.9</v>
      </c>
      <c r="C607" s="4">
        <f>C606+IF(AND(DAY(A607)=1,G605&gt;=3*kst),3,0)</f>
        <v>52</v>
      </c>
      <c r="D607" s="4">
        <f t="shared" si="20"/>
        <v>46</v>
      </c>
      <c r="E607">
        <f>E606+IF(WEEKDAY(A607)=1,ser*C607,0)+IF(MONTH(A607)&lt;&gt;MONTH(A608),IF(G606&gt;=kst*3,kst*3,0),0)</f>
        <v>74990</v>
      </c>
      <c r="F607">
        <f>F606+D607*(wyp)</f>
        <v>176100</v>
      </c>
      <c r="G607">
        <f t="shared" si="19"/>
        <v>101110</v>
      </c>
    </row>
    <row r="608" spans="1:7" x14ac:dyDescent="0.25">
      <c r="A608" s="1">
        <v>45533</v>
      </c>
      <c r="B608" s="3">
        <f>IF(AND(DAY(A608)=21,MONTH(A608)=12),$V$12,          IF(AND(DAY(A608)=21,MONTH(A608)=3),$V$9,         IF(AND(DAY(A608)=21,MONTH(A608)=6),$V$10,    IF(AND(DAY(A608)=23,MONTH(A608)=9),$V$11,B607)      )           )                                  )</f>
        <v>0.9</v>
      </c>
      <c r="C608" s="4">
        <f>C607+IF(AND(DAY(A608)=1,G606&gt;=3*kst),3,0)</f>
        <v>52</v>
      </c>
      <c r="D608" s="4">
        <f t="shared" si="20"/>
        <v>46</v>
      </c>
      <c r="E608">
        <f>E607+IF(WEEKDAY(A608)=1,ser*C608,0)+IF(MONTH(A608)&lt;&gt;MONTH(A609),IF(G607&gt;=kst*3,kst*3,0),0)</f>
        <v>74990</v>
      </c>
      <c r="F608">
        <f>F607+D608*(wyp)</f>
        <v>177480</v>
      </c>
      <c r="G608">
        <f t="shared" si="19"/>
        <v>102490</v>
      </c>
    </row>
    <row r="609" spans="1:7" x14ac:dyDescent="0.25">
      <c r="A609" s="1">
        <v>45534</v>
      </c>
      <c r="B609" s="3">
        <f>IF(AND(DAY(A609)=21,MONTH(A609)=12),$V$12,          IF(AND(DAY(A609)=21,MONTH(A609)=3),$V$9,         IF(AND(DAY(A609)=21,MONTH(A609)=6),$V$10,    IF(AND(DAY(A609)=23,MONTH(A609)=9),$V$11,B608)      )           )                                  )</f>
        <v>0.9</v>
      </c>
      <c r="C609" s="4">
        <f>C608+IF(AND(DAY(A609)=1,G607&gt;=3*kst),3,0)</f>
        <v>52</v>
      </c>
      <c r="D609" s="4">
        <f t="shared" si="20"/>
        <v>46</v>
      </c>
      <c r="E609">
        <f>E608+IF(WEEKDAY(A609)=1,ser*C609,0)+IF(MONTH(A609)&lt;&gt;MONTH(A610),IF(G608&gt;=kst*3,kst*3,0),0)</f>
        <v>74990</v>
      </c>
      <c r="F609">
        <f>F608+D609*(wyp)</f>
        <v>178860</v>
      </c>
      <c r="G609">
        <f t="shared" si="19"/>
        <v>103870</v>
      </c>
    </row>
    <row r="610" spans="1:7" x14ac:dyDescent="0.25">
      <c r="A610" s="1">
        <v>45535</v>
      </c>
      <c r="B610" s="3">
        <f>IF(AND(DAY(A610)=21,MONTH(A610)=12),$V$12,          IF(AND(DAY(A610)=21,MONTH(A610)=3),$V$9,         IF(AND(DAY(A610)=21,MONTH(A610)=6),$V$10,    IF(AND(DAY(A610)=23,MONTH(A610)=9),$V$11,B609)      )           )                                  )</f>
        <v>0.9</v>
      </c>
      <c r="C610" s="4">
        <f>C609+IF(AND(DAY(A610)=1,G608&gt;=3*kst),3,0)</f>
        <v>52</v>
      </c>
      <c r="D610" s="4">
        <f t="shared" si="20"/>
        <v>0</v>
      </c>
      <c r="E610">
        <f>E609+IF(WEEKDAY(A610)=1,ser*C610,0)+IF(MONTH(A610)&lt;&gt;MONTH(A611),IF(G609&gt;=kst*3,kst*3,0),0)</f>
        <v>77390</v>
      </c>
      <c r="F610">
        <f>F609+D610*(wyp)</f>
        <v>178860</v>
      </c>
      <c r="G610">
        <f t="shared" si="19"/>
        <v>101470</v>
      </c>
    </row>
    <row r="611" spans="1:7" x14ac:dyDescent="0.25">
      <c r="A611" s="1">
        <v>45536</v>
      </c>
      <c r="B611" s="3">
        <f>IF(AND(DAY(A611)=21,MONTH(A611)=12),$V$12,          IF(AND(DAY(A611)=21,MONTH(A611)=3),$V$9,         IF(AND(DAY(A611)=21,MONTH(A611)=6),$V$10,    IF(AND(DAY(A611)=23,MONTH(A611)=9),$V$11,B610)      )           )                                  )</f>
        <v>0.9</v>
      </c>
      <c r="C611" s="4">
        <f>C610+IF(AND(DAY(A611)=1,G609&gt;=3*kst),3,0)</f>
        <v>55</v>
      </c>
      <c r="D611" s="4">
        <f t="shared" si="20"/>
        <v>0</v>
      </c>
      <c r="E611">
        <f>E610+IF(WEEKDAY(A611)=1,ser*C611,0)+IF(MONTH(A611)&lt;&gt;MONTH(A612),IF(G610&gt;=kst*3,kst*3,0),0)</f>
        <v>78215</v>
      </c>
      <c r="F611">
        <f>F610+D611*(wyp)</f>
        <v>178860</v>
      </c>
      <c r="G611">
        <f t="shared" si="19"/>
        <v>100645</v>
      </c>
    </row>
    <row r="612" spans="1:7" x14ac:dyDescent="0.25">
      <c r="A612" s="1">
        <v>45537</v>
      </c>
      <c r="B612" s="3">
        <f>IF(AND(DAY(A612)=21,MONTH(A612)=12),$V$12,          IF(AND(DAY(A612)=21,MONTH(A612)=3),$V$9,         IF(AND(DAY(A612)=21,MONTH(A612)=6),$V$10,    IF(AND(DAY(A612)=23,MONTH(A612)=9),$V$11,B611)      )           )                                  )</f>
        <v>0.9</v>
      </c>
      <c r="C612" s="4">
        <f>C611+IF(AND(DAY(A612)=1,G610&gt;=3*kst),3,0)</f>
        <v>55</v>
      </c>
      <c r="D612" s="4">
        <f t="shared" si="20"/>
        <v>49</v>
      </c>
      <c r="E612">
        <f>E611+IF(WEEKDAY(A612)=1,ser*C612,0)+IF(MONTH(A612)&lt;&gt;MONTH(A613),IF(G611&gt;=kst*3,kst*3,0),0)</f>
        <v>78215</v>
      </c>
      <c r="F612">
        <f>F611+D612*(wyp)</f>
        <v>180330</v>
      </c>
      <c r="G612">
        <f t="shared" si="19"/>
        <v>102115</v>
      </c>
    </row>
    <row r="613" spans="1:7" x14ac:dyDescent="0.25">
      <c r="A613" s="1">
        <v>45538</v>
      </c>
      <c r="B613" s="3">
        <f>IF(AND(DAY(A613)=21,MONTH(A613)=12),$V$12,          IF(AND(DAY(A613)=21,MONTH(A613)=3),$V$9,         IF(AND(DAY(A613)=21,MONTH(A613)=6),$V$10,    IF(AND(DAY(A613)=23,MONTH(A613)=9),$V$11,B612)      )           )                                  )</f>
        <v>0.9</v>
      </c>
      <c r="C613" s="4">
        <f>C612+IF(AND(DAY(A613)=1,G611&gt;=3*kst),3,0)</f>
        <v>55</v>
      </c>
      <c r="D613" s="4">
        <f t="shared" si="20"/>
        <v>49</v>
      </c>
      <c r="E613">
        <f>E612+IF(WEEKDAY(A613)=1,ser*C613,0)+IF(MONTH(A613)&lt;&gt;MONTH(A614),IF(G612&gt;=kst*3,kst*3,0),0)</f>
        <v>78215</v>
      </c>
      <c r="F613">
        <f>F612+D613*(wyp)</f>
        <v>181800</v>
      </c>
      <c r="G613">
        <f t="shared" si="19"/>
        <v>103585</v>
      </c>
    </row>
    <row r="614" spans="1:7" x14ac:dyDescent="0.25">
      <c r="A614" s="1">
        <v>45539</v>
      </c>
      <c r="B614" s="3">
        <f>IF(AND(DAY(A614)=21,MONTH(A614)=12),$V$12,          IF(AND(DAY(A614)=21,MONTH(A614)=3),$V$9,         IF(AND(DAY(A614)=21,MONTH(A614)=6),$V$10,    IF(AND(DAY(A614)=23,MONTH(A614)=9),$V$11,B613)      )           )                                  )</f>
        <v>0.9</v>
      </c>
      <c r="C614" s="4">
        <f>C613+IF(AND(DAY(A614)=1,G612&gt;=3*kst),3,0)</f>
        <v>55</v>
      </c>
      <c r="D614" s="4">
        <f t="shared" si="20"/>
        <v>49</v>
      </c>
      <c r="E614">
        <f>E613+IF(WEEKDAY(A614)=1,ser*C614,0)+IF(MONTH(A614)&lt;&gt;MONTH(A615),IF(G613&gt;=kst*3,kst*3,0),0)</f>
        <v>78215</v>
      </c>
      <c r="F614">
        <f>F613+D614*(wyp)</f>
        <v>183270</v>
      </c>
      <c r="G614">
        <f t="shared" si="19"/>
        <v>105055</v>
      </c>
    </row>
    <row r="615" spans="1:7" x14ac:dyDescent="0.25">
      <c r="A615" s="1">
        <v>45540</v>
      </c>
      <c r="B615" s="3">
        <f>IF(AND(DAY(A615)=21,MONTH(A615)=12),$V$12,          IF(AND(DAY(A615)=21,MONTH(A615)=3),$V$9,         IF(AND(DAY(A615)=21,MONTH(A615)=6),$V$10,    IF(AND(DAY(A615)=23,MONTH(A615)=9),$V$11,B614)      )           )                                  )</f>
        <v>0.9</v>
      </c>
      <c r="C615" s="4">
        <f>C614+IF(AND(DAY(A615)=1,G613&gt;=3*kst),3,0)</f>
        <v>55</v>
      </c>
      <c r="D615" s="4">
        <f t="shared" si="20"/>
        <v>49</v>
      </c>
      <c r="E615">
        <f>E614+IF(WEEKDAY(A615)=1,ser*C615,0)+IF(MONTH(A615)&lt;&gt;MONTH(A616),IF(G614&gt;=kst*3,kst*3,0),0)</f>
        <v>78215</v>
      </c>
      <c r="F615">
        <f>F614+D615*(wyp)</f>
        <v>184740</v>
      </c>
      <c r="G615">
        <f t="shared" si="19"/>
        <v>106525</v>
      </c>
    </row>
    <row r="616" spans="1:7" x14ac:dyDescent="0.25">
      <c r="A616" s="1">
        <v>45541</v>
      </c>
      <c r="B616" s="3">
        <f>IF(AND(DAY(A616)=21,MONTH(A616)=12),$V$12,          IF(AND(DAY(A616)=21,MONTH(A616)=3),$V$9,         IF(AND(DAY(A616)=21,MONTH(A616)=6),$V$10,    IF(AND(DAY(A616)=23,MONTH(A616)=9),$V$11,B615)      )           )                                  )</f>
        <v>0.9</v>
      </c>
      <c r="C616" s="4">
        <f>C615+IF(AND(DAY(A616)=1,G614&gt;=3*kst),3,0)</f>
        <v>55</v>
      </c>
      <c r="D616" s="4">
        <f t="shared" si="20"/>
        <v>49</v>
      </c>
      <c r="E616">
        <f>E615+IF(WEEKDAY(A616)=1,ser*C616,0)+IF(MONTH(A616)&lt;&gt;MONTH(A617),IF(G615&gt;=kst*3,kst*3,0),0)</f>
        <v>78215</v>
      </c>
      <c r="F616">
        <f>F615+D616*(wyp)</f>
        <v>186210</v>
      </c>
      <c r="G616">
        <f t="shared" si="19"/>
        <v>107995</v>
      </c>
    </row>
    <row r="617" spans="1:7" x14ac:dyDescent="0.25">
      <c r="A617" s="1">
        <v>45542</v>
      </c>
      <c r="B617" s="3">
        <f>IF(AND(DAY(A617)=21,MONTH(A617)=12),$V$12,          IF(AND(DAY(A617)=21,MONTH(A617)=3),$V$9,         IF(AND(DAY(A617)=21,MONTH(A617)=6),$V$10,    IF(AND(DAY(A617)=23,MONTH(A617)=9),$V$11,B616)      )           )                                  )</f>
        <v>0.9</v>
      </c>
      <c r="C617" s="4">
        <f>C616+IF(AND(DAY(A617)=1,G615&gt;=3*kst),3,0)</f>
        <v>55</v>
      </c>
      <c r="D617" s="4">
        <f t="shared" si="20"/>
        <v>0</v>
      </c>
      <c r="E617">
        <f>E616+IF(WEEKDAY(A617)=1,ser*C617,0)+IF(MONTH(A617)&lt;&gt;MONTH(A618),IF(G616&gt;=kst*3,kst*3,0),0)</f>
        <v>78215</v>
      </c>
      <c r="F617">
        <f>F616+D617*(wyp)</f>
        <v>186210</v>
      </c>
      <c r="G617">
        <f t="shared" si="19"/>
        <v>107995</v>
      </c>
    </row>
    <row r="618" spans="1:7" x14ac:dyDescent="0.25">
      <c r="A618" s="1">
        <v>45543</v>
      </c>
      <c r="B618" s="3">
        <f>IF(AND(DAY(A618)=21,MONTH(A618)=12),$V$12,          IF(AND(DAY(A618)=21,MONTH(A618)=3),$V$9,         IF(AND(DAY(A618)=21,MONTH(A618)=6),$V$10,    IF(AND(DAY(A618)=23,MONTH(A618)=9),$V$11,B617)      )           )                                  )</f>
        <v>0.9</v>
      </c>
      <c r="C618" s="4">
        <f>C617+IF(AND(DAY(A618)=1,G616&gt;=3*kst),3,0)</f>
        <v>55</v>
      </c>
      <c r="D618" s="4">
        <f t="shared" si="20"/>
        <v>0</v>
      </c>
      <c r="E618">
        <f>E617+IF(WEEKDAY(A618)=1,ser*C618,0)+IF(MONTH(A618)&lt;&gt;MONTH(A619),IF(G617&gt;=kst*3,kst*3,0),0)</f>
        <v>79040</v>
      </c>
      <c r="F618">
        <f>F617+D618*(wyp)</f>
        <v>186210</v>
      </c>
      <c r="G618">
        <f t="shared" si="19"/>
        <v>107170</v>
      </c>
    </row>
    <row r="619" spans="1:7" x14ac:dyDescent="0.25">
      <c r="A619" s="1">
        <v>45544</v>
      </c>
      <c r="B619" s="3">
        <f>IF(AND(DAY(A619)=21,MONTH(A619)=12),$V$12,          IF(AND(DAY(A619)=21,MONTH(A619)=3),$V$9,         IF(AND(DAY(A619)=21,MONTH(A619)=6),$V$10,    IF(AND(DAY(A619)=23,MONTH(A619)=9),$V$11,B618)      )           )                                  )</f>
        <v>0.9</v>
      </c>
      <c r="C619" s="4">
        <f>C618+IF(AND(DAY(A619)=1,G617&gt;=3*kst),3,0)</f>
        <v>55</v>
      </c>
      <c r="D619" s="4">
        <f t="shared" si="20"/>
        <v>49</v>
      </c>
      <c r="E619">
        <f>E618+IF(WEEKDAY(A619)=1,ser*C619,0)+IF(MONTH(A619)&lt;&gt;MONTH(A620),IF(G618&gt;=kst*3,kst*3,0),0)</f>
        <v>79040</v>
      </c>
      <c r="F619">
        <f>F618+D619*(wyp)</f>
        <v>187680</v>
      </c>
      <c r="G619">
        <f t="shared" si="19"/>
        <v>108640</v>
      </c>
    </row>
    <row r="620" spans="1:7" x14ac:dyDescent="0.25">
      <c r="A620" s="1">
        <v>45545</v>
      </c>
      <c r="B620" s="3">
        <f>IF(AND(DAY(A620)=21,MONTH(A620)=12),$V$12,          IF(AND(DAY(A620)=21,MONTH(A620)=3),$V$9,         IF(AND(DAY(A620)=21,MONTH(A620)=6),$V$10,    IF(AND(DAY(A620)=23,MONTH(A620)=9),$V$11,B619)      )           )                                  )</f>
        <v>0.9</v>
      </c>
      <c r="C620" s="4">
        <f>C619+IF(AND(DAY(A620)=1,G618&gt;=3*kst),3,0)</f>
        <v>55</v>
      </c>
      <c r="D620" s="4">
        <f t="shared" si="20"/>
        <v>49</v>
      </c>
      <c r="E620">
        <f>E619+IF(WEEKDAY(A620)=1,ser*C620,0)+IF(MONTH(A620)&lt;&gt;MONTH(A621),IF(G619&gt;=kst*3,kst*3,0),0)</f>
        <v>79040</v>
      </c>
      <c r="F620">
        <f>F619+D620*(wyp)</f>
        <v>189150</v>
      </c>
      <c r="G620">
        <f t="shared" si="19"/>
        <v>110110</v>
      </c>
    </row>
    <row r="621" spans="1:7" x14ac:dyDescent="0.25">
      <c r="A621" s="1">
        <v>45546</v>
      </c>
      <c r="B621" s="3">
        <f>IF(AND(DAY(A621)=21,MONTH(A621)=12),$V$12,          IF(AND(DAY(A621)=21,MONTH(A621)=3),$V$9,         IF(AND(DAY(A621)=21,MONTH(A621)=6),$V$10,    IF(AND(DAY(A621)=23,MONTH(A621)=9),$V$11,B620)      )           )                                  )</f>
        <v>0.9</v>
      </c>
      <c r="C621" s="4">
        <f>C620+IF(AND(DAY(A621)=1,G619&gt;=3*kst),3,0)</f>
        <v>55</v>
      </c>
      <c r="D621" s="4">
        <f t="shared" si="20"/>
        <v>49</v>
      </c>
      <c r="E621">
        <f>E620+IF(WEEKDAY(A621)=1,ser*C621,0)+IF(MONTH(A621)&lt;&gt;MONTH(A622),IF(G620&gt;=kst*3,kst*3,0),0)</f>
        <v>79040</v>
      </c>
      <c r="F621">
        <f>F620+D621*(wyp)</f>
        <v>190620</v>
      </c>
      <c r="G621">
        <f t="shared" si="19"/>
        <v>111580</v>
      </c>
    </row>
    <row r="622" spans="1:7" x14ac:dyDescent="0.25">
      <c r="A622" s="1">
        <v>45547</v>
      </c>
      <c r="B622" s="3">
        <f>IF(AND(DAY(A622)=21,MONTH(A622)=12),$V$12,          IF(AND(DAY(A622)=21,MONTH(A622)=3),$V$9,         IF(AND(DAY(A622)=21,MONTH(A622)=6),$V$10,    IF(AND(DAY(A622)=23,MONTH(A622)=9),$V$11,B621)      )           )                                  )</f>
        <v>0.9</v>
      </c>
      <c r="C622" s="4">
        <f>C621+IF(AND(DAY(A622)=1,G620&gt;=3*kst),3,0)</f>
        <v>55</v>
      </c>
      <c r="D622" s="4">
        <f t="shared" si="20"/>
        <v>49</v>
      </c>
      <c r="E622">
        <f>E621+IF(WEEKDAY(A622)=1,ser*C622,0)+IF(MONTH(A622)&lt;&gt;MONTH(A623),IF(G621&gt;=kst*3,kst*3,0),0)</f>
        <v>79040</v>
      </c>
      <c r="F622">
        <f>F621+D622*(wyp)</f>
        <v>192090</v>
      </c>
      <c r="G622">
        <f t="shared" si="19"/>
        <v>113050</v>
      </c>
    </row>
    <row r="623" spans="1:7" x14ac:dyDescent="0.25">
      <c r="A623" s="1">
        <v>45548</v>
      </c>
      <c r="B623" s="3">
        <f>IF(AND(DAY(A623)=21,MONTH(A623)=12),$V$12,          IF(AND(DAY(A623)=21,MONTH(A623)=3),$V$9,         IF(AND(DAY(A623)=21,MONTH(A623)=6),$V$10,    IF(AND(DAY(A623)=23,MONTH(A623)=9),$V$11,B622)      )           )                                  )</f>
        <v>0.9</v>
      </c>
      <c r="C623" s="4">
        <f>C622+IF(AND(DAY(A623)=1,G621&gt;=3*kst),3,0)</f>
        <v>55</v>
      </c>
      <c r="D623" s="4">
        <f t="shared" si="20"/>
        <v>49</v>
      </c>
      <c r="E623">
        <f>E622+IF(WEEKDAY(A623)=1,ser*C623,0)+IF(MONTH(A623)&lt;&gt;MONTH(A624),IF(G622&gt;=kst*3,kst*3,0),0)</f>
        <v>79040</v>
      </c>
      <c r="F623">
        <f>F622+D623*(wyp)</f>
        <v>193560</v>
      </c>
      <c r="G623">
        <f t="shared" si="19"/>
        <v>114520</v>
      </c>
    </row>
    <row r="624" spans="1:7" x14ac:dyDescent="0.25">
      <c r="A624" s="1">
        <v>45549</v>
      </c>
      <c r="B624" s="3">
        <f>IF(AND(DAY(A624)=21,MONTH(A624)=12),$V$12,          IF(AND(DAY(A624)=21,MONTH(A624)=3),$V$9,         IF(AND(DAY(A624)=21,MONTH(A624)=6),$V$10,    IF(AND(DAY(A624)=23,MONTH(A624)=9),$V$11,B623)      )           )                                  )</f>
        <v>0.9</v>
      </c>
      <c r="C624" s="4">
        <f>C623+IF(AND(DAY(A624)=1,G622&gt;=3*kst),3,0)</f>
        <v>55</v>
      </c>
      <c r="D624" s="4">
        <f t="shared" si="20"/>
        <v>0</v>
      </c>
      <c r="E624">
        <f>E623+IF(WEEKDAY(A624)=1,ser*C624,0)+IF(MONTH(A624)&lt;&gt;MONTH(A625),IF(G623&gt;=kst*3,kst*3,0),0)</f>
        <v>79040</v>
      </c>
      <c r="F624">
        <f>F623+D624*(wyp)</f>
        <v>193560</v>
      </c>
      <c r="G624">
        <f t="shared" si="19"/>
        <v>114520</v>
      </c>
    </row>
    <row r="625" spans="1:7" x14ac:dyDescent="0.25">
      <c r="A625" s="1">
        <v>45550</v>
      </c>
      <c r="B625" s="3">
        <f>IF(AND(DAY(A625)=21,MONTH(A625)=12),$V$12,          IF(AND(DAY(A625)=21,MONTH(A625)=3),$V$9,         IF(AND(DAY(A625)=21,MONTH(A625)=6),$V$10,    IF(AND(DAY(A625)=23,MONTH(A625)=9),$V$11,B624)      )           )                                  )</f>
        <v>0.9</v>
      </c>
      <c r="C625" s="4">
        <f>C624+IF(AND(DAY(A625)=1,G623&gt;=3*kst),3,0)</f>
        <v>55</v>
      </c>
      <c r="D625" s="4">
        <f t="shared" si="20"/>
        <v>0</v>
      </c>
      <c r="E625">
        <f>E624+IF(WEEKDAY(A625)=1,ser*C625,0)+IF(MONTH(A625)&lt;&gt;MONTH(A626),IF(G624&gt;=kst*3,kst*3,0),0)</f>
        <v>79865</v>
      </c>
      <c r="F625">
        <f>F624+D625*(wyp)</f>
        <v>193560</v>
      </c>
      <c r="G625">
        <f t="shared" si="19"/>
        <v>113695</v>
      </c>
    </row>
    <row r="626" spans="1:7" x14ac:dyDescent="0.25">
      <c r="A626" s="1">
        <v>45551</v>
      </c>
      <c r="B626" s="3">
        <f>IF(AND(DAY(A626)=21,MONTH(A626)=12),$V$12,          IF(AND(DAY(A626)=21,MONTH(A626)=3),$V$9,         IF(AND(DAY(A626)=21,MONTH(A626)=6),$V$10,    IF(AND(DAY(A626)=23,MONTH(A626)=9),$V$11,B625)      )           )                                  )</f>
        <v>0.9</v>
      </c>
      <c r="C626" s="4">
        <f>C625+IF(AND(DAY(A626)=1,G624&gt;=3*kst),3,0)</f>
        <v>55</v>
      </c>
      <c r="D626" s="4">
        <f t="shared" si="20"/>
        <v>49</v>
      </c>
      <c r="E626">
        <f>E625+IF(WEEKDAY(A626)=1,ser*C626,0)+IF(MONTH(A626)&lt;&gt;MONTH(A627),IF(G625&gt;=kst*3,kst*3,0),0)</f>
        <v>79865</v>
      </c>
      <c r="F626">
        <f>F625+D626*(wyp)</f>
        <v>195030</v>
      </c>
      <c r="G626">
        <f t="shared" si="19"/>
        <v>115165</v>
      </c>
    </row>
    <row r="627" spans="1:7" x14ac:dyDescent="0.25">
      <c r="A627" s="1">
        <v>45552</v>
      </c>
      <c r="B627" s="3">
        <f>IF(AND(DAY(A627)=21,MONTH(A627)=12),$V$12,          IF(AND(DAY(A627)=21,MONTH(A627)=3),$V$9,         IF(AND(DAY(A627)=21,MONTH(A627)=6),$V$10,    IF(AND(DAY(A627)=23,MONTH(A627)=9),$V$11,B626)      )           )                                  )</f>
        <v>0.9</v>
      </c>
      <c r="C627" s="4">
        <f>C626+IF(AND(DAY(A627)=1,G625&gt;=3*kst),3,0)</f>
        <v>55</v>
      </c>
      <c r="D627" s="4">
        <f t="shared" si="20"/>
        <v>49</v>
      </c>
      <c r="E627">
        <f>E626+IF(WEEKDAY(A627)=1,ser*C627,0)+IF(MONTH(A627)&lt;&gt;MONTH(A628),IF(G626&gt;=kst*3,kst*3,0),0)</f>
        <v>79865</v>
      </c>
      <c r="F627">
        <f>F626+D627*(wyp)</f>
        <v>196500</v>
      </c>
      <c r="G627">
        <f t="shared" si="19"/>
        <v>116635</v>
      </c>
    </row>
    <row r="628" spans="1:7" x14ac:dyDescent="0.25">
      <c r="A628" s="1">
        <v>45553</v>
      </c>
      <c r="B628" s="3">
        <f>IF(AND(DAY(A628)=21,MONTH(A628)=12),$V$12,          IF(AND(DAY(A628)=21,MONTH(A628)=3),$V$9,         IF(AND(DAY(A628)=21,MONTH(A628)=6),$V$10,    IF(AND(DAY(A628)=23,MONTH(A628)=9),$V$11,B627)      )           )                                  )</f>
        <v>0.9</v>
      </c>
      <c r="C628" s="4">
        <f>C627+IF(AND(DAY(A628)=1,G626&gt;=3*kst),3,0)</f>
        <v>55</v>
      </c>
      <c r="D628" s="4">
        <f t="shared" si="20"/>
        <v>49</v>
      </c>
      <c r="E628">
        <f>E627+IF(WEEKDAY(A628)=1,ser*C628,0)+IF(MONTH(A628)&lt;&gt;MONTH(A629),IF(G627&gt;=kst*3,kst*3,0),0)</f>
        <v>79865</v>
      </c>
      <c r="F628">
        <f>F627+D628*(wyp)</f>
        <v>197970</v>
      </c>
      <c r="G628">
        <f t="shared" si="19"/>
        <v>118105</v>
      </c>
    </row>
    <row r="629" spans="1:7" x14ac:dyDescent="0.25">
      <c r="A629" s="1">
        <v>45554</v>
      </c>
      <c r="B629" s="3">
        <f>IF(AND(DAY(A629)=21,MONTH(A629)=12),$V$12,          IF(AND(DAY(A629)=21,MONTH(A629)=3),$V$9,         IF(AND(DAY(A629)=21,MONTH(A629)=6),$V$10,    IF(AND(DAY(A629)=23,MONTH(A629)=9),$V$11,B628)      )           )                                  )</f>
        <v>0.9</v>
      </c>
      <c r="C629" s="4">
        <f>C628+IF(AND(DAY(A629)=1,G627&gt;=3*kst),3,0)</f>
        <v>55</v>
      </c>
      <c r="D629" s="4">
        <f t="shared" si="20"/>
        <v>49</v>
      </c>
      <c r="E629">
        <f>E628+IF(WEEKDAY(A629)=1,ser*C629,0)+IF(MONTH(A629)&lt;&gt;MONTH(A630),IF(G628&gt;=kst*3,kst*3,0),0)</f>
        <v>79865</v>
      </c>
      <c r="F629">
        <f>F628+D629*(wyp)</f>
        <v>199440</v>
      </c>
      <c r="G629">
        <f t="shared" si="19"/>
        <v>119575</v>
      </c>
    </row>
    <row r="630" spans="1:7" x14ac:dyDescent="0.25">
      <c r="A630" s="1">
        <v>45555</v>
      </c>
      <c r="B630" s="3">
        <f>IF(AND(DAY(A630)=21,MONTH(A630)=12),$V$12,          IF(AND(DAY(A630)=21,MONTH(A630)=3),$V$9,         IF(AND(DAY(A630)=21,MONTH(A630)=6),$V$10,    IF(AND(DAY(A630)=23,MONTH(A630)=9),$V$11,B629)      )           )                                  )</f>
        <v>0.9</v>
      </c>
      <c r="C630" s="4">
        <f>C629+IF(AND(DAY(A630)=1,G628&gt;=3*kst),3,0)</f>
        <v>55</v>
      </c>
      <c r="D630" s="4">
        <f t="shared" si="20"/>
        <v>49</v>
      </c>
      <c r="E630">
        <f>E629+IF(WEEKDAY(A630)=1,ser*C630,0)+IF(MONTH(A630)&lt;&gt;MONTH(A631),IF(G629&gt;=kst*3,kst*3,0),0)</f>
        <v>79865</v>
      </c>
      <c r="F630">
        <f>F629+D630*(wyp)</f>
        <v>200910</v>
      </c>
      <c r="G630">
        <f t="shared" si="19"/>
        <v>121045</v>
      </c>
    </row>
    <row r="631" spans="1:7" x14ac:dyDescent="0.25">
      <c r="A631" s="1">
        <v>45556</v>
      </c>
      <c r="B631" s="3">
        <f>IF(AND(DAY(A631)=21,MONTH(A631)=12),$V$12,          IF(AND(DAY(A631)=21,MONTH(A631)=3),$V$9,         IF(AND(DAY(A631)=21,MONTH(A631)=6),$V$10,    IF(AND(DAY(A631)=23,MONTH(A631)=9),$V$11,B630)      )           )                                  )</f>
        <v>0.9</v>
      </c>
      <c r="C631" s="4">
        <f>C630+IF(AND(DAY(A631)=1,G629&gt;=3*kst),3,0)</f>
        <v>55</v>
      </c>
      <c r="D631" s="4">
        <f t="shared" si="20"/>
        <v>0</v>
      </c>
      <c r="E631">
        <f>E630+IF(WEEKDAY(A631)=1,ser*C631,0)+IF(MONTH(A631)&lt;&gt;MONTH(A632),IF(G630&gt;=kst*3,kst*3,0),0)</f>
        <v>79865</v>
      </c>
      <c r="F631">
        <f>F630+D631*(wyp)</f>
        <v>200910</v>
      </c>
      <c r="G631">
        <f t="shared" si="19"/>
        <v>121045</v>
      </c>
    </row>
    <row r="632" spans="1:7" x14ac:dyDescent="0.25">
      <c r="A632" s="1">
        <v>45557</v>
      </c>
      <c r="B632" s="3">
        <f>IF(AND(DAY(A632)=21,MONTH(A632)=12),$V$12,          IF(AND(DAY(A632)=21,MONTH(A632)=3),$V$9,         IF(AND(DAY(A632)=21,MONTH(A632)=6),$V$10,    IF(AND(DAY(A632)=23,MONTH(A632)=9),$V$11,B631)      )           )                                  )</f>
        <v>0.9</v>
      </c>
      <c r="C632" s="4">
        <f>C631+IF(AND(DAY(A632)=1,G630&gt;=3*kst),3,0)</f>
        <v>55</v>
      </c>
      <c r="D632" s="4">
        <f t="shared" si="20"/>
        <v>0</v>
      </c>
      <c r="E632">
        <f>E631+IF(WEEKDAY(A632)=1,ser*C632,0)+IF(MONTH(A632)&lt;&gt;MONTH(A633),IF(G631&gt;=kst*3,kst*3,0),0)</f>
        <v>80690</v>
      </c>
      <c r="F632">
        <f>F631+D632*(wyp)</f>
        <v>200910</v>
      </c>
      <c r="G632">
        <f t="shared" si="19"/>
        <v>120220</v>
      </c>
    </row>
    <row r="633" spans="1:7" x14ac:dyDescent="0.25">
      <c r="A633" s="1">
        <v>45558</v>
      </c>
      <c r="B633" s="3">
        <f>IF(AND(DAY(A633)=21,MONTH(A633)=12),$V$12,          IF(AND(DAY(A633)=21,MONTH(A633)=3),$V$9,         IF(AND(DAY(A633)=21,MONTH(A633)=6),$V$10,    IF(AND(DAY(A633)=23,MONTH(A633)=9),$V$11,B632)      )           )                                  )</f>
        <v>0.4</v>
      </c>
      <c r="C633" s="4">
        <f>C632+IF(AND(DAY(A633)=1,G631&gt;=3*kst),3,0)</f>
        <v>55</v>
      </c>
      <c r="D633" s="4">
        <f t="shared" si="20"/>
        <v>22</v>
      </c>
      <c r="E633">
        <f>E632+IF(WEEKDAY(A633)=1,ser*C633,0)+IF(MONTH(A633)&lt;&gt;MONTH(A634),IF(G632&gt;=kst*3,kst*3,0),0)</f>
        <v>80690</v>
      </c>
      <c r="F633">
        <f>F632+D633*(wyp)</f>
        <v>201570</v>
      </c>
      <c r="G633">
        <f t="shared" si="19"/>
        <v>120880</v>
      </c>
    </row>
    <row r="634" spans="1:7" x14ac:dyDescent="0.25">
      <c r="A634" s="1">
        <v>45559</v>
      </c>
      <c r="B634" s="3">
        <f>IF(AND(DAY(A634)=21,MONTH(A634)=12),$V$12,          IF(AND(DAY(A634)=21,MONTH(A634)=3),$V$9,         IF(AND(DAY(A634)=21,MONTH(A634)=6),$V$10,    IF(AND(DAY(A634)=23,MONTH(A634)=9),$V$11,B633)      )           )                                  )</f>
        <v>0.4</v>
      </c>
      <c r="C634" s="4">
        <f>C633+IF(AND(DAY(A634)=1,G632&gt;=3*kst),3,0)</f>
        <v>55</v>
      </c>
      <c r="D634" s="4">
        <f t="shared" si="20"/>
        <v>22</v>
      </c>
      <c r="E634">
        <f>E633+IF(WEEKDAY(A634)=1,ser*C634,0)+IF(MONTH(A634)&lt;&gt;MONTH(A635),IF(G633&gt;=kst*3,kst*3,0),0)</f>
        <v>80690</v>
      </c>
      <c r="F634">
        <f>F633+D634*(wyp)</f>
        <v>202230</v>
      </c>
      <c r="G634">
        <f t="shared" si="19"/>
        <v>121540</v>
      </c>
    </row>
    <row r="635" spans="1:7" x14ac:dyDescent="0.25">
      <c r="A635" s="1">
        <v>45560</v>
      </c>
      <c r="B635" s="3">
        <f>IF(AND(DAY(A635)=21,MONTH(A635)=12),$V$12,          IF(AND(DAY(A635)=21,MONTH(A635)=3),$V$9,         IF(AND(DAY(A635)=21,MONTH(A635)=6),$V$10,    IF(AND(DAY(A635)=23,MONTH(A635)=9),$V$11,B634)      )           )                                  )</f>
        <v>0.4</v>
      </c>
      <c r="C635" s="4">
        <f>C634+IF(AND(DAY(A635)=1,G633&gt;=3*kst),3,0)</f>
        <v>55</v>
      </c>
      <c r="D635" s="4">
        <f t="shared" si="20"/>
        <v>22</v>
      </c>
      <c r="E635">
        <f>E634+IF(WEEKDAY(A635)=1,ser*C635,0)+IF(MONTH(A635)&lt;&gt;MONTH(A636),IF(G634&gt;=kst*3,kst*3,0),0)</f>
        <v>80690</v>
      </c>
      <c r="F635">
        <f>F634+D635*(wyp)</f>
        <v>202890</v>
      </c>
      <c r="G635">
        <f t="shared" si="19"/>
        <v>122200</v>
      </c>
    </row>
    <row r="636" spans="1:7" x14ac:dyDescent="0.25">
      <c r="A636" s="1">
        <v>45561</v>
      </c>
      <c r="B636" s="3">
        <f>IF(AND(DAY(A636)=21,MONTH(A636)=12),$V$12,          IF(AND(DAY(A636)=21,MONTH(A636)=3),$V$9,         IF(AND(DAY(A636)=21,MONTH(A636)=6),$V$10,    IF(AND(DAY(A636)=23,MONTH(A636)=9),$V$11,B635)      )           )                                  )</f>
        <v>0.4</v>
      </c>
      <c r="C636" s="4">
        <f>C635+IF(AND(DAY(A636)=1,G634&gt;=3*kst),3,0)</f>
        <v>55</v>
      </c>
      <c r="D636" s="4">
        <f t="shared" si="20"/>
        <v>22</v>
      </c>
      <c r="E636">
        <f>E635+IF(WEEKDAY(A636)=1,ser*C636,0)+IF(MONTH(A636)&lt;&gt;MONTH(A637),IF(G635&gt;=kst*3,kst*3,0),0)</f>
        <v>80690</v>
      </c>
      <c r="F636">
        <f>F635+D636*(wyp)</f>
        <v>203550</v>
      </c>
      <c r="G636">
        <f t="shared" si="19"/>
        <v>122860</v>
      </c>
    </row>
    <row r="637" spans="1:7" x14ac:dyDescent="0.25">
      <c r="A637" s="1">
        <v>45562</v>
      </c>
      <c r="B637" s="3">
        <f>IF(AND(DAY(A637)=21,MONTH(A637)=12),$V$12,          IF(AND(DAY(A637)=21,MONTH(A637)=3),$V$9,         IF(AND(DAY(A637)=21,MONTH(A637)=6),$V$10,    IF(AND(DAY(A637)=23,MONTH(A637)=9),$V$11,B636)      )           )                                  )</f>
        <v>0.4</v>
      </c>
      <c r="C637" s="4">
        <f>C636+IF(AND(DAY(A637)=1,G635&gt;=3*kst),3,0)</f>
        <v>55</v>
      </c>
      <c r="D637" s="4">
        <f t="shared" si="20"/>
        <v>22</v>
      </c>
      <c r="E637">
        <f>E636+IF(WEEKDAY(A637)=1,ser*C637,0)+IF(MONTH(A637)&lt;&gt;MONTH(A638),IF(G636&gt;=kst*3,kst*3,0),0)</f>
        <v>80690</v>
      </c>
      <c r="F637">
        <f>F636+D637*(wyp)</f>
        <v>204210</v>
      </c>
      <c r="G637">
        <f t="shared" si="19"/>
        <v>123520</v>
      </c>
    </row>
    <row r="638" spans="1:7" x14ac:dyDescent="0.25">
      <c r="A638" s="1">
        <v>45563</v>
      </c>
      <c r="B638" s="3">
        <f>IF(AND(DAY(A638)=21,MONTH(A638)=12),$V$12,          IF(AND(DAY(A638)=21,MONTH(A638)=3),$V$9,         IF(AND(DAY(A638)=21,MONTH(A638)=6),$V$10,    IF(AND(DAY(A638)=23,MONTH(A638)=9),$V$11,B637)      )           )                                  )</f>
        <v>0.4</v>
      </c>
      <c r="C638" s="4">
        <f>C637+IF(AND(DAY(A638)=1,G636&gt;=3*kst),3,0)</f>
        <v>55</v>
      </c>
      <c r="D638" s="4">
        <f t="shared" si="20"/>
        <v>0</v>
      </c>
      <c r="E638">
        <f>E637+IF(WEEKDAY(A638)=1,ser*C638,0)+IF(MONTH(A638)&lt;&gt;MONTH(A639),IF(G637&gt;=kst*3,kst*3,0),0)</f>
        <v>80690</v>
      </c>
      <c r="F638">
        <f>F637+D638*(wyp)</f>
        <v>204210</v>
      </c>
      <c r="G638">
        <f t="shared" si="19"/>
        <v>123520</v>
      </c>
    </row>
    <row r="639" spans="1:7" x14ac:dyDescent="0.25">
      <c r="A639" s="1">
        <v>45564</v>
      </c>
      <c r="B639" s="3">
        <f>IF(AND(DAY(A639)=21,MONTH(A639)=12),$V$12,          IF(AND(DAY(A639)=21,MONTH(A639)=3),$V$9,         IF(AND(DAY(A639)=21,MONTH(A639)=6),$V$10,    IF(AND(DAY(A639)=23,MONTH(A639)=9),$V$11,B638)      )           )                                  )</f>
        <v>0.4</v>
      </c>
      <c r="C639" s="4">
        <f>C638+IF(AND(DAY(A639)=1,G637&gt;=3*kst),3,0)</f>
        <v>55</v>
      </c>
      <c r="D639" s="4">
        <f t="shared" si="20"/>
        <v>0</v>
      </c>
      <c r="E639">
        <f>E638+IF(WEEKDAY(A639)=1,ser*C639,0)+IF(MONTH(A639)&lt;&gt;MONTH(A640),IF(G638&gt;=kst*3,kst*3,0),0)</f>
        <v>81515</v>
      </c>
      <c r="F639">
        <f>F638+D639*(wyp)</f>
        <v>204210</v>
      </c>
      <c r="G639">
        <f t="shared" si="19"/>
        <v>122695</v>
      </c>
    </row>
    <row r="640" spans="1:7" x14ac:dyDescent="0.25">
      <c r="A640" s="1">
        <v>45565</v>
      </c>
      <c r="B640" s="3">
        <f>IF(AND(DAY(A640)=21,MONTH(A640)=12),$V$12,          IF(AND(DAY(A640)=21,MONTH(A640)=3),$V$9,         IF(AND(DAY(A640)=21,MONTH(A640)=6),$V$10,    IF(AND(DAY(A640)=23,MONTH(A640)=9),$V$11,B639)      )           )                                  )</f>
        <v>0.4</v>
      </c>
      <c r="C640" s="4">
        <f>C639+IF(AND(DAY(A640)=1,G638&gt;=3*kst),3,0)</f>
        <v>55</v>
      </c>
      <c r="D640" s="4">
        <f t="shared" si="20"/>
        <v>22</v>
      </c>
      <c r="E640">
        <f>E639+IF(WEEKDAY(A640)=1,ser*C640,0)+IF(MONTH(A640)&lt;&gt;MONTH(A641),IF(G639&gt;=kst*3,kst*3,0),0)</f>
        <v>83915</v>
      </c>
      <c r="F640">
        <f>F639+D640*(wyp)</f>
        <v>204870</v>
      </c>
      <c r="G640">
        <f t="shared" si="19"/>
        <v>120955</v>
      </c>
    </row>
    <row r="641" spans="1:7" x14ac:dyDescent="0.25">
      <c r="A641" s="1">
        <v>45566</v>
      </c>
      <c r="B641" s="3">
        <f>IF(AND(DAY(A641)=21,MONTH(A641)=12),$V$12,          IF(AND(DAY(A641)=21,MONTH(A641)=3),$V$9,         IF(AND(DAY(A641)=21,MONTH(A641)=6),$V$10,    IF(AND(DAY(A641)=23,MONTH(A641)=9),$V$11,B640)      )           )                                  )</f>
        <v>0.4</v>
      </c>
      <c r="C641" s="4">
        <f>C640+IF(AND(DAY(A641)=1,G639&gt;=3*kst),3,0)</f>
        <v>58</v>
      </c>
      <c r="D641" s="4">
        <f t="shared" si="20"/>
        <v>23</v>
      </c>
      <c r="E641">
        <f>E640+IF(WEEKDAY(A641)=1,ser*C641,0)+IF(MONTH(A641)&lt;&gt;MONTH(A642),IF(G640&gt;=kst*3,kst*3,0),0)</f>
        <v>83915</v>
      </c>
      <c r="F641">
        <f>F640+D641*(wyp)</f>
        <v>205560</v>
      </c>
      <c r="G641">
        <f t="shared" si="19"/>
        <v>121645</v>
      </c>
    </row>
    <row r="642" spans="1:7" x14ac:dyDescent="0.25">
      <c r="A642" s="1">
        <v>45567</v>
      </c>
      <c r="B642" s="3">
        <f>IF(AND(DAY(A642)=21,MONTH(A642)=12),$V$12,          IF(AND(DAY(A642)=21,MONTH(A642)=3),$V$9,         IF(AND(DAY(A642)=21,MONTH(A642)=6),$V$10,    IF(AND(DAY(A642)=23,MONTH(A642)=9),$V$11,B641)      )           )                                  )</f>
        <v>0.4</v>
      </c>
      <c r="C642" s="4">
        <f>C641+IF(AND(DAY(A642)=1,G640&gt;=3*kst),3,0)</f>
        <v>58</v>
      </c>
      <c r="D642" s="4">
        <f t="shared" si="20"/>
        <v>23</v>
      </c>
      <c r="E642">
        <f>E641+IF(WEEKDAY(A642)=1,ser*C642,0)+IF(MONTH(A642)&lt;&gt;MONTH(A643),IF(G641&gt;=kst*3,kst*3,0),0)</f>
        <v>83915</v>
      </c>
      <c r="F642">
        <f>F641+D642*(wyp)</f>
        <v>206250</v>
      </c>
      <c r="G642">
        <f t="shared" si="19"/>
        <v>122335</v>
      </c>
    </row>
    <row r="643" spans="1:7" x14ac:dyDescent="0.25">
      <c r="A643" s="1">
        <v>45568</v>
      </c>
      <c r="B643" s="3">
        <f>IF(AND(DAY(A643)=21,MONTH(A643)=12),$V$12,          IF(AND(DAY(A643)=21,MONTH(A643)=3),$V$9,         IF(AND(DAY(A643)=21,MONTH(A643)=6),$V$10,    IF(AND(DAY(A643)=23,MONTH(A643)=9),$V$11,B642)      )           )                                  )</f>
        <v>0.4</v>
      </c>
      <c r="C643" s="4">
        <f>C642+IF(AND(DAY(A643)=1,G641&gt;=3*kst),3,0)</f>
        <v>58</v>
      </c>
      <c r="D643" s="4">
        <f t="shared" si="20"/>
        <v>23</v>
      </c>
      <c r="E643">
        <f>E642+IF(WEEKDAY(A643)=1,ser*C643,0)+IF(MONTH(A643)&lt;&gt;MONTH(A644),IF(G642&gt;=kst*3,kst*3,0),0)</f>
        <v>83915</v>
      </c>
      <c r="F643">
        <f>F642+D643*(wyp)</f>
        <v>206940</v>
      </c>
      <c r="G643">
        <f t="shared" ref="G643:G706" si="21">F643-E643</f>
        <v>123025</v>
      </c>
    </row>
    <row r="644" spans="1:7" x14ac:dyDescent="0.25">
      <c r="A644" s="1">
        <v>45569</v>
      </c>
      <c r="B644" s="3">
        <f>IF(AND(DAY(A644)=21,MONTH(A644)=12),$V$12,          IF(AND(DAY(A644)=21,MONTH(A644)=3),$V$9,         IF(AND(DAY(A644)=21,MONTH(A644)=6),$V$10,    IF(AND(DAY(A644)=23,MONTH(A644)=9),$V$11,B643)      )           )                                  )</f>
        <v>0.4</v>
      </c>
      <c r="C644" s="4">
        <f>C643+IF(AND(DAY(A644)=1,G642&gt;=3*kst),3,0)</f>
        <v>58</v>
      </c>
      <c r="D644" s="4">
        <f t="shared" si="20"/>
        <v>23</v>
      </c>
      <c r="E644">
        <f>E643+IF(WEEKDAY(A644)=1,ser*C644,0)+IF(MONTH(A644)&lt;&gt;MONTH(A645),IF(G643&gt;=kst*3,kst*3,0),0)</f>
        <v>83915</v>
      </c>
      <c r="F644">
        <f>F643+D644*(wyp)</f>
        <v>207630</v>
      </c>
      <c r="G644">
        <f t="shared" si="21"/>
        <v>123715</v>
      </c>
    </row>
    <row r="645" spans="1:7" x14ac:dyDescent="0.25">
      <c r="A645" s="1">
        <v>45570</v>
      </c>
      <c r="B645" s="3">
        <f>IF(AND(DAY(A645)=21,MONTH(A645)=12),$V$12,          IF(AND(DAY(A645)=21,MONTH(A645)=3),$V$9,         IF(AND(DAY(A645)=21,MONTH(A645)=6),$V$10,    IF(AND(DAY(A645)=23,MONTH(A645)=9),$V$11,B644)      )           )                                  )</f>
        <v>0.4</v>
      </c>
      <c r="C645" s="4">
        <f>C644+IF(AND(DAY(A645)=1,G643&gt;=3*kst),3,0)</f>
        <v>58</v>
      </c>
      <c r="D645" s="4">
        <f t="shared" si="20"/>
        <v>0</v>
      </c>
      <c r="E645">
        <f>E644+IF(WEEKDAY(A645)=1,ser*C645,0)+IF(MONTH(A645)&lt;&gt;MONTH(A646),IF(G644&gt;=kst*3,kst*3,0),0)</f>
        <v>83915</v>
      </c>
      <c r="F645">
        <f>F644+D645*(wyp)</f>
        <v>207630</v>
      </c>
      <c r="G645">
        <f t="shared" si="21"/>
        <v>123715</v>
      </c>
    </row>
    <row r="646" spans="1:7" x14ac:dyDescent="0.25">
      <c r="A646" s="1">
        <v>45571</v>
      </c>
      <c r="B646" s="3">
        <f>IF(AND(DAY(A646)=21,MONTH(A646)=12),$V$12,          IF(AND(DAY(A646)=21,MONTH(A646)=3),$V$9,         IF(AND(DAY(A646)=21,MONTH(A646)=6),$V$10,    IF(AND(DAY(A646)=23,MONTH(A646)=9),$V$11,B645)      )           )                                  )</f>
        <v>0.4</v>
      </c>
      <c r="C646" s="4">
        <f>C645+IF(AND(DAY(A646)=1,G644&gt;=3*kst),3,0)</f>
        <v>58</v>
      </c>
      <c r="D646" s="4">
        <f t="shared" si="20"/>
        <v>0</v>
      </c>
      <c r="E646">
        <f>E645+IF(WEEKDAY(A646)=1,ser*C646,0)+IF(MONTH(A646)&lt;&gt;MONTH(A647),IF(G645&gt;=kst*3,kst*3,0),0)</f>
        <v>84785</v>
      </c>
      <c r="F646">
        <f>F645+D646*(wyp)</f>
        <v>207630</v>
      </c>
      <c r="G646">
        <f t="shared" si="21"/>
        <v>122845</v>
      </c>
    </row>
    <row r="647" spans="1:7" x14ac:dyDescent="0.25">
      <c r="A647" s="1">
        <v>45572</v>
      </c>
      <c r="B647" s="3">
        <f>IF(AND(DAY(A647)=21,MONTH(A647)=12),$V$12,          IF(AND(DAY(A647)=21,MONTH(A647)=3),$V$9,         IF(AND(DAY(A647)=21,MONTH(A647)=6),$V$10,    IF(AND(DAY(A647)=23,MONTH(A647)=9),$V$11,B646)      )           )                                  )</f>
        <v>0.4</v>
      </c>
      <c r="C647" s="4">
        <f>C646+IF(AND(DAY(A647)=1,G645&gt;=3*kst),3,0)</f>
        <v>58</v>
      </c>
      <c r="D647" s="4">
        <f t="shared" si="20"/>
        <v>23</v>
      </c>
      <c r="E647">
        <f>E646+IF(WEEKDAY(A647)=1,ser*C647,0)+IF(MONTH(A647)&lt;&gt;MONTH(A648),IF(G646&gt;=kst*3,kst*3,0),0)</f>
        <v>84785</v>
      </c>
      <c r="F647">
        <f>F646+D647*(wyp)</f>
        <v>208320</v>
      </c>
      <c r="G647">
        <f t="shared" si="21"/>
        <v>123535</v>
      </c>
    </row>
    <row r="648" spans="1:7" x14ac:dyDescent="0.25">
      <c r="A648" s="1">
        <v>45573</v>
      </c>
      <c r="B648" s="3">
        <f>IF(AND(DAY(A648)=21,MONTH(A648)=12),$V$12,          IF(AND(DAY(A648)=21,MONTH(A648)=3),$V$9,         IF(AND(DAY(A648)=21,MONTH(A648)=6),$V$10,    IF(AND(DAY(A648)=23,MONTH(A648)=9),$V$11,B647)      )           )                                  )</f>
        <v>0.4</v>
      </c>
      <c r="C648" s="4">
        <f>C647+IF(AND(DAY(A648)=1,G646&gt;=3*kst),3,0)</f>
        <v>58</v>
      </c>
      <c r="D648" s="4">
        <f t="shared" si="20"/>
        <v>23</v>
      </c>
      <c r="E648">
        <f>E647+IF(WEEKDAY(A648)=1,ser*C648,0)+IF(MONTH(A648)&lt;&gt;MONTH(A649),IF(G647&gt;=kst*3,kst*3,0),0)</f>
        <v>84785</v>
      </c>
      <c r="F648">
        <f>F647+D648*(wyp)</f>
        <v>209010</v>
      </c>
      <c r="G648">
        <f t="shared" si="21"/>
        <v>124225</v>
      </c>
    </row>
    <row r="649" spans="1:7" x14ac:dyDescent="0.25">
      <c r="A649" s="1">
        <v>45574</v>
      </c>
      <c r="B649" s="3">
        <f>IF(AND(DAY(A649)=21,MONTH(A649)=12),$V$12,          IF(AND(DAY(A649)=21,MONTH(A649)=3),$V$9,         IF(AND(DAY(A649)=21,MONTH(A649)=6),$V$10,    IF(AND(DAY(A649)=23,MONTH(A649)=9),$V$11,B648)      )           )                                  )</f>
        <v>0.4</v>
      </c>
      <c r="C649" s="4">
        <f>C648+IF(AND(DAY(A649)=1,G647&gt;=3*kst),3,0)</f>
        <v>58</v>
      </c>
      <c r="D649" s="4">
        <f t="shared" si="20"/>
        <v>23</v>
      </c>
      <c r="E649">
        <f>E648+IF(WEEKDAY(A649)=1,ser*C649,0)+IF(MONTH(A649)&lt;&gt;MONTH(A650),IF(G648&gt;=kst*3,kst*3,0),0)</f>
        <v>84785</v>
      </c>
      <c r="F649">
        <f>F648+D649*(wyp)</f>
        <v>209700</v>
      </c>
      <c r="G649">
        <f t="shared" si="21"/>
        <v>124915</v>
      </c>
    </row>
    <row r="650" spans="1:7" x14ac:dyDescent="0.25">
      <c r="A650" s="1">
        <v>45575</v>
      </c>
      <c r="B650" s="3">
        <f>IF(AND(DAY(A650)=21,MONTH(A650)=12),$V$12,          IF(AND(DAY(A650)=21,MONTH(A650)=3),$V$9,         IF(AND(DAY(A650)=21,MONTH(A650)=6),$V$10,    IF(AND(DAY(A650)=23,MONTH(A650)=9),$V$11,B649)      )           )                                  )</f>
        <v>0.4</v>
      </c>
      <c r="C650" s="4">
        <f>C649+IF(AND(DAY(A650)=1,G648&gt;=3*kst),3,0)</f>
        <v>58</v>
      </c>
      <c r="D650" s="4">
        <f t="shared" si="20"/>
        <v>23</v>
      </c>
      <c r="E650">
        <f>E649+IF(WEEKDAY(A650)=1,ser*C650,0)+IF(MONTH(A650)&lt;&gt;MONTH(A651),IF(G649&gt;=kst*3,kst*3,0),0)</f>
        <v>84785</v>
      </c>
      <c r="F650">
        <f>F649+D650*(wyp)</f>
        <v>210390</v>
      </c>
      <c r="G650">
        <f t="shared" si="21"/>
        <v>125605</v>
      </c>
    </row>
    <row r="651" spans="1:7" x14ac:dyDescent="0.25">
      <c r="A651" s="1">
        <v>45576</v>
      </c>
      <c r="B651" s="3">
        <f>IF(AND(DAY(A651)=21,MONTH(A651)=12),$V$12,          IF(AND(DAY(A651)=21,MONTH(A651)=3),$V$9,         IF(AND(DAY(A651)=21,MONTH(A651)=6),$V$10,    IF(AND(DAY(A651)=23,MONTH(A651)=9),$V$11,B650)      )           )                                  )</f>
        <v>0.4</v>
      </c>
      <c r="C651" s="4">
        <f>C650+IF(AND(DAY(A651)=1,G649&gt;=3*kst),3,0)</f>
        <v>58</v>
      </c>
      <c r="D651" s="4">
        <f t="shared" ref="D651:D714" si="22">IF(OR(WEEKDAY(A651)=7,WEEKDAY(A651)=1),0,ROUNDDOWN(B651*C651,0))</f>
        <v>23</v>
      </c>
      <c r="E651">
        <f>E650+IF(WEEKDAY(A651)=1,ser*C651,0)+IF(MONTH(A651)&lt;&gt;MONTH(A652),IF(G650&gt;=kst*3,kst*3,0),0)</f>
        <v>84785</v>
      </c>
      <c r="F651">
        <f>F650+D651*(wyp)</f>
        <v>211080</v>
      </c>
      <c r="G651">
        <f t="shared" si="21"/>
        <v>126295</v>
      </c>
    </row>
    <row r="652" spans="1:7" x14ac:dyDescent="0.25">
      <c r="A652" s="1">
        <v>45577</v>
      </c>
      <c r="B652" s="3">
        <f>IF(AND(DAY(A652)=21,MONTH(A652)=12),$V$12,          IF(AND(DAY(A652)=21,MONTH(A652)=3),$V$9,         IF(AND(DAY(A652)=21,MONTH(A652)=6),$V$10,    IF(AND(DAY(A652)=23,MONTH(A652)=9),$V$11,B651)      )           )                                  )</f>
        <v>0.4</v>
      </c>
      <c r="C652" s="4">
        <f>C651+IF(AND(DAY(A652)=1,G650&gt;=3*kst),3,0)</f>
        <v>58</v>
      </c>
      <c r="D652" s="4">
        <f t="shared" si="22"/>
        <v>0</v>
      </c>
      <c r="E652">
        <f>E651+IF(WEEKDAY(A652)=1,ser*C652,0)+IF(MONTH(A652)&lt;&gt;MONTH(A653),IF(G651&gt;=kst*3,kst*3,0),0)</f>
        <v>84785</v>
      </c>
      <c r="F652">
        <f>F651+D652*(wyp)</f>
        <v>211080</v>
      </c>
      <c r="G652">
        <f t="shared" si="21"/>
        <v>126295</v>
      </c>
    </row>
    <row r="653" spans="1:7" x14ac:dyDescent="0.25">
      <c r="A653" s="1">
        <v>45578</v>
      </c>
      <c r="B653" s="3">
        <f>IF(AND(DAY(A653)=21,MONTH(A653)=12),$V$12,          IF(AND(DAY(A653)=21,MONTH(A653)=3),$V$9,         IF(AND(DAY(A653)=21,MONTH(A653)=6),$V$10,    IF(AND(DAY(A653)=23,MONTH(A653)=9),$V$11,B652)      )           )                                  )</f>
        <v>0.4</v>
      </c>
      <c r="C653" s="4">
        <f>C652+IF(AND(DAY(A653)=1,G651&gt;=3*kst),3,0)</f>
        <v>58</v>
      </c>
      <c r="D653" s="4">
        <f t="shared" si="22"/>
        <v>0</v>
      </c>
      <c r="E653">
        <f>E652+IF(WEEKDAY(A653)=1,ser*C653,0)+IF(MONTH(A653)&lt;&gt;MONTH(A654),IF(G652&gt;=kst*3,kst*3,0),0)</f>
        <v>85655</v>
      </c>
      <c r="F653">
        <f>F652+D653*(wyp)</f>
        <v>211080</v>
      </c>
      <c r="G653">
        <f t="shared" si="21"/>
        <v>125425</v>
      </c>
    </row>
    <row r="654" spans="1:7" x14ac:dyDescent="0.25">
      <c r="A654" s="1">
        <v>45579</v>
      </c>
      <c r="B654" s="3">
        <f>IF(AND(DAY(A654)=21,MONTH(A654)=12),$V$12,          IF(AND(DAY(A654)=21,MONTH(A654)=3),$V$9,         IF(AND(DAY(A654)=21,MONTH(A654)=6),$V$10,    IF(AND(DAY(A654)=23,MONTH(A654)=9),$V$11,B653)      )           )                                  )</f>
        <v>0.4</v>
      </c>
      <c r="C654" s="4">
        <f>C653+IF(AND(DAY(A654)=1,G652&gt;=3*kst),3,0)</f>
        <v>58</v>
      </c>
      <c r="D654" s="4">
        <f t="shared" si="22"/>
        <v>23</v>
      </c>
      <c r="E654">
        <f>E653+IF(WEEKDAY(A654)=1,ser*C654,0)+IF(MONTH(A654)&lt;&gt;MONTH(A655),IF(G653&gt;=kst*3,kst*3,0),0)</f>
        <v>85655</v>
      </c>
      <c r="F654">
        <f>F653+D654*(wyp)</f>
        <v>211770</v>
      </c>
      <c r="G654">
        <f t="shared" si="21"/>
        <v>126115</v>
      </c>
    </row>
    <row r="655" spans="1:7" x14ac:dyDescent="0.25">
      <c r="A655" s="1">
        <v>45580</v>
      </c>
      <c r="B655" s="3">
        <f>IF(AND(DAY(A655)=21,MONTH(A655)=12),$V$12,          IF(AND(DAY(A655)=21,MONTH(A655)=3),$V$9,         IF(AND(DAY(A655)=21,MONTH(A655)=6),$V$10,    IF(AND(DAY(A655)=23,MONTH(A655)=9),$V$11,B654)      )           )                                  )</f>
        <v>0.4</v>
      </c>
      <c r="C655" s="4">
        <f>C654+IF(AND(DAY(A655)=1,G653&gt;=3*kst),3,0)</f>
        <v>58</v>
      </c>
      <c r="D655" s="4">
        <f t="shared" si="22"/>
        <v>23</v>
      </c>
      <c r="E655">
        <f>E654+IF(WEEKDAY(A655)=1,ser*C655,0)+IF(MONTH(A655)&lt;&gt;MONTH(A656),IF(G654&gt;=kst*3,kst*3,0),0)</f>
        <v>85655</v>
      </c>
      <c r="F655">
        <f>F654+D655*(wyp)</f>
        <v>212460</v>
      </c>
      <c r="G655">
        <f t="shared" si="21"/>
        <v>126805</v>
      </c>
    </row>
    <row r="656" spans="1:7" x14ac:dyDescent="0.25">
      <c r="A656" s="1">
        <v>45581</v>
      </c>
      <c r="B656" s="3">
        <f>IF(AND(DAY(A656)=21,MONTH(A656)=12),$V$12,          IF(AND(DAY(A656)=21,MONTH(A656)=3),$V$9,         IF(AND(DAY(A656)=21,MONTH(A656)=6),$V$10,    IF(AND(DAY(A656)=23,MONTH(A656)=9),$V$11,B655)      )           )                                  )</f>
        <v>0.4</v>
      </c>
      <c r="C656" s="4">
        <f>C655+IF(AND(DAY(A656)=1,G654&gt;=3*kst),3,0)</f>
        <v>58</v>
      </c>
      <c r="D656" s="4">
        <f t="shared" si="22"/>
        <v>23</v>
      </c>
      <c r="E656">
        <f>E655+IF(WEEKDAY(A656)=1,ser*C656,0)+IF(MONTH(A656)&lt;&gt;MONTH(A657),IF(G655&gt;=kst*3,kst*3,0),0)</f>
        <v>85655</v>
      </c>
      <c r="F656">
        <f>F655+D656*(wyp)</f>
        <v>213150</v>
      </c>
      <c r="G656">
        <f t="shared" si="21"/>
        <v>127495</v>
      </c>
    </row>
    <row r="657" spans="1:7" x14ac:dyDescent="0.25">
      <c r="A657" s="1">
        <v>45582</v>
      </c>
      <c r="B657" s="3">
        <f>IF(AND(DAY(A657)=21,MONTH(A657)=12),$V$12,          IF(AND(DAY(A657)=21,MONTH(A657)=3),$V$9,         IF(AND(DAY(A657)=21,MONTH(A657)=6),$V$10,    IF(AND(DAY(A657)=23,MONTH(A657)=9),$V$11,B656)      )           )                                  )</f>
        <v>0.4</v>
      </c>
      <c r="C657" s="4">
        <f>C656+IF(AND(DAY(A657)=1,G655&gt;=3*kst),3,0)</f>
        <v>58</v>
      </c>
      <c r="D657" s="4">
        <f t="shared" si="22"/>
        <v>23</v>
      </c>
      <c r="E657">
        <f>E656+IF(WEEKDAY(A657)=1,ser*C657,0)+IF(MONTH(A657)&lt;&gt;MONTH(A658),IF(G656&gt;=kst*3,kst*3,0),0)</f>
        <v>85655</v>
      </c>
      <c r="F657">
        <f>F656+D657*(wyp)</f>
        <v>213840</v>
      </c>
      <c r="G657">
        <f t="shared" si="21"/>
        <v>128185</v>
      </c>
    </row>
    <row r="658" spans="1:7" x14ac:dyDescent="0.25">
      <c r="A658" s="1">
        <v>45583</v>
      </c>
      <c r="B658" s="3">
        <f>IF(AND(DAY(A658)=21,MONTH(A658)=12),$V$12,          IF(AND(DAY(A658)=21,MONTH(A658)=3),$V$9,         IF(AND(DAY(A658)=21,MONTH(A658)=6),$V$10,    IF(AND(DAY(A658)=23,MONTH(A658)=9),$V$11,B657)      )           )                                  )</f>
        <v>0.4</v>
      </c>
      <c r="C658" s="4">
        <f>C657+IF(AND(DAY(A658)=1,G656&gt;=3*kst),3,0)</f>
        <v>58</v>
      </c>
      <c r="D658" s="4">
        <f t="shared" si="22"/>
        <v>23</v>
      </c>
      <c r="E658">
        <f>E657+IF(WEEKDAY(A658)=1,ser*C658,0)+IF(MONTH(A658)&lt;&gt;MONTH(A659),IF(G657&gt;=kst*3,kst*3,0),0)</f>
        <v>85655</v>
      </c>
      <c r="F658">
        <f>F657+D658*(wyp)</f>
        <v>214530</v>
      </c>
      <c r="G658">
        <f t="shared" si="21"/>
        <v>128875</v>
      </c>
    </row>
    <row r="659" spans="1:7" x14ac:dyDescent="0.25">
      <c r="A659" s="1">
        <v>45584</v>
      </c>
      <c r="B659" s="3">
        <f>IF(AND(DAY(A659)=21,MONTH(A659)=12),$V$12,          IF(AND(DAY(A659)=21,MONTH(A659)=3),$V$9,         IF(AND(DAY(A659)=21,MONTH(A659)=6),$V$10,    IF(AND(DAY(A659)=23,MONTH(A659)=9),$V$11,B658)      )           )                                  )</f>
        <v>0.4</v>
      </c>
      <c r="C659" s="4">
        <f>C658+IF(AND(DAY(A659)=1,G657&gt;=3*kst),3,0)</f>
        <v>58</v>
      </c>
      <c r="D659" s="4">
        <f t="shared" si="22"/>
        <v>0</v>
      </c>
      <c r="E659">
        <f>E658+IF(WEEKDAY(A659)=1,ser*C659,0)+IF(MONTH(A659)&lt;&gt;MONTH(A660),IF(G658&gt;=kst*3,kst*3,0),0)</f>
        <v>85655</v>
      </c>
      <c r="F659">
        <f>F658+D659*(wyp)</f>
        <v>214530</v>
      </c>
      <c r="G659">
        <f t="shared" si="21"/>
        <v>128875</v>
      </c>
    </row>
    <row r="660" spans="1:7" x14ac:dyDescent="0.25">
      <c r="A660" s="1">
        <v>45585</v>
      </c>
      <c r="B660" s="3">
        <f>IF(AND(DAY(A660)=21,MONTH(A660)=12),$V$12,          IF(AND(DAY(A660)=21,MONTH(A660)=3),$V$9,         IF(AND(DAY(A660)=21,MONTH(A660)=6),$V$10,    IF(AND(DAY(A660)=23,MONTH(A660)=9),$V$11,B659)      )           )                                  )</f>
        <v>0.4</v>
      </c>
      <c r="C660" s="4">
        <f>C659+IF(AND(DAY(A660)=1,G658&gt;=3*kst),3,0)</f>
        <v>58</v>
      </c>
      <c r="D660" s="4">
        <f t="shared" si="22"/>
        <v>0</v>
      </c>
      <c r="E660">
        <f>E659+IF(WEEKDAY(A660)=1,ser*C660,0)+IF(MONTH(A660)&lt;&gt;MONTH(A661),IF(G659&gt;=kst*3,kst*3,0),0)</f>
        <v>86525</v>
      </c>
      <c r="F660">
        <f>F659+D660*(wyp)</f>
        <v>214530</v>
      </c>
      <c r="G660">
        <f t="shared" si="21"/>
        <v>128005</v>
      </c>
    </row>
    <row r="661" spans="1:7" x14ac:dyDescent="0.25">
      <c r="A661" s="1">
        <v>45586</v>
      </c>
      <c r="B661" s="3">
        <f>IF(AND(DAY(A661)=21,MONTH(A661)=12),$V$12,          IF(AND(DAY(A661)=21,MONTH(A661)=3),$V$9,         IF(AND(DAY(A661)=21,MONTH(A661)=6),$V$10,    IF(AND(DAY(A661)=23,MONTH(A661)=9),$V$11,B660)      )           )                                  )</f>
        <v>0.4</v>
      </c>
      <c r="C661" s="4">
        <f>C660+IF(AND(DAY(A661)=1,G659&gt;=3*kst),3,0)</f>
        <v>58</v>
      </c>
      <c r="D661" s="4">
        <f t="shared" si="22"/>
        <v>23</v>
      </c>
      <c r="E661">
        <f>E660+IF(WEEKDAY(A661)=1,ser*C661,0)+IF(MONTH(A661)&lt;&gt;MONTH(A662),IF(G660&gt;=kst*3,kst*3,0),0)</f>
        <v>86525</v>
      </c>
      <c r="F661">
        <f>F660+D661*(wyp)</f>
        <v>215220</v>
      </c>
      <c r="G661">
        <f t="shared" si="21"/>
        <v>128695</v>
      </c>
    </row>
    <row r="662" spans="1:7" x14ac:dyDescent="0.25">
      <c r="A662" s="1">
        <v>45587</v>
      </c>
      <c r="B662" s="3">
        <f>IF(AND(DAY(A662)=21,MONTH(A662)=12),$V$12,          IF(AND(DAY(A662)=21,MONTH(A662)=3),$V$9,         IF(AND(DAY(A662)=21,MONTH(A662)=6),$V$10,    IF(AND(DAY(A662)=23,MONTH(A662)=9),$V$11,B661)      )           )                                  )</f>
        <v>0.4</v>
      </c>
      <c r="C662" s="4">
        <f>C661+IF(AND(DAY(A662)=1,G660&gt;=3*kst),3,0)</f>
        <v>58</v>
      </c>
      <c r="D662" s="4">
        <f t="shared" si="22"/>
        <v>23</v>
      </c>
      <c r="E662">
        <f>E661+IF(WEEKDAY(A662)=1,ser*C662,0)+IF(MONTH(A662)&lt;&gt;MONTH(A663),IF(G661&gt;=kst*3,kst*3,0),0)</f>
        <v>86525</v>
      </c>
      <c r="F662">
        <f>F661+D662*(wyp)</f>
        <v>215910</v>
      </c>
      <c r="G662">
        <f t="shared" si="21"/>
        <v>129385</v>
      </c>
    </row>
    <row r="663" spans="1:7" x14ac:dyDescent="0.25">
      <c r="A663" s="1">
        <v>45588</v>
      </c>
      <c r="B663" s="3">
        <f>IF(AND(DAY(A663)=21,MONTH(A663)=12),$V$12,          IF(AND(DAY(A663)=21,MONTH(A663)=3),$V$9,         IF(AND(DAY(A663)=21,MONTH(A663)=6),$V$10,    IF(AND(DAY(A663)=23,MONTH(A663)=9),$V$11,B662)      )           )                                  )</f>
        <v>0.4</v>
      </c>
      <c r="C663" s="4">
        <f>C662+IF(AND(DAY(A663)=1,G661&gt;=3*kst),3,0)</f>
        <v>58</v>
      </c>
      <c r="D663" s="4">
        <f t="shared" si="22"/>
        <v>23</v>
      </c>
      <c r="E663">
        <f>E662+IF(WEEKDAY(A663)=1,ser*C663,0)+IF(MONTH(A663)&lt;&gt;MONTH(A664),IF(G662&gt;=kst*3,kst*3,0),0)</f>
        <v>86525</v>
      </c>
      <c r="F663">
        <f>F662+D663*(wyp)</f>
        <v>216600</v>
      </c>
      <c r="G663">
        <f t="shared" si="21"/>
        <v>130075</v>
      </c>
    </row>
    <row r="664" spans="1:7" x14ac:dyDescent="0.25">
      <c r="A664" s="1">
        <v>45589</v>
      </c>
      <c r="B664" s="3">
        <f>IF(AND(DAY(A664)=21,MONTH(A664)=12),$V$12,          IF(AND(DAY(A664)=21,MONTH(A664)=3),$V$9,         IF(AND(DAY(A664)=21,MONTH(A664)=6),$V$10,    IF(AND(DAY(A664)=23,MONTH(A664)=9),$V$11,B663)      )           )                                  )</f>
        <v>0.4</v>
      </c>
      <c r="C664" s="4">
        <f>C663+IF(AND(DAY(A664)=1,G662&gt;=3*kst),3,0)</f>
        <v>58</v>
      </c>
      <c r="D664" s="4">
        <f t="shared" si="22"/>
        <v>23</v>
      </c>
      <c r="E664">
        <f>E663+IF(WEEKDAY(A664)=1,ser*C664,0)+IF(MONTH(A664)&lt;&gt;MONTH(A665),IF(G663&gt;=kst*3,kst*3,0),0)</f>
        <v>86525</v>
      </c>
      <c r="F664">
        <f>F663+D664*(wyp)</f>
        <v>217290</v>
      </c>
      <c r="G664">
        <f t="shared" si="21"/>
        <v>130765</v>
      </c>
    </row>
    <row r="665" spans="1:7" x14ac:dyDescent="0.25">
      <c r="A665" s="1">
        <v>45590</v>
      </c>
      <c r="B665" s="3">
        <f>IF(AND(DAY(A665)=21,MONTH(A665)=12),$V$12,          IF(AND(DAY(A665)=21,MONTH(A665)=3),$V$9,         IF(AND(DAY(A665)=21,MONTH(A665)=6),$V$10,    IF(AND(DAY(A665)=23,MONTH(A665)=9),$V$11,B664)      )           )                                  )</f>
        <v>0.4</v>
      </c>
      <c r="C665" s="4">
        <f>C664+IF(AND(DAY(A665)=1,G663&gt;=3*kst),3,0)</f>
        <v>58</v>
      </c>
      <c r="D665" s="4">
        <f t="shared" si="22"/>
        <v>23</v>
      </c>
      <c r="E665">
        <f>E664+IF(WEEKDAY(A665)=1,ser*C665,0)+IF(MONTH(A665)&lt;&gt;MONTH(A666),IF(G664&gt;=kst*3,kst*3,0),0)</f>
        <v>86525</v>
      </c>
      <c r="F665">
        <f>F664+D665*(wyp)</f>
        <v>217980</v>
      </c>
      <c r="G665">
        <f t="shared" si="21"/>
        <v>131455</v>
      </c>
    </row>
    <row r="666" spans="1:7" x14ac:dyDescent="0.25">
      <c r="A666" s="1">
        <v>45591</v>
      </c>
      <c r="B666" s="3">
        <f>IF(AND(DAY(A666)=21,MONTH(A666)=12),$V$12,          IF(AND(DAY(A666)=21,MONTH(A666)=3),$V$9,         IF(AND(DAY(A666)=21,MONTH(A666)=6),$V$10,    IF(AND(DAY(A666)=23,MONTH(A666)=9),$V$11,B665)      )           )                                  )</f>
        <v>0.4</v>
      </c>
      <c r="C666" s="4">
        <f>C665+IF(AND(DAY(A666)=1,G664&gt;=3*kst),3,0)</f>
        <v>58</v>
      </c>
      <c r="D666" s="4">
        <f t="shared" si="22"/>
        <v>0</v>
      </c>
      <c r="E666">
        <f>E665+IF(WEEKDAY(A666)=1,ser*C666,0)+IF(MONTH(A666)&lt;&gt;MONTH(A667),IF(G665&gt;=kst*3,kst*3,0),0)</f>
        <v>86525</v>
      </c>
      <c r="F666">
        <f>F665+D666*(wyp)</f>
        <v>217980</v>
      </c>
      <c r="G666">
        <f t="shared" si="21"/>
        <v>131455</v>
      </c>
    </row>
    <row r="667" spans="1:7" x14ac:dyDescent="0.25">
      <c r="A667" s="1">
        <v>45592</v>
      </c>
      <c r="B667" s="3">
        <f>IF(AND(DAY(A667)=21,MONTH(A667)=12),$V$12,          IF(AND(DAY(A667)=21,MONTH(A667)=3),$V$9,         IF(AND(DAY(A667)=21,MONTH(A667)=6),$V$10,    IF(AND(DAY(A667)=23,MONTH(A667)=9),$V$11,B666)      )           )                                  )</f>
        <v>0.4</v>
      </c>
      <c r="C667" s="4">
        <f>C666+IF(AND(DAY(A667)=1,G665&gt;=3*kst),3,0)</f>
        <v>58</v>
      </c>
      <c r="D667" s="4">
        <f t="shared" si="22"/>
        <v>0</v>
      </c>
      <c r="E667">
        <f>E666+IF(WEEKDAY(A667)=1,ser*C667,0)+IF(MONTH(A667)&lt;&gt;MONTH(A668),IF(G666&gt;=kst*3,kst*3,0),0)</f>
        <v>87395</v>
      </c>
      <c r="F667">
        <f>F666+D667*(wyp)</f>
        <v>217980</v>
      </c>
      <c r="G667">
        <f t="shared" si="21"/>
        <v>130585</v>
      </c>
    </row>
    <row r="668" spans="1:7" x14ac:dyDescent="0.25">
      <c r="A668" s="1">
        <v>45593</v>
      </c>
      <c r="B668" s="3">
        <f>IF(AND(DAY(A668)=21,MONTH(A668)=12),$V$12,          IF(AND(DAY(A668)=21,MONTH(A668)=3),$V$9,         IF(AND(DAY(A668)=21,MONTH(A668)=6),$V$10,    IF(AND(DAY(A668)=23,MONTH(A668)=9),$V$11,B667)      )           )                                  )</f>
        <v>0.4</v>
      </c>
      <c r="C668" s="4">
        <f>C667+IF(AND(DAY(A668)=1,G666&gt;=3*kst),3,0)</f>
        <v>58</v>
      </c>
      <c r="D668" s="4">
        <f t="shared" si="22"/>
        <v>23</v>
      </c>
      <c r="E668">
        <f>E667+IF(WEEKDAY(A668)=1,ser*C668,0)+IF(MONTH(A668)&lt;&gt;MONTH(A669),IF(G667&gt;=kst*3,kst*3,0),0)</f>
        <v>87395</v>
      </c>
      <c r="F668">
        <f>F667+D668*(wyp)</f>
        <v>218670</v>
      </c>
      <c r="G668">
        <f t="shared" si="21"/>
        <v>131275</v>
      </c>
    </row>
    <row r="669" spans="1:7" x14ac:dyDescent="0.25">
      <c r="A669" s="1">
        <v>45594</v>
      </c>
      <c r="B669" s="3">
        <f>IF(AND(DAY(A669)=21,MONTH(A669)=12),$V$12,          IF(AND(DAY(A669)=21,MONTH(A669)=3),$V$9,         IF(AND(DAY(A669)=21,MONTH(A669)=6),$V$10,    IF(AND(DAY(A669)=23,MONTH(A669)=9),$V$11,B668)      )           )                                  )</f>
        <v>0.4</v>
      </c>
      <c r="C669" s="4">
        <f>C668+IF(AND(DAY(A669)=1,G667&gt;=3*kst),3,0)</f>
        <v>58</v>
      </c>
      <c r="D669" s="4">
        <f t="shared" si="22"/>
        <v>23</v>
      </c>
      <c r="E669">
        <f>E668+IF(WEEKDAY(A669)=1,ser*C669,0)+IF(MONTH(A669)&lt;&gt;MONTH(A670),IF(G668&gt;=kst*3,kst*3,0),0)</f>
        <v>87395</v>
      </c>
      <c r="F669">
        <f>F668+D669*(wyp)</f>
        <v>219360</v>
      </c>
      <c r="G669">
        <f t="shared" si="21"/>
        <v>131965</v>
      </c>
    </row>
    <row r="670" spans="1:7" x14ac:dyDescent="0.25">
      <c r="A670" s="1">
        <v>45595</v>
      </c>
      <c r="B670" s="3">
        <f>IF(AND(DAY(A670)=21,MONTH(A670)=12),$V$12,          IF(AND(DAY(A670)=21,MONTH(A670)=3),$V$9,         IF(AND(DAY(A670)=21,MONTH(A670)=6),$V$10,    IF(AND(DAY(A670)=23,MONTH(A670)=9),$V$11,B669)      )           )                                  )</f>
        <v>0.4</v>
      </c>
      <c r="C670" s="4">
        <f>C669+IF(AND(DAY(A670)=1,G668&gt;=3*kst),3,0)</f>
        <v>58</v>
      </c>
      <c r="D670" s="4">
        <f t="shared" si="22"/>
        <v>23</v>
      </c>
      <c r="E670">
        <f>E669+IF(WEEKDAY(A670)=1,ser*C670,0)+IF(MONTH(A670)&lt;&gt;MONTH(A671),IF(G669&gt;=kst*3,kst*3,0),0)</f>
        <v>87395</v>
      </c>
      <c r="F670">
        <f>F669+D670*(wyp)</f>
        <v>220050</v>
      </c>
      <c r="G670">
        <f t="shared" si="21"/>
        <v>132655</v>
      </c>
    </row>
    <row r="671" spans="1:7" x14ac:dyDescent="0.25">
      <c r="A671" s="1">
        <v>45596</v>
      </c>
      <c r="B671" s="3">
        <f>IF(AND(DAY(A671)=21,MONTH(A671)=12),$V$12,          IF(AND(DAY(A671)=21,MONTH(A671)=3),$V$9,         IF(AND(DAY(A671)=21,MONTH(A671)=6),$V$10,    IF(AND(DAY(A671)=23,MONTH(A671)=9),$V$11,B670)      )           )                                  )</f>
        <v>0.4</v>
      </c>
      <c r="C671" s="4">
        <f>C670+IF(AND(DAY(A671)=1,G669&gt;=3*kst),3,0)</f>
        <v>58</v>
      </c>
      <c r="D671" s="4">
        <f t="shared" si="22"/>
        <v>23</v>
      </c>
      <c r="E671">
        <f>E670+IF(WEEKDAY(A671)=1,ser*C671,0)+IF(MONTH(A671)&lt;&gt;MONTH(A672),IF(G670&gt;=kst*3,kst*3,0),0)</f>
        <v>89795</v>
      </c>
      <c r="F671">
        <f>F670+D671*(wyp)</f>
        <v>220740</v>
      </c>
      <c r="G671">
        <f t="shared" si="21"/>
        <v>130945</v>
      </c>
    </row>
    <row r="672" spans="1:7" x14ac:dyDescent="0.25">
      <c r="A672" s="1">
        <v>45597</v>
      </c>
      <c r="B672" s="3">
        <f>IF(AND(DAY(A672)=21,MONTH(A672)=12),$V$12,          IF(AND(DAY(A672)=21,MONTH(A672)=3),$V$9,         IF(AND(DAY(A672)=21,MONTH(A672)=6),$V$10,    IF(AND(DAY(A672)=23,MONTH(A672)=9),$V$11,B671)      )           )                                  )</f>
        <v>0.4</v>
      </c>
      <c r="C672" s="4">
        <f>C671+IF(AND(DAY(A672)=1,G670&gt;=3*kst),3,0)</f>
        <v>61</v>
      </c>
      <c r="D672" s="4">
        <f t="shared" si="22"/>
        <v>24</v>
      </c>
      <c r="E672">
        <f>E671+IF(WEEKDAY(A672)=1,ser*C672,0)+IF(MONTH(A672)&lt;&gt;MONTH(A673),IF(G671&gt;=kst*3,kst*3,0),0)</f>
        <v>89795</v>
      </c>
      <c r="F672">
        <f>F671+D672*(wyp)</f>
        <v>221460</v>
      </c>
      <c r="G672">
        <f t="shared" si="21"/>
        <v>131665</v>
      </c>
    </row>
    <row r="673" spans="1:7" x14ac:dyDescent="0.25">
      <c r="A673" s="1">
        <v>45598</v>
      </c>
      <c r="B673" s="3">
        <f>IF(AND(DAY(A673)=21,MONTH(A673)=12),$V$12,          IF(AND(DAY(A673)=21,MONTH(A673)=3),$V$9,         IF(AND(DAY(A673)=21,MONTH(A673)=6),$V$10,    IF(AND(DAY(A673)=23,MONTH(A673)=9),$V$11,B672)      )           )                                  )</f>
        <v>0.4</v>
      </c>
      <c r="C673" s="4">
        <f>C672+IF(AND(DAY(A673)=1,G671&gt;=3*kst),3,0)</f>
        <v>61</v>
      </c>
      <c r="D673" s="4">
        <f t="shared" si="22"/>
        <v>0</v>
      </c>
      <c r="E673">
        <f>E672+IF(WEEKDAY(A673)=1,ser*C673,0)+IF(MONTH(A673)&lt;&gt;MONTH(A674),IF(G672&gt;=kst*3,kst*3,0),0)</f>
        <v>89795</v>
      </c>
      <c r="F673">
        <f>F672+D673*(wyp)</f>
        <v>221460</v>
      </c>
      <c r="G673">
        <f t="shared" si="21"/>
        <v>131665</v>
      </c>
    </row>
    <row r="674" spans="1:7" x14ac:dyDescent="0.25">
      <c r="A674" s="1">
        <v>45599</v>
      </c>
      <c r="B674" s="3">
        <f>IF(AND(DAY(A674)=21,MONTH(A674)=12),$V$12,          IF(AND(DAY(A674)=21,MONTH(A674)=3),$V$9,         IF(AND(DAY(A674)=21,MONTH(A674)=6),$V$10,    IF(AND(DAY(A674)=23,MONTH(A674)=9),$V$11,B673)      )           )                                  )</f>
        <v>0.4</v>
      </c>
      <c r="C674" s="4">
        <f>C673+IF(AND(DAY(A674)=1,G672&gt;=3*kst),3,0)</f>
        <v>61</v>
      </c>
      <c r="D674" s="4">
        <f t="shared" si="22"/>
        <v>0</v>
      </c>
      <c r="E674">
        <f>E673+IF(WEEKDAY(A674)=1,ser*C674,0)+IF(MONTH(A674)&lt;&gt;MONTH(A675),IF(G673&gt;=kst*3,kst*3,0),0)</f>
        <v>90710</v>
      </c>
      <c r="F674">
        <f>F673+D674*(wyp)</f>
        <v>221460</v>
      </c>
      <c r="G674">
        <f t="shared" si="21"/>
        <v>130750</v>
      </c>
    </row>
    <row r="675" spans="1:7" x14ac:dyDescent="0.25">
      <c r="A675" s="1">
        <v>45600</v>
      </c>
      <c r="B675" s="3">
        <f>IF(AND(DAY(A675)=21,MONTH(A675)=12),$V$12,          IF(AND(DAY(A675)=21,MONTH(A675)=3),$V$9,         IF(AND(DAY(A675)=21,MONTH(A675)=6),$V$10,    IF(AND(DAY(A675)=23,MONTH(A675)=9),$V$11,B674)      )           )                                  )</f>
        <v>0.4</v>
      </c>
      <c r="C675" s="4">
        <f>C674+IF(AND(DAY(A675)=1,G673&gt;=3*kst),3,0)</f>
        <v>61</v>
      </c>
      <c r="D675" s="4">
        <f t="shared" si="22"/>
        <v>24</v>
      </c>
      <c r="E675">
        <f>E674+IF(WEEKDAY(A675)=1,ser*C675,0)+IF(MONTH(A675)&lt;&gt;MONTH(A676),IF(G674&gt;=kst*3,kst*3,0),0)</f>
        <v>90710</v>
      </c>
      <c r="F675">
        <f>F674+D675*(wyp)</f>
        <v>222180</v>
      </c>
      <c r="G675">
        <f t="shared" si="21"/>
        <v>131470</v>
      </c>
    </row>
    <row r="676" spans="1:7" x14ac:dyDescent="0.25">
      <c r="A676" s="1">
        <v>45601</v>
      </c>
      <c r="B676" s="3">
        <f>IF(AND(DAY(A676)=21,MONTH(A676)=12),$V$12,          IF(AND(DAY(A676)=21,MONTH(A676)=3),$V$9,         IF(AND(DAY(A676)=21,MONTH(A676)=6),$V$10,    IF(AND(DAY(A676)=23,MONTH(A676)=9),$V$11,B675)      )           )                                  )</f>
        <v>0.4</v>
      </c>
      <c r="C676" s="4">
        <f>C675+IF(AND(DAY(A676)=1,G674&gt;=3*kst),3,0)</f>
        <v>61</v>
      </c>
      <c r="D676" s="4">
        <f t="shared" si="22"/>
        <v>24</v>
      </c>
      <c r="E676">
        <f>E675+IF(WEEKDAY(A676)=1,ser*C676,0)+IF(MONTH(A676)&lt;&gt;MONTH(A677),IF(G675&gt;=kst*3,kst*3,0),0)</f>
        <v>90710</v>
      </c>
      <c r="F676">
        <f>F675+D676*(wyp)</f>
        <v>222900</v>
      </c>
      <c r="G676">
        <f t="shared" si="21"/>
        <v>132190</v>
      </c>
    </row>
    <row r="677" spans="1:7" x14ac:dyDescent="0.25">
      <c r="A677" s="1">
        <v>45602</v>
      </c>
      <c r="B677" s="3">
        <f>IF(AND(DAY(A677)=21,MONTH(A677)=12),$V$12,          IF(AND(DAY(A677)=21,MONTH(A677)=3),$V$9,         IF(AND(DAY(A677)=21,MONTH(A677)=6),$V$10,    IF(AND(DAY(A677)=23,MONTH(A677)=9),$V$11,B676)      )           )                                  )</f>
        <v>0.4</v>
      </c>
      <c r="C677" s="4">
        <f>C676+IF(AND(DAY(A677)=1,G675&gt;=3*kst),3,0)</f>
        <v>61</v>
      </c>
      <c r="D677" s="4">
        <f t="shared" si="22"/>
        <v>24</v>
      </c>
      <c r="E677">
        <f>E676+IF(WEEKDAY(A677)=1,ser*C677,0)+IF(MONTH(A677)&lt;&gt;MONTH(A678),IF(G676&gt;=kst*3,kst*3,0),0)</f>
        <v>90710</v>
      </c>
      <c r="F677">
        <f>F676+D677*(wyp)</f>
        <v>223620</v>
      </c>
      <c r="G677">
        <f t="shared" si="21"/>
        <v>132910</v>
      </c>
    </row>
    <row r="678" spans="1:7" x14ac:dyDescent="0.25">
      <c r="A678" s="1">
        <v>45603</v>
      </c>
      <c r="B678" s="3">
        <f>IF(AND(DAY(A678)=21,MONTH(A678)=12),$V$12,          IF(AND(DAY(A678)=21,MONTH(A678)=3),$V$9,         IF(AND(DAY(A678)=21,MONTH(A678)=6),$V$10,    IF(AND(DAY(A678)=23,MONTH(A678)=9),$V$11,B677)      )           )                                  )</f>
        <v>0.4</v>
      </c>
      <c r="C678" s="4">
        <f>C677+IF(AND(DAY(A678)=1,G676&gt;=3*kst),3,0)</f>
        <v>61</v>
      </c>
      <c r="D678" s="4">
        <f t="shared" si="22"/>
        <v>24</v>
      </c>
      <c r="E678">
        <f>E677+IF(WEEKDAY(A678)=1,ser*C678,0)+IF(MONTH(A678)&lt;&gt;MONTH(A679),IF(G677&gt;=kst*3,kst*3,0),0)</f>
        <v>90710</v>
      </c>
      <c r="F678">
        <f>F677+D678*(wyp)</f>
        <v>224340</v>
      </c>
      <c r="G678">
        <f t="shared" si="21"/>
        <v>133630</v>
      </c>
    </row>
    <row r="679" spans="1:7" x14ac:dyDescent="0.25">
      <c r="A679" s="1">
        <v>45604</v>
      </c>
      <c r="B679" s="3">
        <f>IF(AND(DAY(A679)=21,MONTH(A679)=12),$V$12,          IF(AND(DAY(A679)=21,MONTH(A679)=3),$V$9,         IF(AND(DAY(A679)=21,MONTH(A679)=6),$V$10,    IF(AND(DAY(A679)=23,MONTH(A679)=9),$V$11,B678)      )           )                                  )</f>
        <v>0.4</v>
      </c>
      <c r="C679" s="4">
        <f>C678+IF(AND(DAY(A679)=1,G677&gt;=3*kst),3,0)</f>
        <v>61</v>
      </c>
      <c r="D679" s="4">
        <f t="shared" si="22"/>
        <v>24</v>
      </c>
      <c r="E679">
        <f>E678+IF(WEEKDAY(A679)=1,ser*C679,0)+IF(MONTH(A679)&lt;&gt;MONTH(A680),IF(G678&gt;=kst*3,kst*3,0),0)</f>
        <v>90710</v>
      </c>
      <c r="F679">
        <f>F678+D679*(wyp)</f>
        <v>225060</v>
      </c>
      <c r="G679">
        <f t="shared" si="21"/>
        <v>134350</v>
      </c>
    </row>
    <row r="680" spans="1:7" x14ac:dyDescent="0.25">
      <c r="A680" s="1">
        <v>45605</v>
      </c>
      <c r="B680" s="3">
        <f>IF(AND(DAY(A680)=21,MONTH(A680)=12),$V$12,          IF(AND(DAY(A680)=21,MONTH(A680)=3),$V$9,         IF(AND(DAY(A680)=21,MONTH(A680)=6),$V$10,    IF(AND(DAY(A680)=23,MONTH(A680)=9),$V$11,B679)      )           )                                  )</f>
        <v>0.4</v>
      </c>
      <c r="C680" s="4">
        <f>C679+IF(AND(DAY(A680)=1,G678&gt;=3*kst),3,0)</f>
        <v>61</v>
      </c>
      <c r="D680" s="4">
        <f t="shared" si="22"/>
        <v>0</v>
      </c>
      <c r="E680">
        <f>E679+IF(WEEKDAY(A680)=1,ser*C680,0)+IF(MONTH(A680)&lt;&gt;MONTH(A681),IF(G679&gt;=kst*3,kst*3,0),0)</f>
        <v>90710</v>
      </c>
      <c r="F680">
        <f>F679+D680*(wyp)</f>
        <v>225060</v>
      </c>
      <c r="G680">
        <f t="shared" si="21"/>
        <v>134350</v>
      </c>
    </row>
    <row r="681" spans="1:7" x14ac:dyDescent="0.25">
      <c r="A681" s="1">
        <v>45606</v>
      </c>
      <c r="B681" s="3">
        <f>IF(AND(DAY(A681)=21,MONTH(A681)=12),$V$12,          IF(AND(DAY(A681)=21,MONTH(A681)=3),$V$9,         IF(AND(DAY(A681)=21,MONTH(A681)=6),$V$10,    IF(AND(DAY(A681)=23,MONTH(A681)=9),$V$11,B680)      )           )                                  )</f>
        <v>0.4</v>
      </c>
      <c r="C681" s="4">
        <f>C680+IF(AND(DAY(A681)=1,G679&gt;=3*kst),3,0)</f>
        <v>61</v>
      </c>
      <c r="D681" s="4">
        <f t="shared" si="22"/>
        <v>0</v>
      </c>
      <c r="E681">
        <f>E680+IF(WEEKDAY(A681)=1,ser*C681,0)+IF(MONTH(A681)&lt;&gt;MONTH(A682),IF(G680&gt;=kst*3,kst*3,0),0)</f>
        <v>91625</v>
      </c>
      <c r="F681">
        <f>F680+D681*(wyp)</f>
        <v>225060</v>
      </c>
      <c r="G681">
        <f t="shared" si="21"/>
        <v>133435</v>
      </c>
    </row>
    <row r="682" spans="1:7" x14ac:dyDescent="0.25">
      <c r="A682" s="1">
        <v>45607</v>
      </c>
      <c r="B682" s="3">
        <f>IF(AND(DAY(A682)=21,MONTH(A682)=12),$V$12,          IF(AND(DAY(A682)=21,MONTH(A682)=3),$V$9,         IF(AND(DAY(A682)=21,MONTH(A682)=6),$V$10,    IF(AND(DAY(A682)=23,MONTH(A682)=9),$V$11,B681)      )           )                                  )</f>
        <v>0.4</v>
      </c>
      <c r="C682" s="4">
        <f>C681+IF(AND(DAY(A682)=1,G680&gt;=3*kst),3,0)</f>
        <v>61</v>
      </c>
      <c r="D682" s="4">
        <f t="shared" si="22"/>
        <v>24</v>
      </c>
      <c r="E682">
        <f>E681+IF(WEEKDAY(A682)=1,ser*C682,0)+IF(MONTH(A682)&lt;&gt;MONTH(A683),IF(G681&gt;=kst*3,kst*3,0),0)</f>
        <v>91625</v>
      </c>
      <c r="F682">
        <f>F681+D682*(wyp)</f>
        <v>225780</v>
      </c>
      <c r="G682">
        <f t="shared" si="21"/>
        <v>134155</v>
      </c>
    </row>
    <row r="683" spans="1:7" x14ac:dyDescent="0.25">
      <c r="A683" s="1">
        <v>45608</v>
      </c>
      <c r="B683" s="3">
        <f>IF(AND(DAY(A683)=21,MONTH(A683)=12),$V$12,          IF(AND(DAY(A683)=21,MONTH(A683)=3),$V$9,         IF(AND(DAY(A683)=21,MONTH(A683)=6),$V$10,    IF(AND(DAY(A683)=23,MONTH(A683)=9),$V$11,B682)      )           )                                  )</f>
        <v>0.4</v>
      </c>
      <c r="C683" s="4">
        <f>C682+IF(AND(DAY(A683)=1,G681&gt;=3*kst),3,0)</f>
        <v>61</v>
      </c>
      <c r="D683" s="4">
        <f t="shared" si="22"/>
        <v>24</v>
      </c>
      <c r="E683">
        <f>E682+IF(WEEKDAY(A683)=1,ser*C683,0)+IF(MONTH(A683)&lt;&gt;MONTH(A684),IF(G682&gt;=kst*3,kst*3,0),0)</f>
        <v>91625</v>
      </c>
      <c r="F683">
        <f>F682+D683*(wyp)</f>
        <v>226500</v>
      </c>
      <c r="G683">
        <f t="shared" si="21"/>
        <v>134875</v>
      </c>
    </row>
    <row r="684" spans="1:7" x14ac:dyDescent="0.25">
      <c r="A684" s="1">
        <v>45609</v>
      </c>
      <c r="B684" s="3">
        <f>IF(AND(DAY(A684)=21,MONTH(A684)=12),$V$12,          IF(AND(DAY(A684)=21,MONTH(A684)=3),$V$9,         IF(AND(DAY(A684)=21,MONTH(A684)=6),$V$10,    IF(AND(DAY(A684)=23,MONTH(A684)=9),$V$11,B683)      )           )                                  )</f>
        <v>0.4</v>
      </c>
      <c r="C684" s="4">
        <f>C683+IF(AND(DAY(A684)=1,G682&gt;=3*kst),3,0)</f>
        <v>61</v>
      </c>
      <c r="D684" s="4">
        <f t="shared" si="22"/>
        <v>24</v>
      </c>
      <c r="E684">
        <f>E683+IF(WEEKDAY(A684)=1,ser*C684,0)+IF(MONTH(A684)&lt;&gt;MONTH(A685),IF(G683&gt;=kst*3,kst*3,0),0)</f>
        <v>91625</v>
      </c>
      <c r="F684">
        <f>F683+D684*(wyp)</f>
        <v>227220</v>
      </c>
      <c r="G684">
        <f t="shared" si="21"/>
        <v>135595</v>
      </c>
    </row>
    <row r="685" spans="1:7" x14ac:dyDescent="0.25">
      <c r="A685" s="1">
        <v>45610</v>
      </c>
      <c r="B685" s="3">
        <f>IF(AND(DAY(A685)=21,MONTH(A685)=12),$V$12,          IF(AND(DAY(A685)=21,MONTH(A685)=3),$V$9,         IF(AND(DAY(A685)=21,MONTH(A685)=6),$V$10,    IF(AND(DAY(A685)=23,MONTH(A685)=9),$V$11,B684)      )           )                                  )</f>
        <v>0.4</v>
      </c>
      <c r="C685" s="4">
        <f>C684+IF(AND(DAY(A685)=1,G683&gt;=3*kst),3,0)</f>
        <v>61</v>
      </c>
      <c r="D685" s="4">
        <f t="shared" si="22"/>
        <v>24</v>
      </c>
      <c r="E685">
        <f>E684+IF(WEEKDAY(A685)=1,ser*C685,0)+IF(MONTH(A685)&lt;&gt;MONTH(A686),IF(G684&gt;=kst*3,kst*3,0),0)</f>
        <v>91625</v>
      </c>
      <c r="F685">
        <f>F684+D685*(wyp)</f>
        <v>227940</v>
      </c>
      <c r="G685">
        <f t="shared" si="21"/>
        <v>136315</v>
      </c>
    </row>
    <row r="686" spans="1:7" x14ac:dyDescent="0.25">
      <c r="A686" s="1">
        <v>45611</v>
      </c>
      <c r="B686" s="3">
        <f>IF(AND(DAY(A686)=21,MONTH(A686)=12),$V$12,          IF(AND(DAY(A686)=21,MONTH(A686)=3),$V$9,         IF(AND(DAY(A686)=21,MONTH(A686)=6),$V$10,    IF(AND(DAY(A686)=23,MONTH(A686)=9),$V$11,B685)      )           )                                  )</f>
        <v>0.4</v>
      </c>
      <c r="C686" s="4">
        <f>C685+IF(AND(DAY(A686)=1,G684&gt;=3*kst),3,0)</f>
        <v>61</v>
      </c>
      <c r="D686" s="4">
        <f t="shared" si="22"/>
        <v>24</v>
      </c>
      <c r="E686">
        <f>E685+IF(WEEKDAY(A686)=1,ser*C686,0)+IF(MONTH(A686)&lt;&gt;MONTH(A687),IF(G685&gt;=kst*3,kst*3,0),0)</f>
        <v>91625</v>
      </c>
      <c r="F686">
        <f>F685+D686*(wyp)</f>
        <v>228660</v>
      </c>
      <c r="G686">
        <f t="shared" si="21"/>
        <v>137035</v>
      </c>
    </row>
    <row r="687" spans="1:7" x14ac:dyDescent="0.25">
      <c r="A687" s="1">
        <v>45612</v>
      </c>
      <c r="B687" s="3">
        <f>IF(AND(DAY(A687)=21,MONTH(A687)=12),$V$12,          IF(AND(DAY(A687)=21,MONTH(A687)=3),$V$9,         IF(AND(DAY(A687)=21,MONTH(A687)=6),$V$10,    IF(AND(DAY(A687)=23,MONTH(A687)=9),$V$11,B686)      )           )                                  )</f>
        <v>0.4</v>
      </c>
      <c r="C687" s="4">
        <f>C686+IF(AND(DAY(A687)=1,G685&gt;=3*kst),3,0)</f>
        <v>61</v>
      </c>
      <c r="D687" s="4">
        <f t="shared" si="22"/>
        <v>0</v>
      </c>
      <c r="E687">
        <f>E686+IF(WEEKDAY(A687)=1,ser*C687,0)+IF(MONTH(A687)&lt;&gt;MONTH(A688),IF(G686&gt;=kst*3,kst*3,0),0)</f>
        <v>91625</v>
      </c>
      <c r="F687">
        <f>F686+D687*(wyp)</f>
        <v>228660</v>
      </c>
      <c r="G687">
        <f t="shared" si="21"/>
        <v>137035</v>
      </c>
    </row>
    <row r="688" spans="1:7" x14ac:dyDescent="0.25">
      <c r="A688" s="1">
        <v>45613</v>
      </c>
      <c r="B688" s="3">
        <f>IF(AND(DAY(A688)=21,MONTH(A688)=12),$V$12,          IF(AND(DAY(A688)=21,MONTH(A688)=3),$V$9,         IF(AND(DAY(A688)=21,MONTH(A688)=6),$V$10,    IF(AND(DAY(A688)=23,MONTH(A688)=9),$V$11,B687)      )           )                                  )</f>
        <v>0.4</v>
      </c>
      <c r="C688" s="4">
        <f>C687+IF(AND(DAY(A688)=1,G686&gt;=3*kst),3,0)</f>
        <v>61</v>
      </c>
      <c r="D688" s="4">
        <f t="shared" si="22"/>
        <v>0</v>
      </c>
      <c r="E688">
        <f>E687+IF(WEEKDAY(A688)=1,ser*C688,0)+IF(MONTH(A688)&lt;&gt;MONTH(A689),IF(G687&gt;=kst*3,kst*3,0),0)</f>
        <v>92540</v>
      </c>
      <c r="F688">
        <f>F687+D688*(wyp)</f>
        <v>228660</v>
      </c>
      <c r="G688">
        <f t="shared" si="21"/>
        <v>136120</v>
      </c>
    </row>
    <row r="689" spans="1:7" x14ac:dyDescent="0.25">
      <c r="A689" s="1">
        <v>45614</v>
      </c>
      <c r="B689" s="3">
        <f>IF(AND(DAY(A689)=21,MONTH(A689)=12),$V$12,          IF(AND(DAY(A689)=21,MONTH(A689)=3),$V$9,         IF(AND(DAY(A689)=21,MONTH(A689)=6),$V$10,    IF(AND(DAY(A689)=23,MONTH(A689)=9),$V$11,B688)      )           )                                  )</f>
        <v>0.4</v>
      </c>
      <c r="C689" s="4">
        <f>C688+IF(AND(DAY(A689)=1,G687&gt;=3*kst),3,0)</f>
        <v>61</v>
      </c>
      <c r="D689" s="4">
        <f t="shared" si="22"/>
        <v>24</v>
      </c>
      <c r="E689">
        <f>E688+IF(WEEKDAY(A689)=1,ser*C689,0)+IF(MONTH(A689)&lt;&gt;MONTH(A690),IF(G688&gt;=kst*3,kst*3,0),0)</f>
        <v>92540</v>
      </c>
      <c r="F689">
        <f>F688+D689*(wyp)</f>
        <v>229380</v>
      </c>
      <c r="G689">
        <f t="shared" si="21"/>
        <v>136840</v>
      </c>
    </row>
    <row r="690" spans="1:7" x14ac:dyDescent="0.25">
      <c r="A690" s="1">
        <v>45615</v>
      </c>
      <c r="B690" s="3">
        <f>IF(AND(DAY(A690)=21,MONTH(A690)=12),$V$12,          IF(AND(DAY(A690)=21,MONTH(A690)=3),$V$9,         IF(AND(DAY(A690)=21,MONTH(A690)=6),$V$10,    IF(AND(DAY(A690)=23,MONTH(A690)=9),$V$11,B689)      )           )                                  )</f>
        <v>0.4</v>
      </c>
      <c r="C690" s="4">
        <f>C689+IF(AND(DAY(A690)=1,G688&gt;=3*kst),3,0)</f>
        <v>61</v>
      </c>
      <c r="D690" s="4">
        <f t="shared" si="22"/>
        <v>24</v>
      </c>
      <c r="E690">
        <f>E689+IF(WEEKDAY(A690)=1,ser*C690,0)+IF(MONTH(A690)&lt;&gt;MONTH(A691),IF(G689&gt;=kst*3,kst*3,0),0)</f>
        <v>92540</v>
      </c>
      <c r="F690">
        <f>F689+D690*(wyp)</f>
        <v>230100</v>
      </c>
      <c r="G690">
        <f t="shared" si="21"/>
        <v>137560</v>
      </c>
    </row>
    <row r="691" spans="1:7" x14ac:dyDescent="0.25">
      <c r="A691" s="1">
        <v>45616</v>
      </c>
      <c r="B691" s="3">
        <f>IF(AND(DAY(A691)=21,MONTH(A691)=12),$V$12,          IF(AND(DAY(A691)=21,MONTH(A691)=3),$V$9,         IF(AND(DAY(A691)=21,MONTH(A691)=6),$V$10,    IF(AND(DAY(A691)=23,MONTH(A691)=9),$V$11,B690)      )           )                                  )</f>
        <v>0.4</v>
      </c>
      <c r="C691" s="4">
        <f>C690+IF(AND(DAY(A691)=1,G689&gt;=3*kst),3,0)</f>
        <v>61</v>
      </c>
      <c r="D691" s="4">
        <f t="shared" si="22"/>
        <v>24</v>
      </c>
      <c r="E691">
        <f>E690+IF(WEEKDAY(A691)=1,ser*C691,0)+IF(MONTH(A691)&lt;&gt;MONTH(A692),IF(G690&gt;=kst*3,kst*3,0),0)</f>
        <v>92540</v>
      </c>
      <c r="F691">
        <f>F690+D691*(wyp)</f>
        <v>230820</v>
      </c>
      <c r="G691">
        <f t="shared" si="21"/>
        <v>138280</v>
      </c>
    </row>
    <row r="692" spans="1:7" x14ac:dyDescent="0.25">
      <c r="A692" s="1">
        <v>45617</v>
      </c>
      <c r="B692" s="3">
        <f>IF(AND(DAY(A692)=21,MONTH(A692)=12),$V$12,          IF(AND(DAY(A692)=21,MONTH(A692)=3),$V$9,         IF(AND(DAY(A692)=21,MONTH(A692)=6),$V$10,    IF(AND(DAY(A692)=23,MONTH(A692)=9),$V$11,B691)      )           )                                  )</f>
        <v>0.4</v>
      </c>
      <c r="C692" s="4">
        <f>C691+IF(AND(DAY(A692)=1,G690&gt;=3*kst),3,0)</f>
        <v>61</v>
      </c>
      <c r="D692" s="4">
        <f t="shared" si="22"/>
        <v>24</v>
      </c>
      <c r="E692">
        <f>E691+IF(WEEKDAY(A692)=1,ser*C692,0)+IF(MONTH(A692)&lt;&gt;MONTH(A693),IF(G691&gt;=kst*3,kst*3,0),0)</f>
        <v>92540</v>
      </c>
      <c r="F692">
        <f>F691+D692*(wyp)</f>
        <v>231540</v>
      </c>
      <c r="G692">
        <f t="shared" si="21"/>
        <v>139000</v>
      </c>
    </row>
    <row r="693" spans="1:7" x14ac:dyDescent="0.25">
      <c r="A693" s="1">
        <v>45618</v>
      </c>
      <c r="B693" s="3">
        <f>IF(AND(DAY(A693)=21,MONTH(A693)=12),$V$12,          IF(AND(DAY(A693)=21,MONTH(A693)=3),$V$9,         IF(AND(DAY(A693)=21,MONTH(A693)=6),$V$10,    IF(AND(DAY(A693)=23,MONTH(A693)=9),$V$11,B692)      )           )                                  )</f>
        <v>0.4</v>
      </c>
      <c r="C693" s="4">
        <f>C692+IF(AND(DAY(A693)=1,G691&gt;=3*kst),3,0)</f>
        <v>61</v>
      </c>
      <c r="D693" s="4">
        <f t="shared" si="22"/>
        <v>24</v>
      </c>
      <c r="E693">
        <f>E692+IF(WEEKDAY(A693)=1,ser*C693,0)+IF(MONTH(A693)&lt;&gt;MONTH(A694),IF(G692&gt;=kst*3,kst*3,0),0)</f>
        <v>92540</v>
      </c>
      <c r="F693">
        <f>F692+D693*(wyp)</f>
        <v>232260</v>
      </c>
      <c r="G693">
        <f t="shared" si="21"/>
        <v>139720</v>
      </c>
    </row>
    <row r="694" spans="1:7" x14ac:dyDescent="0.25">
      <c r="A694" s="1">
        <v>45619</v>
      </c>
      <c r="B694" s="3">
        <f>IF(AND(DAY(A694)=21,MONTH(A694)=12),$V$12,          IF(AND(DAY(A694)=21,MONTH(A694)=3),$V$9,         IF(AND(DAY(A694)=21,MONTH(A694)=6),$V$10,    IF(AND(DAY(A694)=23,MONTH(A694)=9),$V$11,B693)      )           )                                  )</f>
        <v>0.4</v>
      </c>
      <c r="C694" s="4">
        <f>C693+IF(AND(DAY(A694)=1,G692&gt;=3*kst),3,0)</f>
        <v>61</v>
      </c>
      <c r="D694" s="4">
        <f t="shared" si="22"/>
        <v>0</v>
      </c>
      <c r="E694">
        <f>E693+IF(WEEKDAY(A694)=1,ser*C694,0)+IF(MONTH(A694)&lt;&gt;MONTH(A695),IF(G693&gt;=kst*3,kst*3,0),0)</f>
        <v>92540</v>
      </c>
      <c r="F694">
        <f>F693+D694*(wyp)</f>
        <v>232260</v>
      </c>
      <c r="G694">
        <f t="shared" si="21"/>
        <v>139720</v>
      </c>
    </row>
    <row r="695" spans="1:7" x14ac:dyDescent="0.25">
      <c r="A695" s="1">
        <v>45620</v>
      </c>
      <c r="B695" s="3">
        <f>IF(AND(DAY(A695)=21,MONTH(A695)=12),$V$12,          IF(AND(DAY(A695)=21,MONTH(A695)=3),$V$9,         IF(AND(DAY(A695)=21,MONTH(A695)=6),$V$10,    IF(AND(DAY(A695)=23,MONTH(A695)=9),$V$11,B694)      )           )                                  )</f>
        <v>0.4</v>
      </c>
      <c r="C695" s="4">
        <f>C694+IF(AND(DAY(A695)=1,G693&gt;=3*kst),3,0)</f>
        <v>61</v>
      </c>
      <c r="D695" s="4">
        <f t="shared" si="22"/>
        <v>0</v>
      </c>
      <c r="E695">
        <f>E694+IF(WEEKDAY(A695)=1,ser*C695,0)+IF(MONTH(A695)&lt;&gt;MONTH(A696),IF(G694&gt;=kst*3,kst*3,0),0)</f>
        <v>93455</v>
      </c>
      <c r="F695">
        <f>F694+D695*(wyp)</f>
        <v>232260</v>
      </c>
      <c r="G695">
        <f t="shared" si="21"/>
        <v>138805</v>
      </c>
    </row>
    <row r="696" spans="1:7" x14ac:dyDescent="0.25">
      <c r="A696" s="1">
        <v>45621</v>
      </c>
      <c r="B696" s="3">
        <f>IF(AND(DAY(A696)=21,MONTH(A696)=12),$V$12,          IF(AND(DAY(A696)=21,MONTH(A696)=3),$V$9,         IF(AND(DAY(A696)=21,MONTH(A696)=6),$V$10,    IF(AND(DAY(A696)=23,MONTH(A696)=9),$V$11,B695)      )           )                                  )</f>
        <v>0.4</v>
      </c>
      <c r="C696" s="4">
        <f>C695+IF(AND(DAY(A696)=1,G694&gt;=3*kst),3,0)</f>
        <v>61</v>
      </c>
      <c r="D696" s="4">
        <f t="shared" si="22"/>
        <v>24</v>
      </c>
      <c r="E696">
        <f>E695+IF(WEEKDAY(A696)=1,ser*C696,0)+IF(MONTH(A696)&lt;&gt;MONTH(A697),IF(G695&gt;=kst*3,kst*3,0),0)</f>
        <v>93455</v>
      </c>
      <c r="F696">
        <f>F695+D696*(wyp)</f>
        <v>232980</v>
      </c>
      <c r="G696">
        <f t="shared" si="21"/>
        <v>139525</v>
      </c>
    </row>
    <row r="697" spans="1:7" x14ac:dyDescent="0.25">
      <c r="A697" s="1">
        <v>45622</v>
      </c>
      <c r="B697" s="3">
        <f>IF(AND(DAY(A697)=21,MONTH(A697)=12),$V$12,          IF(AND(DAY(A697)=21,MONTH(A697)=3),$V$9,         IF(AND(DAY(A697)=21,MONTH(A697)=6),$V$10,    IF(AND(DAY(A697)=23,MONTH(A697)=9),$V$11,B696)      )           )                                  )</f>
        <v>0.4</v>
      </c>
      <c r="C697" s="4">
        <f>C696+IF(AND(DAY(A697)=1,G695&gt;=3*kst),3,0)</f>
        <v>61</v>
      </c>
      <c r="D697" s="4">
        <f t="shared" si="22"/>
        <v>24</v>
      </c>
      <c r="E697">
        <f>E696+IF(WEEKDAY(A697)=1,ser*C697,0)+IF(MONTH(A697)&lt;&gt;MONTH(A698),IF(G696&gt;=kst*3,kst*3,0),0)</f>
        <v>93455</v>
      </c>
      <c r="F697">
        <f>F696+D697*(wyp)</f>
        <v>233700</v>
      </c>
      <c r="G697">
        <f t="shared" si="21"/>
        <v>140245</v>
      </c>
    </row>
    <row r="698" spans="1:7" x14ac:dyDescent="0.25">
      <c r="A698" s="1">
        <v>45623</v>
      </c>
      <c r="B698" s="3">
        <f>IF(AND(DAY(A698)=21,MONTH(A698)=12),$V$12,          IF(AND(DAY(A698)=21,MONTH(A698)=3),$V$9,         IF(AND(DAY(A698)=21,MONTH(A698)=6),$V$10,    IF(AND(DAY(A698)=23,MONTH(A698)=9),$V$11,B697)      )           )                                  )</f>
        <v>0.4</v>
      </c>
      <c r="C698" s="4">
        <f>C697+IF(AND(DAY(A698)=1,G696&gt;=3*kst),3,0)</f>
        <v>61</v>
      </c>
      <c r="D698" s="4">
        <f t="shared" si="22"/>
        <v>24</v>
      </c>
      <c r="E698">
        <f>E697+IF(WEEKDAY(A698)=1,ser*C698,0)+IF(MONTH(A698)&lt;&gt;MONTH(A699),IF(G697&gt;=kst*3,kst*3,0),0)</f>
        <v>93455</v>
      </c>
      <c r="F698">
        <f>F697+D698*(wyp)</f>
        <v>234420</v>
      </c>
      <c r="G698">
        <f t="shared" si="21"/>
        <v>140965</v>
      </c>
    </row>
    <row r="699" spans="1:7" x14ac:dyDescent="0.25">
      <c r="A699" s="1">
        <v>45624</v>
      </c>
      <c r="B699" s="3">
        <f>IF(AND(DAY(A699)=21,MONTH(A699)=12),$V$12,          IF(AND(DAY(A699)=21,MONTH(A699)=3),$V$9,         IF(AND(DAY(A699)=21,MONTH(A699)=6),$V$10,    IF(AND(DAY(A699)=23,MONTH(A699)=9),$V$11,B698)      )           )                                  )</f>
        <v>0.4</v>
      </c>
      <c r="C699" s="4">
        <f>C698+IF(AND(DAY(A699)=1,G697&gt;=3*kst),3,0)</f>
        <v>61</v>
      </c>
      <c r="D699" s="4">
        <f t="shared" si="22"/>
        <v>24</v>
      </c>
      <c r="E699">
        <f>E698+IF(WEEKDAY(A699)=1,ser*C699,0)+IF(MONTH(A699)&lt;&gt;MONTH(A700),IF(G698&gt;=kst*3,kst*3,0),0)</f>
        <v>93455</v>
      </c>
      <c r="F699">
        <f>F698+D699*(wyp)</f>
        <v>235140</v>
      </c>
      <c r="G699">
        <f t="shared" si="21"/>
        <v>141685</v>
      </c>
    </row>
    <row r="700" spans="1:7" x14ac:dyDescent="0.25">
      <c r="A700" s="1">
        <v>45625</v>
      </c>
      <c r="B700" s="3">
        <f>IF(AND(DAY(A700)=21,MONTH(A700)=12),$V$12,          IF(AND(DAY(A700)=21,MONTH(A700)=3),$V$9,         IF(AND(DAY(A700)=21,MONTH(A700)=6),$V$10,    IF(AND(DAY(A700)=23,MONTH(A700)=9),$V$11,B699)      )           )                                  )</f>
        <v>0.4</v>
      </c>
      <c r="C700" s="4">
        <f>C699+IF(AND(DAY(A700)=1,G698&gt;=3*kst),3,0)</f>
        <v>61</v>
      </c>
      <c r="D700" s="4">
        <f t="shared" si="22"/>
        <v>24</v>
      </c>
      <c r="E700">
        <f>E699+IF(WEEKDAY(A700)=1,ser*C700,0)+IF(MONTH(A700)&lt;&gt;MONTH(A701),IF(G699&gt;=kst*3,kst*3,0),0)</f>
        <v>93455</v>
      </c>
      <c r="F700">
        <f>F699+D700*(wyp)</f>
        <v>235860</v>
      </c>
      <c r="G700">
        <f t="shared" si="21"/>
        <v>142405</v>
      </c>
    </row>
    <row r="701" spans="1:7" x14ac:dyDescent="0.25">
      <c r="A701" s="1">
        <v>45626</v>
      </c>
      <c r="B701" s="3">
        <f>IF(AND(DAY(A701)=21,MONTH(A701)=12),$V$12,          IF(AND(DAY(A701)=21,MONTH(A701)=3),$V$9,         IF(AND(DAY(A701)=21,MONTH(A701)=6),$V$10,    IF(AND(DAY(A701)=23,MONTH(A701)=9),$V$11,B700)      )           )                                  )</f>
        <v>0.4</v>
      </c>
      <c r="C701" s="4">
        <f>C700+IF(AND(DAY(A701)=1,G699&gt;=3*kst),3,0)</f>
        <v>61</v>
      </c>
      <c r="D701" s="4">
        <f t="shared" si="22"/>
        <v>0</v>
      </c>
      <c r="E701">
        <f>E700+IF(WEEKDAY(A701)=1,ser*C701,0)+IF(MONTH(A701)&lt;&gt;MONTH(A702),IF(G700&gt;=kst*3,kst*3,0),0)</f>
        <v>95855</v>
      </c>
      <c r="F701">
        <f>F700+D701*(wyp)</f>
        <v>235860</v>
      </c>
      <c r="G701">
        <f t="shared" si="21"/>
        <v>140005</v>
      </c>
    </row>
    <row r="702" spans="1:7" x14ac:dyDescent="0.25">
      <c r="A702" s="1">
        <v>45627</v>
      </c>
      <c r="B702" s="3">
        <f>IF(AND(DAY(A702)=21,MONTH(A702)=12),$V$12,          IF(AND(DAY(A702)=21,MONTH(A702)=3),$V$9,         IF(AND(DAY(A702)=21,MONTH(A702)=6),$V$10,    IF(AND(DAY(A702)=23,MONTH(A702)=9),$V$11,B701)      )           )                                  )</f>
        <v>0.4</v>
      </c>
      <c r="C702" s="4">
        <f>C701+IF(AND(DAY(A702)=1,G700&gt;=3*kst),3,0)</f>
        <v>64</v>
      </c>
      <c r="D702" s="4">
        <f t="shared" si="22"/>
        <v>0</v>
      </c>
      <c r="E702">
        <f>E701+IF(WEEKDAY(A702)=1,ser*C702,0)+IF(MONTH(A702)&lt;&gt;MONTH(A703),IF(G701&gt;=kst*3,kst*3,0),0)</f>
        <v>96815</v>
      </c>
      <c r="F702">
        <f>F701+D702*(wyp)</f>
        <v>235860</v>
      </c>
      <c r="G702">
        <f t="shared" si="21"/>
        <v>139045</v>
      </c>
    </row>
    <row r="703" spans="1:7" x14ac:dyDescent="0.25">
      <c r="A703" s="1">
        <v>45628</v>
      </c>
      <c r="B703" s="3">
        <f>IF(AND(DAY(A703)=21,MONTH(A703)=12),$V$12,          IF(AND(DAY(A703)=21,MONTH(A703)=3),$V$9,         IF(AND(DAY(A703)=21,MONTH(A703)=6),$V$10,    IF(AND(DAY(A703)=23,MONTH(A703)=9),$V$11,B702)      )           )                                  )</f>
        <v>0.4</v>
      </c>
      <c r="C703" s="4">
        <f>C702+IF(AND(DAY(A703)=1,G701&gt;=3*kst),3,0)</f>
        <v>64</v>
      </c>
      <c r="D703" s="4">
        <f t="shared" si="22"/>
        <v>25</v>
      </c>
      <c r="E703">
        <f>E702+IF(WEEKDAY(A703)=1,ser*C703,0)+IF(MONTH(A703)&lt;&gt;MONTH(A704),IF(G702&gt;=kst*3,kst*3,0),0)</f>
        <v>96815</v>
      </c>
      <c r="F703">
        <f>F702+D703*(wyp)</f>
        <v>236610</v>
      </c>
      <c r="G703">
        <f t="shared" si="21"/>
        <v>139795</v>
      </c>
    </row>
    <row r="704" spans="1:7" x14ac:dyDescent="0.25">
      <c r="A704" s="1">
        <v>45629</v>
      </c>
      <c r="B704" s="3">
        <f>IF(AND(DAY(A704)=21,MONTH(A704)=12),$V$12,          IF(AND(DAY(A704)=21,MONTH(A704)=3),$V$9,         IF(AND(DAY(A704)=21,MONTH(A704)=6),$V$10,    IF(AND(DAY(A704)=23,MONTH(A704)=9),$V$11,B703)      )           )                                  )</f>
        <v>0.4</v>
      </c>
      <c r="C704" s="4">
        <f>C703+IF(AND(DAY(A704)=1,G702&gt;=3*kst),3,0)</f>
        <v>64</v>
      </c>
      <c r="D704" s="4">
        <f t="shared" si="22"/>
        <v>25</v>
      </c>
      <c r="E704">
        <f>E703+IF(WEEKDAY(A704)=1,ser*C704,0)+IF(MONTH(A704)&lt;&gt;MONTH(A705),IF(G703&gt;=kst*3,kst*3,0),0)</f>
        <v>96815</v>
      </c>
      <c r="F704">
        <f>F703+D704*(wyp)</f>
        <v>237360</v>
      </c>
      <c r="G704">
        <f t="shared" si="21"/>
        <v>140545</v>
      </c>
    </row>
    <row r="705" spans="1:7" x14ac:dyDescent="0.25">
      <c r="A705" s="1">
        <v>45630</v>
      </c>
      <c r="B705" s="3">
        <f>IF(AND(DAY(A705)=21,MONTH(A705)=12),$V$12,          IF(AND(DAY(A705)=21,MONTH(A705)=3),$V$9,         IF(AND(DAY(A705)=21,MONTH(A705)=6),$V$10,    IF(AND(DAY(A705)=23,MONTH(A705)=9),$V$11,B704)      )           )                                  )</f>
        <v>0.4</v>
      </c>
      <c r="C705" s="4">
        <f>C704+IF(AND(DAY(A705)=1,G703&gt;=3*kst),3,0)</f>
        <v>64</v>
      </c>
      <c r="D705" s="4">
        <f t="shared" si="22"/>
        <v>25</v>
      </c>
      <c r="E705">
        <f>E704+IF(WEEKDAY(A705)=1,ser*C705,0)+IF(MONTH(A705)&lt;&gt;MONTH(A706),IF(G704&gt;=kst*3,kst*3,0),0)</f>
        <v>96815</v>
      </c>
      <c r="F705">
        <f>F704+D705*(wyp)</f>
        <v>238110</v>
      </c>
      <c r="G705">
        <f t="shared" si="21"/>
        <v>141295</v>
      </c>
    </row>
    <row r="706" spans="1:7" x14ac:dyDescent="0.25">
      <c r="A706" s="1">
        <v>45631</v>
      </c>
      <c r="B706" s="3">
        <f>IF(AND(DAY(A706)=21,MONTH(A706)=12),$V$12,          IF(AND(DAY(A706)=21,MONTH(A706)=3),$V$9,         IF(AND(DAY(A706)=21,MONTH(A706)=6),$V$10,    IF(AND(DAY(A706)=23,MONTH(A706)=9),$V$11,B705)      )           )                                  )</f>
        <v>0.4</v>
      </c>
      <c r="C706" s="4">
        <f>C705+IF(AND(DAY(A706)=1,G704&gt;=3*kst),3,0)</f>
        <v>64</v>
      </c>
      <c r="D706" s="4">
        <f t="shared" si="22"/>
        <v>25</v>
      </c>
      <c r="E706">
        <f>E705+IF(WEEKDAY(A706)=1,ser*C706,0)+IF(MONTH(A706)&lt;&gt;MONTH(A707),IF(G705&gt;=kst*3,kst*3,0),0)</f>
        <v>96815</v>
      </c>
      <c r="F706">
        <f>F705+D706*(wyp)</f>
        <v>238860</v>
      </c>
      <c r="G706">
        <f t="shared" si="21"/>
        <v>142045</v>
      </c>
    </row>
    <row r="707" spans="1:7" x14ac:dyDescent="0.25">
      <c r="A707" s="1">
        <v>45632</v>
      </c>
      <c r="B707" s="3">
        <f>IF(AND(DAY(A707)=21,MONTH(A707)=12),$V$12,          IF(AND(DAY(A707)=21,MONTH(A707)=3),$V$9,         IF(AND(DAY(A707)=21,MONTH(A707)=6),$V$10,    IF(AND(DAY(A707)=23,MONTH(A707)=9),$V$11,B706)      )           )                                  )</f>
        <v>0.4</v>
      </c>
      <c r="C707" s="4">
        <f>C706+IF(AND(DAY(A707)=1,G705&gt;=3*kst),3,0)</f>
        <v>64</v>
      </c>
      <c r="D707" s="4">
        <f t="shared" si="22"/>
        <v>25</v>
      </c>
      <c r="E707">
        <f>E706+IF(WEEKDAY(A707)=1,ser*C707,0)+IF(MONTH(A707)&lt;&gt;MONTH(A708),IF(G706&gt;=kst*3,kst*3,0),0)</f>
        <v>96815</v>
      </c>
      <c r="F707">
        <f>F706+D707*(wyp)</f>
        <v>239610</v>
      </c>
      <c r="G707">
        <f t="shared" ref="G707:G732" si="23">F707-E707</f>
        <v>142795</v>
      </c>
    </row>
    <row r="708" spans="1:7" x14ac:dyDescent="0.25">
      <c r="A708" s="1">
        <v>45633</v>
      </c>
      <c r="B708" s="3">
        <f>IF(AND(DAY(A708)=21,MONTH(A708)=12),$V$12,          IF(AND(DAY(A708)=21,MONTH(A708)=3),$V$9,         IF(AND(DAY(A708)=21,MONTH(A708)=6),$V$10,    IF(AND(DAY(A708)=23,MONTH(A708)=9),$V$11,B707)      )           )                                  )</f>
        <v>0.4</v>
      </c>
      <c r="C708" s="4">
        <f>C707+IF(AND(DAY(A708)=1,G706&gt;=3*kst),3,0)</f>
        <v>64</v>
      </c>
      <c r="D708" s="4">
        <f t="shared" si="22"/>
        <v>0</v>
      </c>
      <c r="E708">
        <f>E707+IF(WEEKDAY(A708)=1,ser*C708,0)+IF(MONTH(A708)&lt;&gt;MONTH(A709),IF(G707&gt;=kst*3,kst*3,0),0)</f>
        <v>96815</v>
      </c>
      <c r="F708">
        <f>F707+D708*(wyp)</f>
        <v>239610</v>
      </c>
      <c r="G708">
        <f t="shared" si="23"/>
        <v>142795</v>
      </c>
    </row>
    <row r="709" spans="1:7" x14ac:dyDescent="0.25">
      <c r="A709" s="1">
        <v>45634</v>
      </c>
      <c r="B709" s="3">
        <f>IF(AND(DAY(A709)=21,MONTH(A709)=12),$V$12,          IF(AND(DAY(A709)=21,MONTH(A709)=3),$V$9,         IF(AND(DAY(A709)=21,MONTH(A709)=6),$V$10,    IF(AND(DAY(A709)=23,MONTH(A709)=9),$V$11,B708)      )           )                                  )</f>
        <v>0.4</v>
      </c>
      <c r="C709" s="4">
        <f>C708+IF(AND(DAY(A709)=1,G707&gt;=3*kst),3,0)</f>
        <v>64</v>
      </c>
      <c r="D709" s="4">
        <f t="shared" si="22"/>
        <v>0</v>
      </c>
      <c r="E709">
        <f>E708+IF(WEEKDAY(A709)=1,ser*C709,0)+IF(MONTH(A709)&lt;&gt;MONTH(A710),IF(G708&gt;=kst*3,kst*3,0),0)</f>
        <v>97775</v>
      </c>
      <c r="F709">
        <f>F708+D709*(wyp)</f>
        <v>239610</v>
      </c>
      <c r="G709">
        <f t="shared" si="23"/>
        <v>141835</v>
      </c>
    </row>
    <row r="710" spans="1:7" x14ac:dyDescent="0.25">
      <c r="A710" s="1">
        <v>45635</v>
      </c>
      <c r="B710" s="3">
        <f>IF(AND(DAY(A710)=21,MONTH(A710)=12),$V$12,          IF(AND(DAY(A710)=21,MONTH(A710)=3),$V$9,         IF(AND(DAY(A710)=21,MONTH(A710)=6),$V$10,    IF(AND(DAY(A710)=23,MONTH(A710)=9),$V$11,B709)      )           )                                  )</f>
        <v>0.4</v>
      </c>
      <c r="C710" s="4">
        <f>C709+IF(AND(DAY(A710)=1,G708&gt;=3*kst),3,0)</f>
        <v>64</v>
      </c>
      <c r="D710" s="4">
        <f t="shared" si="22"/>
        <v>25</v>
      </c>
      <c r="E710">
        <f>E709+IF(WEEKDAY(A710)=1,ser*C710,0)+IF(MONTH(A710)&lt;&gt;MONTH(A711),IF(G709&gt;=kst*3,kst*3,0),0)</f>
        <v>97775</v>
      </c>
      <c r="F710">
        <f>F709+D710*(wyp)</f>
        <v>240360</v>
      </c>
      <c r="G710">
        <f t="shared" si="23"/>
        <v>142585</v>
      </c>
    </row>
    <row r="711" spans="1:7" x14ac:dyDescent="0.25">
      <c r="A711" s="1">
        <v>45636</v>
      </c>
      <c r="B711" s="3">
        <f>IF(AND(DAY(A711)=21,MONTH(A711)=12),$V$12,          IF(AND(DAY(A711)=21,MONTH(A711)=3),$V$9,         IF(AND(DAY(A711)=21,MONTH(A711)=6),$V$10,    IF(AND(DAY(A711)=23,MONTH(A711)=9),$V$11,B710)      )           )                                  )</f>
        <v>0.4</v>
      </c>
      <c r="C711" s="4">
        <f>C710+IF(AND(DAY(A711)=1,G709&gt;=3*kst),3,0)</f>
        <v>64</v>
      </c>
      <c r="D711" s="4">
        <f t="shared" si="22"/>
        <v>25</v>
      </c>
      <c r="E711">
        <f>E710+IF(WEEKDAY(A711)=1,ser*C711,0)+IF(MONTH(A711)&lt;&gt;MONTH(A712),IF(G710&gt;=kst*3,kst*3,0),0)</f>
        <v>97775</v>
      </c>
      <c r="F711">
        <f>F710+D711*(wyp)</f>
        <v>241110</v>
      </c>
      <c r="G711">
        <f t="shared" si="23"/>
        <v>143335</v>
      </c>
    </row>
    <row r="712" spans="1:7" x14ac:dyDescent="0.25">
      <c r="A712" s="1">
        <v>45637</v>
      </c>
      <c r="B712" s="3">
        <f>IF(AND(DAY(A712)=21,MONTH(A712)=12),$V$12,          IF(AND(DAY(A712)=21,MONTH(A712)=3),$V$9,         IF(AND(DAY(A712)=21,MONTH(A712)=6),$V$10,    IF(AND(DAY(A712)=23,MONTH(A712)=9),$V$11,B711)      )           )                                  )</f>
        <v>0.4</v>
      </c>
      <c r="C712" s="4">
        <f>C711+IF(AND(DAY(A712)=1,G710&gt;=3*kst),3,0)</f>
        <v>64</v>
      </c>
      <c r="D712" s="4">
        <f t="shared" si="22"/>
        <v>25</v>
      </c>
      <c r="E712">
        <f>E711+IF(WEEKDAY(A712)=1,ser*C712,0)+IF(MONTH(A712)&lt;&gt;MONTH(A713),IF(G711&gt;=kst*3,kst*3,0),0)</f>
        <v>97775</v>
      </c>
      <c r="F712">
        <f>F711+D712*(wyp)</f>
        <v>241860</v>
      </c>
      <c r="G712">
        <f t="shared" si="23"/>
        <v>144085</v>
      </c>
    </row>
    <row r="713" spans="1:7" x14ac:dyDescent="0.25">
      <c r="A713" s="1">
        <v>45638</v>
      </c>
      <c r="B713" s="3">
        <f>IF(AND(DAY(A713)=21,MONTH(A713)=12),$V$12,          IF(AND(DAY(A713)=21,MONTH(A713)=3),$V$9,         IF(AND(DAY(A713)=21,MONTH(A713)=6),$V$10,    IF(AND(DAY(A713)=23,MONTH(A713)=9),$V$11,B712)      )           )                                  )</f>
        <v>0.4</v>
      </c>
      <c r="C713" s="4">
        <f>C712+IF(AND(DAY(A713)=1,G711&gt;=3*kst),3,0)</f>
        <v>64</v>
      </c>
      <c r="D713" s="4">
        <f t="shared" si="22"/>
        <v>25</v>
      </c>
      <c r="E713">
        <f>E712+IF(WEEKDAY(A713)=1,ser*C713,0)+IF(MONTH(A713)&lt;&gt;MONTH(A714),IF(G712&gt;=kst*3,kst*3,0),0)</f>
        <v>97775</v>
      </c>
      <c r="F713">
        <f>F712+D713*(wyp)</f>
        <v>242610</v>
      </c>
      <c r="G713">
        <f t="shared" si="23"/>
        <v>144835</v>
      </c>
    </row>
    <row r="714" spans="1:7" x14ac:dyDescent="0.25">
      <c r="A714" s="1">
        <v>45639</v>
      </c>
      <c r="B714" s="3">
        <f>IF(AND(DAY(A714)=21,MONTH(A714)=12),$V$12,          IF(AND(DAY(A714)=21,MONTH(A714)=3),$V$9,         IF(AND(DAY(A714)=21,MONTH(A714)=6),$V$10,    IF(AND(DAY(A714)=23,MONTH(A714)=9),$V$11,B713)      )           )                                  )</f>
        <v>0.4</v>
      </c>
      <c r="C714" s="4">
        <f>C713+IF(AND(DAY(A714)=1,G712&gt;=3*kst),3,0)</f>
        <v>64</v>
      </c>
      <c r="D714" s="4">
        <f t="shared" si="22"/>
        <v>25</v>
      </c>
      <c r="E714">
        <f>E713+IF(WEEKDAY(A714)=1,ser*C714,0)+IF(MONTH(A714)&lt;&gt;MONTH(A715),IF(G713&gt;=kst*3,kst*3,0),0)</f>
        <v>97775</v>
      </c>
      <c r="F714">
        <f>F713+D714*(wyp)</f>
        <v>243360</v>
      </c>
      <c r="G714">
        <f t="shared" si="23"/>
        <v>145585</v>
      </c>
    </row>
    <row r="715" spans="1:7" x14ac:dyDescent="0.25">
      <c r="A715" s="1">
        <v>45640</v>
      </c>
      <c r="B715" s="3">
        <f>IF(AND(DAY(A715)=21,MONTH(A715)=12),$V$12,          IF(AND(DAY(A715)=21,MONTH(A715)=3),$V$9,         IF(AND(DAY(A715)=21,MONTH(A715)=6),$V$10,    IF(AND(DAY(A715)=23,MONTH(A715)=9),$V$11,B714)      )           )                                  )</f>
        <v>0.4</v>
      </c>
      <c r="C715" s="4">
        <f>C714+IF(AND(DAY(A715)=1,G713&gt;=3*kst),3,0)</f>
        <v>64</v>
      </c>
      <c r="D715" s="4">
        <f t="shared" ref="D715:D732" si="24">IF(OR(WEEKDAY(A715)=7,WEEKDAY(A715)=1),0,ROUNDDOWN(B715*C715,0))</f>
        <v>0</v>
      </c>
      <c r="E715">
        <f>E714+IF(WEEKDAY(A715)=1,ser*C715,0)+IF(MONTH(A715)&lt;&gt;MONTH(A716),IF(G714&gt;=kst*3,kst*3,0),0)</f>
        <v>97775</v>
      </c>
      <c r="F715">
        <f>F714+D715*(wyp)</f>
        <v>243360</v>
      </c>
      <c r="G715">
        <f t="shared" si="23"/>
        <v>145585</v>
      </c>
    </row>
    <row r="716" spans="1:7" x14ac:dyDescent="0.25">
      <c r="A716" s="1">
        <v>45641</v>
      </c>
      <c r="B716" s="3">
        <f>IF(AND(DAY(A716)=21,MONTH(A716)=12),$V$12,          IF(AND(DAY(A716)=21,MONTH(A716)=3),$V$9,         IF(AND(DAY(A716)=21,MONTH(A716)=6),$V$10,    IF(AND(DAY(A716)=23,MONTH(A716)=9),$V$11,B715)      )           )                                  )</f>
        <v>0.4</v>
      </c>
      <c r="C716" s="4">
        <f>C715+IF(AND(DAY(A716)=1,G714&gt;=3*kst),3,0)</f>
        <v>64</v>
      </c>
      <c r="D716" s="4">
        <f t="shared" si="24"/>
        <v>0</v>
      </c>
      <c r="E716">
        <f>E715+IF(WEEKDAY(A716)=1,ser*C716,0)+IF(MONTH(A716)&lt;&gt;MONTH(A717),IF(G715&gt;=kst*3,kst*3,0),0)</f>
        <v>98735</v>
      </c>
      <c r="F716">
        <f>F715+D716*(wyp)</f>
        <v>243360</v>
      </c>
      <c r="G716">
        <f t="shared" si="23"/>
        <v>144625</v>
      </c>
    </row>
    <row r="717" spans="1:7" x14ac:dyDescent="0.25">
      <c r="A717" s="1">
        <v>45642</v>
      </c>
      <c r="B717" s="3">
        <f>IF(AND(DAY(A717)=21,MONTH(A717)=12),$V$12,          IF(AND(DAY(A717)=21,MONTH(A717)=3),$V$9,         IF(AND(DAY(A717)=21,MONTH(A717)=6),$V$10,    IF(AND(DAY(A717)=23,MONTH(A717)=9),$V$11,B716)      )           )                                  )</f>
        <v>0.4</v>
      </c>
      <c r="C717" s="4">
        <f>C716+IF(AND(DAY(A717)=1,G715&gt;=3*kst),3,0)</f>
        <v>64</v>
      </c>
      <c r="D717" s="4">
        <f t="shared" si="24"/>
        <v>25</v>
      </c>
      <c r="E717">
        <f>E716+IF(WEEKDAY(A717)=1,ser*C717,0)+IF(MONTH(A717)&lt;&gt;MONTH(A718),IF(G716&gt;=kst*3,kst*3,0),0)</f>
        <v>98735</v>
      </c>
      <c r="F717">
        <f>F716+D717*(wyp)</f>
        <v>244110</v>
      </c>
      <c r="G717">
        <f t="shared" si="23"/>
        <v>145375</v>
      </c>
    </row>
    <row r="718" spans="1:7" x14ac:dyDescent="0.25">
      <c r="A718" s="1">
        <v>45643</v>
      </c>
      <c r="B718" s="3">
        <f>IF(AND(DAY(A718)=21,MONTH(A718)=12),$V$12,          IF(AND(DAY(A718)=21,MONTH(A718)=3),$V$9,         IF(AND(DAY(A718)=21,MONTH(A718)=6),$V$10,    IF(AND(DAY(A718)=23,MONTH(A718)=9),$V$11,B717)      )           )                                  )</f>
        <v>0.4</v>
      </c>
      <c r="C718" s="4">
        <f>C717+IF(AND(DAY(A718)=1,G716&gt;=3*kst),3,0)</f>
        <v>64</v>
      </c>
      <c r="D718" s="4">
        <f t="shared" si="24"/>
        <v>25</v>
      </c>
      <c r="E718">
        <f>E717+IF(WEEKDAY(A718)=1,ser*C718,0)+IF(MONTH(A718)&lt;&gt;MONTH(A719),IF(G717&gt;=kst*3,kst*3,0),0)</f>
        <v>98735</v>
      </c>
      <c r="F718">
        <f>F717+D718*(wyp)</f>
        <v>244860</v>
      </c>
      <c r="G718">
        <f t="shared" si="23"/>
        <v>146125</v>
      </c>
    </row>
    <row r="719" spans="1:7" x14ac:dyDescent="0.25">
      <c r="A719" s="1">
        <v>45644</v>
      </c>
      <c r="B719" s="3">
        <f>IF(AND(DAY(A719)=21,MONTH(A719)=12),$V$12,          IF(AND(DAY(A719)=21,MONTH(A719)=3),$V$9,         IF(AND(DAY(A719)=21,MONTH(A719)=6),$V$10,    IF(AND(DAY(A719)=23,MONTH(A719)=9),$V$11,B718)      )           )                                  )</f>
        <v>0.4</v>
      </c>
      <c r="C719" s="4">
        <f>C718+IF(AND(DAY(A719)=1,G717&gt;=3*kst),3,0)</f>
        <v>64</v>
      </c>
      <c r="D719" s="4">
        <f t="shared" si="24"/>
        <v>25</v>
      </c>
      <c r="E719">
        <f>E718+IF(WEEKDAY(A719)=1,ser*C719,0)+IF(MONTH(A719)&lt;&gt;MONTH(A720),IF(G718&gt;=kst*3,kst*3,0),0)</f>
        <v>98735</v>
      </c>
      <c r="F719">
        <f>F718+D719*(wyp)</f>
        <v>245610</v>
      </c>
      <c r="G719">
        <f t="shared" si="23"/>
        <v>146875</v>
      </c>
    </row>
    <row r="720" spans="1:7" x14ac:dyDescent="0.25">
      <c r="A720" s="1">
        <v>45645</v>
      </c>
      <c r="B720" s="3">
        <f>IF(AND(DAY(A720)=21,MONTH(A720)=12),$V$12,          IF(AND(DAY(A720)=21,MONTH(A720)=3),$V$9,         IF(AND(DAY(A720)=21,MONTH(A720)=6),$V$10,    IF(AND(DAY(A720)=23,MONTH(A720)=9),$V$11,B719)      )           )                                  )</f>
        <v>0.4</v>
      </c>
      <c r="C720" s="4">
        <f>C719+IF(AND(DAY(A720)=1,G718&gt;=3*kst),3,0)</f>
        <v>64</v>
      </c>
      <c r="D720" s="4">
        <f t="shared" si="24"/>
        <v>25</v>
      </c>
      <c r="E720">
        <f>E719+IF(WEEKDAY(A720)=1,ser*C720,0)+IF(MONTH(A720)&lt;&gt;MONTH(A721),IF(G719&gt;=kst*3,kst*3,0),0)</f>
        <v>98735</v>
      </c>
      <c r="F720">
        <f>F719+D720*(wyp)</f>
        <v>246360</v>
      </c>
      <c r="G720">
        <f t="shared" si="23"/>
        <v>147625</v>
      </c>
    </row>
    <row r="721" spans="1:7" x14ac:dyDescent="0.25">
      <c r="A721" s="1">
        <v>45646</v>
      </c>
      <c r="B721" s="3">
        <f>IF(AND(DAY(A721)=21,MONTH(A721)=12),$V$12,          IF(AND(DAY(A721)=21,MONTH(A721)=3),$V$9,         IF(AND(DAY(A721)=21,MONTH(A721)=6),$V$10,    IF(AND(DAY(A721)=23,MONTH(A721)=9),$V$11,B720)      )           )                                  )</f>
        <v>0.4</v>
      </c>
      <c r="C721" s="4">
        <f>C720+IF(AND(DAY(A721)=1,G719&gt;=3*kst),3,0)</f>
        <v>64</v>
      </c>
      <c r="D721" s="4">
        <f t="shared" si="24"/>
        <v>25</v>
      </c>
      <c r="E721">
        <f>E720+IF(WEEKDAY(A721)=1,ser*C721,0)+IF(MONTH(A721)&lt;&gt;MONTH(A722),IF(G720&gt;=kst*3,kst*3,0),0)</f>
        <v>98735</v>
      </c>
      <c r="F721">
        <f>F720+D721*(wyp)</f>
        <v>247110</v>
      </c>
      <c r="G721">
        <f t="shared" si="23"/>
        <v>148375</v>
      </c>
    </row>
    <row r="722" spans="1:7" x14ac:dyDescent="0.25">
      <c r="A722" s="1">
        <v>45647</v>
      </c>
      <c r="B722" s="3">
        <f>IF(AND(DAY(A722)=21,MONTH(A722)=12),$V$12,          IF(AND(DAY(A722)=21,MONTH(A722)=3),$V$9,         IF(AND(DAY(A722)=21,MONTH(A722)=6),$V$10,    IF(AND(DAY(A722)=23,MONTH(A722)=9),$V$11,B721)      )           )                                  )</f>
        <v>0.2</v>
      </c>
      <c r="C722" s="4">
        <f>C721+IF(AND(DAY(A722)=1,G720&gt;=3*kst),3,0)</f>
        <v>64</v>
      </c>
      <c r="D722" s="4">
        <f t="shared" si="24"/>
        <v>0</v>
      </c>
      <c r="E722">
        <f>E721+IF(WEEKDAY(A722)=1,ser*C722,0)+IF(MONTH(A722)&lt;&gt;MONTH(A723),IF(G721&gt;=kst*3,kst*3,0),0)</f>
        <v>98735</v>
      </c>
      <c r="F722">
        <f>F721+D722*(wyp)</f>
        <v>247110</v>
      </c>
      <c r="G722">
        <f t="shared" si="23"/>
        <v>148375</v>
      </c>
    </row>
    <row r="723" spans="1:7" x14ac:dyDescent="0.25">
      <c r="A723" s="1">
        <v>45648</v>
      </c>
      <c r="B723" s="3">
        <f>IF(AND(DAY(A723)=21,MONTH(A723)=12),$V$12,          IF(AND(DAY(A723)=21,MONTH(A723)=3),$V$9,         IF(AND(DAY(A723)=21,MONTH(A723)=6),$V$10,    IF(AND(DAY(A723)=23,MONTH(A723)=9),$V$11,B722)      )           )                                  )</f>
        <v>0.2</v>
      </c>
      <c r="C723" s="4">
        <f>C722+IF(AND(DAY(A723)=1,G721&gt;=3*kst),3,0)</f>
        <v>64</v>
      </c>
      <c r="D723" s="4">
        <f t="shared" si="24"/>
        <v>0</v>
      </c>
      <c r="E723">
        <f>E722+IF(WEEKDAY(A723)=1,ser*C723,0)+IF(MONTH(A723)&lt;&gt;MONTH(A724),IF(G722&gt;=kst*3,kst*3,0),0)</f>
        <v>99695</v>
      </c>
      <c r="F723">
        <f>F722+D723*(wyp)</f>
        <v>247110</v>
      </c>
      <c r="G723">
        <f t="shared" si="23"/>
        <v>147415</v>
      </c>
    </row>
    <row r="724" spans="1:7" x14ac:dyDescent="0.25">
      <c r="A724" s="1">
        <v>45649</v>
      </c>
      <c r="B724" s="3">
        <f>IF(AND(DAY(A724)=21,MONTH(A724)=12),$V$12,          IF(AND(DAY(A724)=21,MONTH(A724)=3),$V$9,         IF(AND(DAY(A724)=21,MONTH(A724)=6),$V$10,    IF(AND(DAY(A724)=23,MONTH(A724)=9),$V$11,B723)      )           )                                  )</f>
        <v>0.2</v>
      </c>
      <c r="C724" s="4">
        <f>C723+IF(AND(DAY(A724)=1,G722&gt;=3*kst),3,0)</f>
        <v>64</v>
      </c>
      <c r="D724" s="4">
        <f t="shared" si="24"/>
        <v>12</v>
      </c>
      <c r="E724">
        <f>E723+IF(WEEKDAY(A724)=1,ser*C724,0)+IF(MONTH(A724)&lt;&gt;MONTH(A725),IF(G723&gt;=kst*3,kst*3,0),0)</f>
        <v>99695</v>
      </c>
      <c r="F724">
        <f>F723+D724*(wyp)</f>
        <v>247470</v>
      </c>
      <c r="G724">
        <f t="shared" si="23"/>
        <v>147775</v>
      </c>
    </row>
    <row r="725" spans="1:7" x14ac:dyDescent="0.25">
      <c r="A725" s="1">
        <v>45650</v>
      </c>
      <c r="B725" s="3">
        <f>IF(AND(DAY(A725)=21,MONTH(A725)=12),$V$12,          IF(AND(DAY(A725)=21,MONTH(A725)=3),$V$9,         IF(AND(DAY(A725)=21,MONTH(A725)=6),$V$10,    IF(AND(DAY(A725)=23,MONTH(A725)=9),$V$11,B724)      )           )                                  )</f>
        <v>0.2</v>
      </c>
      <c r="C725" s="4">
        <f>C724+IF(AND(DAY(A725)=1,G723&gt;=3*kst),3,0)</f>
        <v>64</v>
      </c>
      <c r="D725" s="4">
        <f t="shared" si="24"/>
        <v>12</v>
      </c>
      <c r="E725">
        <f>E724+IF(WEEKDAY(A725)=1,ser*C725,0)+IF(MONTH(A725)&lt;&gt;MONTH(A726),IF(G724&gt;=kst*3,kst*3,0),0)</f>
        <v>99695</v>
      </c>
      <c r="F725">
        <f>F724+D725*(wyp)</f>
        <v>247830</v>
      </c>
      <c r="G725">
        <f t="shared" si="23"/>
        <v>148135</v>
      </c>
    </row>
    <row r="726" spans="1:7" x14ac:dyDescent="0.25">
      <c r="A726" s="1">
        <v>45651</v>
      </c>
      <c r="B726" s="3">
        <f>IF(AND(DAY(A726)=21,MONTH(A726)=12),$V$12,          IF(AND(DAY(A726)=21,MONTH(A726)=3),$V$9,         IF(AND(DAY(A726)=21,MONTH(A726)=6),$V$10,    IF(AND(DAY(A726)=23,MONTH(A726)=9),$V$11,B725)      )           )                                  )</f>
        <v>0.2</v>
      </c>
      <c r="C726" s="4">
        <f>C725+IF(AND(DAY(A726)=1,G724&gt;=3*kst),3,0)</f>
        <v>64</v>
      </c>
      <c r="D726" s="4">
        <f t="shared" si="24"/>
        <v>12</v>
      </c>
      <c r="E726">
        <f>E725+IF(WEEKDAY(A726)=1,ser*C726,0)+IF(MONTH(A726)&lt;&gt;MONTH(A727),IF(G725&gt;=kst*3,kst*3,0),0)</f>
        <v>99695</v>
      </c>
      <c r="F726">
        <f>F725+D726*(wyp)</f>
        <v>248190</v>
      </c>
      <c r="G726">
        <f t="shared" si="23"/>
        <v>148495</v>
      </c>
    </row>
    <row r="727" spans="1:7" x14ac:dyDescent="0.25">
      <c r="A727" s="1">
        <v>45652</v>
      </c>
      <c r="B727" s="3">
        <f>IF(AND(DAY(A727)=21,MONTH(A727)=12),$V$12,          IF(AND(DAY(A727)=21,MONTH(A727)=3),$V$9,         IF(AND(DAY(A727)=21,MONTH(A727)=6),$V$10,    IF(AND(DAY(A727)=23,MONTH(A727)=9),$V$11,B726)      )           )                                  )</f>
        <v>0.2</v>
      </c>
      <c r="C727" s="4">
        <f>C726+IF(AND(DAY(A727)=1,G725&gt;=3*kst),3,0)</f>
        <v>64</v>
      </c>
      <c r="D727" s="4">
        <f t="shared" si="24"/>
        <v>12</v>
      </c>
      <c r="E727">
        <f>E726+IF(WEEKDAY(A727)=1,ser*C727,0)+IF(MONTH(A727)&lt;&gt;MONTH(A728),IF(G726&gt;=kst*3,kst*3,0),0)</f>
        <v>99695</v>
      </c>
      <c r="F727">
        <f>F726+D727*(wyp)</f>
        <v>248550</v>
      </c>
      <c r="G727">
        <f t="shared" si="23"/>
        <v>148855</v>
      </c>
    </row>
    <row r="728" spans="1:7" x14ac:dyDescent="0.25">
      <c r="A728" s="1">
        <v>45653</v>
      </c>
      <c r="B728" s="3">
        <f>IF(AND(DAY(A728)=21,MONTH(A728)=12),$V$12,          IF(AND(DAY(A728)=21,MONTH(A728)=3),$V$9,         IF(AND(DAY(A728)=21,MONTH(A728)=6),$V$10,    IF(AND(DAY(A728)=23,MONTH(A728)=9),$V$11,B727)      )           )                                  )</f>
        <v>0.2</v>
      </c>
      <c r="C728" s="4">
        <f>C727+IF(AND(DAY(A728)=1,G726&gt;=3*kst),3,0)</f>
        <v>64</v>
      </c>
      <c r="D728" s="4">
        <f t="shared" si="24"/>
        <v>12</v>
      </c>
      <c r="E728">
        <f>E727+IF(WEEKDAY(A728)=1,ser*C728,0)+IF(MONTH(A728)&lt;&gt;MONTH(A729),IF(G727&gt;=kst*3,kst*3,0),0)</f>
        <v>99695</v>
      </c>
      <c r="F728">
        <f>F727+D728*(wyp)</f>
        <v>248910</v>
      </c>
      <c r="G728">
        <f t="shared" si="23"/>
        <v>149215</v>
      </c>
    </row>
    <row r="729" spans="1:7" x14ac:dyDescent="0.25">
      <c r="A729" s="1">
        <v>45654</v>
      </c>
      <c r="B729" s="3">
        <f>IF(AND(DAY(A729)=21,MONTH(A729)=12),$V$12,          IF(AND(DAY(A729)=21,MONTH(A729)=3),$V$9,         IF(AND(DAY(A729)=21,MONTH(A729)=6),$V$10,    IF(AND(DAY(A729)=23,MONTH(A729)=9),$V$11,B728)      )           )                                  )</f>
        <v>0.2</v>
      </c>
      <c r="C729" s="4">
        <f>C728+IF(AND(DAY(A729)=1,G727&gt;=3*kst),3,0)</f>
        <v>64</v>
      </c>
      <c r="D729" s="4">
        <f t="shared" si="24"/>
        <v>0</v>
      </c>
      <c r="E729">
        <f>E728+IF(WEEKDAY(A729)=1,ser*C729,0)+IF(MONTH(A729)&lt;&gt;MONTH(A730),IF(G728&gt;=kst*3,kst*3,0),0)</f>
        <v>99695</v>
      </c>
      <c r="F729">
        <f>F728+D729*(wyp)</f>
        <v>248910</v>
      </c>
      <c r="G729">
        <f t="shared" si="23"/>
        <v>149215</v>
      </c>
    </row>
    <row r="730" spans="1:7" x14ac:dyDescent="0.25">
      <c r="A730" s="1">
        <v>45655</v>
      </c>
      <c r="B730" s="3">
        <f>IF(AND(DAY(A730)=21,MONTH(A730)=12),$V$12,          IF(AND(DAY(A730)=21,MONTH(A730)=3),$V$9,         IF(AND(DAY(A730)=21,MONTH(A730)=6),$V$10,    IF(AND(DAY(A730)=23,MONTH(A730)=9),$V$11,B729)      )           )                                  )</f>
        <v>0.2</v>
      </c>
      <c r="C730" s="4">
        <f>C729+IF(AND(DAY(A730)=1,G728&gt;=3*kst),3,0)</f>
        <v>64</v>
      </c>
      <c r="D730" s="4">
        <f t="shared" si="24"/>
        <v>0</v>
      </c>
      <c r="E730">
        <f>E729+IF(WEEKDAY(A730)=1,ser*C730,0)+IF(MONTH(A730)&lt;&gt;MONTH(A731),IF(G729&gt;=kst*3,kst*3,0),0)</f>
        <v>100655</v>
      </c>
      <c r="F730">
        <f>F729+D730*(wyp)</f>
        <v>248910</v>
      </c>
      <c r="G730">
        <f t="shared" si="23"/>
        <v>148255</v>
      </c>
    </row>
    <row r="731" spans="1:7" x14ac:dyDescent="0.25">
      <c r="A731" s="1">
        <v>45656</v>
      </c>
      <c r="B731" s="3">
        <f>IF(AND(DAY(A731)=21,MONTH(A731)=12),$V$12,          IF(AND(DAY(A731)=21,MONTH(A731)=3),$V$9,         IF(AND(DAY(A731)=21,MONTH(A731)=6),$V$10,    IF(AND(DAY(A731)=23,MONTH(A731)=9),$V$11,B730)      )           )                                  )</f>
        <v>0.2</v>
      </c>
      <c r="C731" s="4">
        <f>C730+IF(AND(DAY(A731)=1,G729&gt;=3*kst),3,0)</f>
        <v>64</v>
      </c>
      <c r="D731" s="4">
        <f t="shared" si="24"/>
        <v>12</v>
      </c>
      <c r="E731">
        <f>E730+IF(WEEKDAY(A731)=1,ser*C731,0)+IF(MONTH(A731)&lt;&gt;MONTH(A732),IF(G730&gt;=kst*3,kst*3,0),0)</f>
        <v>100655</v>
      </c>
      <c r="F731">
        <f>F730+D731*(wyp)</f>
        <v>249270</v>
      </c>
      <c r="G731">
        <f t="shared" si="23"/>
        <v>148615</v>
      </c>
    </row>
    <row r="732" spans="1:7" x14ac:dyDescent="0.25">
      <c r="A732" s="1">
        <v>45657</v>
      </c>
      <c r="B732" s="3">
        <f>IF(AND(DAY(A732)=21,MONTH(A732)=12),$V$12,          IF(AND(DAY(A732)=21,MONTH(A732)=3),$V$9,         IF(AND(DAY(A732)=21,MONTH(A732)=6),$V$10,    IF(AND(DAY(A732)=23,MONTH(A732)=9),$V$11,B731)      )           )                                  )</f>
        <v>0.2</v>
      </c>
      <c r="C732" s="4">
        <f>C731+IF(AND(DAY(A732)=1,G730&gt;=3*kst),3,0)</f>
        <v>64</v>
      </c>
      <c r="D732" s="4">
        <f t="shared" si="24"/>
        <v>12</v>
      </c>
      <c r="E732">
        <f>E731+IF(WEEKDAY(A732)=1,ser*C732,0)</f>
        <v>100655</v>
      </c>
      <c r="F732">
        <f>F731+D732*(wyp)</f>
        <v>249630</v>
      </c>
      <c r="G732">
        <f t="shared" si="23"/>
        <v>148975</v>
      </c>
    </row>
    <row r="733" spans="1:7" x14ac:dyDescent="0.25">
      <c r="A733" s="1"/>
    </row>
    <row r="734" spans="1:7" x14ac:dyDescent="0.25">
      <c r="A734" s="1"/>
    </row>
    <row r="735" spans="1:7" x14ac:dyDescent="0.25">
      <c r="A735" s="1"/>
    </row>
    <row r="736" spans="1:7" x14ac:dyDescent="0.25">
      <c r="A7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6"/>
  <sheetViews>
    <sheetView zoomScale="115" zoomScaleNormal="115" workbookViewId="0">
      <selection activeCell="T3" sqref="T3:V12"/>
    </sheetView>
  </sheetViews>
  <sheetFormatPr defaultRowHeight="15" x14ac:dyDescent="0.25"/>
  <cols>
    <col min="1" max="1" width="11.140625" bestFit="1" customWidth="1"/>
    <col min="2" max="2" width="10.140625" style="3" customWidth="1"/>
    <col min="3" max="3" width="10.140625" style="4" customWidth="1"/>
    <col min="4" max="4" width="10.140625" style="3" customWidth="1"/>
    <col min="21" max="21" width="16.28515625" bestFit="1" customWidth="1"/>
  </cols>
  <sheetData>
    <row r="1" spans="1:23" x14ac:dyDescent="0.25">
      <c r="A1" t="s">
        <v>0</v>
      </c>
      <c r="B1" s="3" t="s">
        <v>13</v>
      </c>
      <c r="C1" s="4" t="s">
        <v>14</v>
      </c>
      <c r="D1" s="3" t="s">
        <v>15</v>
      </c>
      <c r="E1" t="s">
        <v>10</v>
      </c>
      <c r="F1" t="s">
        <v>12</v>
      </c>
      <c r="G1" t="s">
        <v>11</v>
      </c>
    </row>
    <row r="2" spans="1:23" x14ac:dyDescent="0.25">
      <c r="A2" s="1">
        <v>44927</v>
      </c>
      <c r="B2" s="3">
        <f>V12</f>
        <v>0.2</v>
      </c>
      <c r="C2" s="4">
        <f>ile</f>
        <v>10</v>
      </c>
      <c r="D2" s="4">
        <f>IF(OR(WEEKDAY(A2)=7,WEEKDAY(A2)=1),0,ROUND(B2*C2,A2))</f>
        <v>0</v>
      </c>
      <c r="E2">
        <f>ile*kst+IF(WEEKDAY(A2)=1,ser*C2,0)</f>
        <v>8150</v>
      </c>
      <c r="F2">
        <f>D2*(wyp)</f>
        <v>0</v>
      </c>
      <c r="G2">
        <f>F2-E2</f>
        <v>-8150</v>
      </c>
    </row>
    <row r="3" spans="1:23" x14ac:dyDescent="0.25">
      <c r="A3" s="1">
        <v>44928</v>
      </c>
      <c r="B3" s="3">
        <f>IF(AND(DAY(A3)=21,MONTH(A3)=12),$V$12,          IF(AND(DAY(A3)=21,MONTH(A3)=3),$V$9,         IF(AND(DAY(A3)=21,MONTH(A3)=6),$V$10,    IF(AND(DAY(A3)=23,MONTH(A3)=9),$V$11,B2)      )           )                                  )</f>
        <v>0.2</v>
      </c>
      <c r="C3" s="4">
        <f>ile</f>
        <v>10</v>
      </c>
      <c r="D3" s="4">
        <f t="shared" ref="D3:D66" si="0">IF(OR(WEEKDAY(A3)=7,WEEKDAY(A3)=1),0,ROUND(B3*C3,A3))</f>
        <v>2</v>
      </c>
      <c r="E3">
        <f>E2+IF(WEEKDAY(A3)=1,ser*C2,0)</f>
        <v>8150</v>
      </c>
      <c r="F3">
        <f>F2+D3*(wyp)</f>
        <v>60</v>
      </c>
      <c r="G3">
        <f t="shared" ref="G3:G66" si="1">F3-E3</f>
        <v>-8090</v>
      </c>
      <c r="U3" t="s">
        <v>2</v>
      </c>
      <c r="V3">
        <v>10</v>
      </c>
    </row>
    <row r="4" spans="1:23" x14ac:dyDescent="0.25">
      <c r="A4" s="1">
        <v>44929</v>
      </c>
      <c r="B4" s="3">
        <f>IF(AND(DAY(A4)=21,MONTH(A4)=12),$V$12,          IF(AND(DAY(A4)=21,MONTH(A4)=3),$V$9,         IF(AND(DAY(A4)=21,MONTH(A4)=6),$V$10,    IF(AND(DAY(A4)=23,MONTH(A4)=9),$V$11,B3)      )           )                                  )</f>
        <v>0.2</v>
      </c>
      <c r="C4" s="4">
        <f>ile</f>
        <v>10</v>
      </c>
      <c r="D4" s="4">
        <f t="shared" si="0"/>
        <v>2</v>
      </c>
      <c r="E4">
        <f>E3+IF(WEEKDAY(A4)=1,ser*C3,0)</f>
        <v>8150</v>
      </c>
      <c r="F4">
        <f>F3+D4*(wyp)</f>
        <v>120</v>
      </c>
      <c r="G4">
        <f t="shared" si="1"/>
        <v>-8030</v>
      </c>
      <c r="U4" t="s">
        <v>1</v>
      </c>
      <c r="V4">
        <v>800</v>
      </c>
    </row>
    <row r="5" spans="1:23" x14ac:dyDescent="0.25">
      <c r="A5" s="1">
        <v>44930</v>
      </c>
      <c r="B5" s="3">
        <f>IF(AND(DAY(A5)=21,MONTH(A5)=12),$V$12,          IF(AND(DAY(A5)=21,MONTH(A5)=3),$V$9,         IF(AND(DAY(A5)=21,MONTH(A5)=6),$V$10,    IF(AND(DAY(A5)=23,MONTH(A5)=9),$V$11,B4)      )           )                                  )</f>
        <v>0.2</v>
      </c>
      <c r="C5" s="4">
        <f>ile</f>
        <v>10</v>
      </c>
      <c r="D5" s="4">
        <f t="shared" si="0"/>
        <v>2</v>
      </c>
      <c r="E5">
        <f>E4+IF(WEEKDAY(A5)=1,ser*C4,0)</f>
        <v>8150</v>
      </c>
      <c r="F5">
        <f>F4+D5*(wyp)</f>
        <v>180</v>
      </c>
      <c r="G5">
        <f t="shared" si="1"/>
        <v>-7970</v>
      </c>
      <c r="U5" t="s">
        <v>3</v>
      </c>
      <c r="V5">
        <v>30</v>
      </c>
    </row>
    <row r="6" spans="1:23" x14ac:dyDescent="0.25">
      <c r="A6" s="1">
        <v>44931</v>
      </c>
      <c r="B6" s="3">
        <f>IF(AND(DAY(A6)=21,MONTH(A6)=12),$V$12,          IF(AND(DAY(A6)=21,MONTH(A6)=3),$V$9,         IF(AND(DAY(A6)=21,MONTH(A6)=6),$V$10,    IF(AND(DAY(A6)=23,MONTH(A6)=9),$V$11,B5)      )           )                                  )</f>
        <v>0.2</v>
      </c>
      <c r="C6" s="4">
        <f>ile</f>
        <v>10</v>
      </c>
      <c r="D6" s="4">
        <f t="shared" si="0"/>
        <v>2</v>
      </c>
      <c r="E6">
        <f>E5+IF(WEEKDAY(A6)=1,ser*C5,0)</f>
        <v>8150</v>
      </c>
      <c r="F6">
        <f>F5+D6*(wyp)</f>
        <v>240</v>
      </c>
      <c r="G6">
        <f t="shared" si="1"/>
        <v>-7910</v>
      </c>
      <c r="U6" t="s">
        <v>4</v>
      </c>
      <c r="V6">
        <v>15</v>
      </c>
    </row>
    <row r="7" spans="1:23" x14ac:dyDescent="0.25">
      <c r="A7" s="1">
        <v>44932</v>
      </c>
      <c r="B7" s="3">
        <f>IF(AND(DAY(A7)=21,MONTH(A7)=12),$V$12,          IF(AND(DAY(A7)=21,MONTH(A7)=3),$V$9,         IF(AND(DAY(A7)=21,MONTH(A7)=6),$V$10,    IF(AND(DAY(A7)=23,MONTH(A7)=9),$V$11,B6)      )           )                                  )</f>
        <v>0.2</v>
      </c>
      <c r="C7" s="4">
        <f>ile</f>
        <v>10</v>
      </c>
      <c r="D7" s="4">
        <f t="shared" si="0"/>
        <v>2</v>
      </c>
      <c r="E7">
        <f>E6+IF(WEEKDAY(A7)=1,ser*C6,0)</f>
        <v>8150</v>
      </c>
      <c r="F7">
        <f>F6+D7*(wyp)</f>
        <v>300</v>
      </c>
      <c r="G7">
        <f t="shared" si="1"/>
        <v>-7850</v>
      </c>
    </row>
    <row r="8" spans="1:23" x14ac:dyDescent="0.25">
      <c r="A8" s="1">
        <v>44933</v>
      </c>
      <c r="B8" s="3">
        <f>IF(AND(DAY(A8)=21,MONTH(A8)=12),$V$12,          IF(AND(DAY(A8)=21,MONTH(A8)=3),$V$9,         IF(AND(DAY(A8)=21,MONTH(A8)=6),$V$10,    IF(AND(DAY(A8)=23,MONTH(A8)=9),$V$11,B7)      )           )                                  )</f>
        <v>0.2</v>
      </c>
      <c r="C8" s="4">
        <f>ile</f>
        <v>10</v>
      </c>
      <c r="D8" s="4">
        <f t="shared" si="0"/>
        <v>0</v>
      </c>
      <c r="E8">
        <f>E7+IF(WEEKDAY(A8)=1,ser*C7,0)</f>
        <v>8150</v>
      </c>
      <c r="F8">
        <f>F7+D8*(wyp)</f>
        <v>300</v>
      </c>
      <c r="G8">
        <f t="shared" si="1"/>
        <v>-7850</v>
      </c>
      <c r="V8" t="s">
        <v>9</v>
      </c>
    </row>
    <row r="9" spans="1:23" x14ac:dyDescent="0.25">
      <c r="A9" s="1">
        <v>44934</v>
      </c>
      <c r="B9" s="3">
        <f>IF(AND(DAY(A9)=21,MONTH(A9)=12),$V$12,          IF(AND(DAY(A9)=21,MONTH(A9)=3),$V$9,         IF(AND(DAY(A9)=21,MONTH(A9)=6),$V$10,    IF(AND(DAY(A9)=23,MONTH(A9)=9),$V$11,B8)      )           )                                  )</f>
        <v>0.2</v>
      </c>
      <c r="C9" s="4">
        <f>ile</f>
        <v>10</v>
      </c>
      <c r="D9" s="4">
        <f t="shared" si="0"/>
        <v>0</v>
      </c>
      <c r="E9">
        <f>E8+IF(WEEKDAY(A9)=1,ser*C8,0)</f>
        <v>8300</v>
      </c>
      <c r="F9">
        <f>F8+D9*(wyp)</f>
        <v>300</v>
      </c>
      <c r="G9">
        <f t="shared" si="1"/>
        <v>-8000</v>
      </c>
      <c r="T9">
        <v>1</v>
      </c>
      <c r="U9" t="s">
        <v>5</v>
      </c>
      <c r="V9">
        <v>0.5</v>
      </c>
      <c r="W9" s="2"/>
    </row>
    <row r="10" spans="1:23" x14ac:dyDescent="0.25">
      <c r="A10" s="1">
        <v>44935</v>
      </c>
      <c r="B10" s="3">
        <f>IF(AND(DAY(A10)=21,MONTH(A10)=12),$V$12,          IF(AND(DAY(A10)=21,MONTH(A10)=3),$V$9,         IF(AND(DAY(A10)=21,MONTH(A10)=6),$V$10,    IF(AND(DAY(A10)=23,MONTH(A10)=9),$V$11,B9)      )           )                                  )</f>
        <v>0.2</v>
      </c>
      <c r="C10" s="4">
        <f>ile</f>
        <v>10</v>
      </c>
      <c r="D10" s="4">
        <f t="shared" si="0"/>
        <v>2</v>
      </c>
      <c r="E10">
        <f>E9+IF(WEEKDAY(A10)=1,ser*C9,0)</f>
        <v>8300</v>
      </c>
      <c r="F10">
        <f>F9+D10*(wyp)</f>
        <v>360</v>
      </c>
      <c r="G10">
        <f t="shared" si="1"/>
        <v>-7940</v>
      </c>
      <c r="T10">
        <v>2</v>
      </c>
      <c r="U10" t="s">
        <v>6</v>
      </c>
      <c r="V10">
        <v>0.9</v>
      </c>
    </row>
    <row r="11" spans="1:23" x14ac:dyDescent="0.25">
      <c r="A11" s="1">
        <v>44936</v>
      </c>
      <c r="B11" s="3">
        <f>IF(AND(DAY(A11)=21,MONTH(A11)=12),$V$12,          IF(AND(DAY(A11)=21,MONTH(A11)=3),$V$9,         IF(AND(DAY(A11)=21,MONTH(A11)=6),$V$10,    IF(AND(DAY(A11)=23,MONTH(A11)=9),$V$11,B10)      )           )                                  )</f>
        <v>0.2</v>
      </c>
      <c r="C11" s="4">
        <f>ile</f>
        <v>10</v>
      </c>
      <c r="D11" s="4">
        <f t="shared" si="0"/>
        <v>2</v>
      </c>
      <c r="E11">
        <f>E10+IF(WEEKDAY(A11)=1,ser*C10,0)</f>
        <v>8300</v>
      </c>
      <c r="F11">
        <f>F10+D11*(wyp)</f>
        <v>420</v>
      </c>
      <c r="G11">
        <f t="shared" si="1"/>
        <v>-7880</v>
      </c>
      <c r="T11">
        <v>3</v>
      </c>
      <c r="U11" t="s">
        <v>7</v>
      </c>
      <c r="V11">
        <v>0.4</v>
      </c>
    </row>
    <row r="12" spans="1:23" x14ac:dyDescent="0.25">
      <c r="A12" s="1">
        <v>44937</v>
      </c>
      <c r="B12" s="3">
        <f>IF(AND(DAY(A12)=21,MONTH(A12)=12),$V$12,          IF(AND(DAY(A12)=21,MONTH(A12)=3),$V$9,         IF(AND(DAY(A12)=21,MONTH(A12)=6),$V$10,    IF(AND(DAY(A12)=23,MONTH(A12)=9),$V$11,B11)      )           )                                  )</f>
        <v>0.2</v>
      </c>
      <c r="C12" s="4">
        <f>ile</f>
        <v>10</v>
      </c>
      <c r="D12" s="4">
        <f t="shared" si="0"/>
        <v>2</v>
      </c>
      <c r="E12">
        <f>E11+IF(WEEKDAY(A12)=1,ser*C11,0)</f>
        <v>8300</v>
      </c>
      <c r="F12">
        <f>F11+D12*(wyp)</f>
        <v>480</v>
      </c>
      <c r="G12">
        <f t="shared" si="1"/>
        <v>-7820</v>
      </c>
      <c r="T12">
        <v>4</v>
      </c>
      <c r="U12" t="s">
        <v>8</v>
      </c>
      <c r="V12">
        <v>0.2</v>
      </c>
    </row>
    <row r="13" spans="1:23" x14ac:dyDescent="0.25">
      <c r="A13" s="1">
        <v>44938</v>
      </c>
      <c r="B13" s="3">
        <f>IF(AND(DAY(A13)=21,MONTH(A13)=12),$V$12,          IF(AND(DAY(A13)=21,MONTH(A13)=3),$V$9,         IF(AND(DAY(A13)=21,MONTH(A13)=6),$V$10,    IF(AND(DAY(A13)=23,MONTH(A13)=9),$V$11,B12)      )           )                                  )</f>
        <v>0.2</v>
      </c>
      <c r="C13" s="4">
        <f>ile</f>
        <v>10</v>
      </c>
      <c r="D13" s="4">
        <f t="shared" si="0"/>
        <v>2</v>
      </c>
      <c r="E13">
        <f>E12+IF(WEEKDAY(A13)=1,ser*C12,0)</f>
        <v>8300</v>
      </c>
      <c r="F13">
        <f>F12+D13*(wyp)</f>
        <v>540</v>
      </c>
      <c r="G13">
        <f t="shared" si="1"/>
        <v>-7760</v>
      </c>
    </row>
    <row r="14" spans="1:23" x14ac:dyDescent="0.25">
      <c r="A14" s="1">
        <v>44939</v>
      </c>
      <c r="B14" s="3">
        <f>IF(AND(DAY(A14)=21,MONTH(A14)=12),$V$12,          IF(AND(DAY(A14)=21,MONTH(A14)=3),$V$9,         IF(AND(DAY(A14)=21,MONTH(A14)=6),$V$10,    IF(AND(DAY(A14)=23,MONTH(A14)=9),$V$11,B13)      )           )                                  )</f>
        <v>0.2</v>
      </c>
      <c r="C14" s="4">
        <f>ile</f>
        <v>10</v>
      </c>
      <c r="D14" s="4">
        <f t="shared" si="0"/>
        <v>2</v>
      </c>
      <c r="E14">
        <f>E13+IF(WEEKDAY(A14)=1,ser*C13,0)</f>
        <v>8300</v>
      </c>
      <c r="F14">
        <f>F13+D14*(wyp)</f>
        <v>600</v>
      </c>
      <c r="G14">
        <f t="shared" si="1"/>
        <v>-7700</v>
      </c>
    </row>
    <row r="15" spans="1:23" x14ac:dyDescent="0.25">
      <c r="A15" s="1">
        <v>44940</v>
      </c>
      <c r="B15" s="3">
        <f>IF(AND(DAY(A15)=21,MONTH(A15)=12),$V$12,          IF(AND(DAY(A15)=21,MONTH(A15)=3),$V$9,         IF(AND(DAY(A15)=21,MONTH(A15)=6),$V$10,    IF(AND(DAY(A15)=23,MONTH(A15)=9),$V$11,B14)      )           )                                  )</f>
        <v>0.2</v>
      </c>
      <c r="C15" s="4">
        <f>ile</f>
        <v>10</v>
      </c>
      <c r="D15" s="4">
        <f t="shared" si="0"/>
        <v>0</v>
      </c>
      <c r="E15">
        <f>E14+IF(WEEKDAY(A15)=1,ser*C14,0)</f>
        <v>8300</v>
      </c>
      <c r="F15">
        <f>F14+D15*(wyp)</f>
        <v>600</v>
      </c>
      <c r="G15">
        <f t="shared" si="1"/>
        <v>-7700</v>
      </c>
    </row>
    <row r="16" spans="1:23" x14ac:dyDescent="0.25">
      <c r="A16" s="1">
        <v>44941</v>
      </c>
      <c r="B16" s="3">
        <f>IF(AND(DAY(A16)=21,MONTH(A16)=12),$V$12,          IF(AND(DAY(A16)=21,MONTH(A16)=3),$V$9,         IF(AND(DAY(A16)=21,MONTH(A16)=6),$V$10,    IF(AND(DAY(A16)=23,MONTH(A16)=9),$V$11,B15)      )           )                                  )</f>
        <v>0.2</v>
      </c>
      <c r="C16" s="4">
        <f>ile</f>
        <v>10</v>
      </c>
      <c r="D16" s="4">
        <f t="shared" si="0"/>
        <v>0</v>
      </c>
      <c r="E16">
        <f>E15+IF(WEEKDAY(A16)=1,ser*C15,0)</f>
        <v>8450</v>
      </c>
      <c r="F16">
        <f>F15+D16*(wyp)</f>
        <v>600</v>
      </c>
      <c r="G16">
        <f t="shared" si="1"/>
        <v>-7850</v>
      </c>
    </row>
    <row r="17" spans="1:7" x14ac:dyDescent="0.25">
      <c r="A17" s="1">
        <v>44942</v>
      </c>
      <c r="B17" s="3">
        <f>IF(AND(DAY(A17)=21,MONTH(A17)=12),$V$12,          IF(AND(DAY(A17)=21,MONTH(A17)=3),$V$9,         IF(AND(DAY(A17)=21,MONTH(A17)=6),$V$10,    IF(AND(DAY(A17)=23,MONTH(A17)=9),$V$11,B16)      )           )                                  )</f>
        <v>0.2</v>
      </c>
      <c r="C17" s="4">
        <f>ile</f>
        <v>10</v>
      </c>
      <c r="D17" s="4">
        <f t="shared" si="0"/>
        <v>2</v>
      </c>
      <c r="E17">
        <f>E16+IF(WEEKDAY(A17)=1,ser*C16,0)</f>
        <v>8450</v>
      </c>
      <c r="F17">
        <f>F16+D17*(wyp)</f>
        <v>660</v>
      </c>
      <c r="G17">
        <f t="shared" si="1"/>
        <v>-7790</v>
      </c>
    </row>
    <row r="18" spans="1:7" x14ac:dyDescent="0.25">
      <c r="A18" s="1">
        <v>44943</v>
      </c>
      <c r="B18" s="3">
        <f>IF(AND(DAY(A18)=21,MONTH(A18)=12),$V$12,          IF(AND(DAY(A18)=21,MONTH(A18)=3),$V$9,         IF(AND(DAY(A18)=21,MONTH(A18)=6),$V$10,    IF(AND(DAY(A18)=23,MONTH(A18)=9),$V$11,B17)      )           )                                  )</f>
        <v>0.2</v>
      </c>
      <c r="C18" s="4">
        <f>ile</f>
        <v>10</v>
      </c>
      <c r="D18" s="4">
        <f t="shared" si="0"/>
        <v>2</v>
      </c>
      <c r="E18">
        <f>E17+IF(WEEKDAY(A18)=1,ser*C17,0)</f>
        <v>8450</v>
      </c>
      <c r="F18">
        <f>F17+D18*(wyp)</f>
        <v>720</v>
      </c>
      <c r="G18">
        <f t="shared" si="1"/>
        <v>-7730</v>
      </c>
    </row>
    <row r="19" spans="1:7" x14ac:dyDescent="0.25">
      <c r="A19" s="1">
        <v>44944</v>
      </c>
      <c r="B19" s="3">
        <f>IF(AND(DAY(A19)=21,MONTH(A19)=12),$V$12,          IF(AND(DAY(A19)=21,MONTH(A19)=3),$V$9,         IF(AND(DAY(A19)=21,MONTH(A19)=6),$V$10,    IF(AND(DAY(A19)=23,MONTH(A19)=9),$V$11,B18)      )           )                                  )</f>
        <v>0.2</v>
      </c>
      <c r="C19" s="4">
        <f>ile</f>
        <v>10</v>
      </c>
      <c r="D19" s="4">
        <f t="shared" si="0"/>
        <v>2</v>
      </c>
      <c r="E19">
        <f>E18+IF(WEEKDAY(A19)=1,ser*C18,0)</f>
        <v>8450</v>
      </c>
      <c r="F19">
        <f>F18+D19*(wyp)</f>
        <v>780</v>
      </c>
      <c r="G19">
        <f t="shared" si="1"/>
        <v>-7670</v>
      </c>
    </row>
    <row r="20" spans="1:7" x14ac:dyDescent="0.25">
      <c r="A20" s="1">
        <v>44945</v>
      </c>
      <c r="B20" s="3">
        <f>IF(AND(DAY(A20)=21,MONTH(A20)=12),$V$12,          IF(AND(DAY(A20)=21,MONTH(A20)=3),$V$9,         IF(AND(DAY(A20)=21,MONTH(A20)=6),$V$10,    IF(AND(DAY(A20)=23,MONTH(A20)=9),$V$11,B19)      )           )                                  )</f>
        <v>0.2</v>
      </c>
      <c r="C20" s="4">
        <f>ile</f>
        <v>10</v>
      </c>
      <c r="D20" s="4">
        <f t="shared" si="0"/>
        <v>2</v>
      </c>
      <c r="E20">
        <f>E19+IF(WEEKDAY(A20)=1,ser*C19,0)</f>
        <v>8450</v>
      </c>
      <c r="F20">
        <f>F19+D20*(wyp)</f>
        <v>840</v>
      </c>
      <c r="G20">
        <f t="shared" si="1"/>
        <v>-7610</v>
      </c>
    </row>
    <row r="21" spans="1:7" x14ac:dyDescent="0.25">
      <c r="A21" s="1">
        <v>44946</v>
      </c>
      <c r="B21" s="3">
        <f>IF(AND(DAY(A21)=21,MONTH(A21)=12),$V$12,          IF(AND(DAY(A21)=21,MONTH(A21)=3),$V$9,         IF(AND(DAY(A21)=21,MONTH(A21)=6),$V$10,    IF(AND(DAY(A21)=23,MONTH(A21)=9),$V$11,B20)      )           )                                  )</f>
        <v>0.2</v>
      </c>
      <c r="C21" s="4">
        <f>ile</f>
        <v>10</v>
      </c>
      <c r="D21" s="4">
        <f t="shared" si="0"/>
        <v>2</v>
      </c>
      <c r="E21">
        <f>E20+IF(WEEKDAY(A21)=1,ser*C20,0)</f>
        <v>8450</v>
      </c>
      <c r="F21">
        <f>F20+D21*(wyp)</f>
        <v>900</v>
      </c>
      <c r="G21">
        <f t="shared" si="1"/>
        <v>-7550</v>
      </c>
    </row>
    <row r="22" spans="1:7" x14ac:dyDescent="0.25">
      <c r="A22" s="1">
        <v>44947</v>
      </c>
      <c r="B22" s="3">
        <f>IF(AND(DAY(A22)=21,MONTH(A22)=12),$V$12,          IF(AND(DAY(A22)=21,MONTH(A22)=3),$V$9,         IF(AND(DAY(A22)=21,MONTH(A22)=6),$V$10,    IF(AND(DAY(A22)=23,MONTH(A22)=9),$V$11,B21)      )           )                                  )</f>
        <v>0.2</v>
      </c>
      <c r="C22" s="4">
        <f>ile</f>
        <v>10</v>
      </c>
      <c r="D22" s="4">
        <f t="shared" si="0"/>
        <v>0</v>
      </c>
      <c r="E22">
        <f>E21+IF(WEEKDAY(A22)=1,ser*C21,0)</f>
        <v>8450</v>
      </c>
      <c r="F22">
        <f>F21+D22*(wyp)</f>
        <v>900</v>
      </c>
      <c r="G22">
        <f t="shared" si="1"/>
        <v>-7550</v>
      </c>
    </row>
    <row r="23" spans="1:7" x14ac:dyDescent="0.25">
      <c r="A23" s="1">
        <v>44948</v>
      </c>
      <c r="B23" s="3">
        <f>IF(AND(DAY(A23)=21,MONTH(A23)=12),$V$12,          IF(AND(DAY(A23)=21,MONTH(A23)=3),$V$9,         IF(AND(DAY(A23)=21,MONTH(A23)=6),$V$10,    IF(AND(DAY(A23)=23,MONTH(A23)=9),$V$11,B22)      )           )                                  )</f>
        <v>0.2</v>
      </c>
      <c r="C23" s="4">
        <f>ile</f>
        <v>10</v>
      </c>
      <c r="D23" s="4">
        <f t="shared" si="0"/>
        <v>0</v>
      </c>
      <c r="E23">
        <f>E22+IF(WEEKDAY(A23)=1,ser*C22,0)</f>
        <v>8600</v>
      </c>
      <c r="F23">
        <f>F22+D23*(wyp)</f>
        <v>900</v>
      </c>
      <c r="G23">
        <f t="shared" si="1"/>
        <v>-7700</v>
      </c>
    </row>
    <row r="24" spans="1:7" x14ac:dyDescent="0.25">
      <c r="A24" s="1">
        <v>44949</v>
      </c>
      <c r="B24" s="3">
        <f>IF(AND(DAY(A24)=21,MONTH(A24)=12),$V$12,          IF(AND(DAY(A24)=21,MONTH(A24)=3),$V$9,         IF(AND(DAY(A24)=21,MONTH(A24)=6),$V$10,    IF(AND(DAY(A24)=23,MONTH(A24)=9),$V$11,B23)      )           )                                  )</f>
        <v>0.2</v>
      </c>
      <c r="C24" s="4">
        <f>ile</f>
        <v>10</v>
      </c>
      <c r="D24" s="4">
        <f t="shared" si="0"/>
        <v>2</v>
      </c>
      <c r="E24">
        <f>E23+IF(WEEKDAY(A24)=1,ser*C23,0)</f>
        <v>8600</v>
      </c>
      <c r="F24">
        <f>F23+D24*(wyp)</f>
        <v>960</v>
      </c>
      <c r="G24">
        <f t="shared" si="1"/>
        <v>-7640</v>
      </c>
    </row>
    <row r="25" spans="1:7" x14ac:dyDescent="0.25">
      <c r="A25" s="1">
        <v>44950</v>
      </c>
      <c r="B25" s="3">
        <f>IF(AND(DAY(A25)=21,MONTH(A25)=12),$V$12,          IF(AND(DAY(A25)=21,MONTH(A25)=3),$V$9,         IF(AND(DAY(A25)=21,MONTH(A25)=6),$V$10,    IF(AND(DAY(A25)=23,MONTH(A25)=9),$V$11,B24)      )           )                                  )</f>
        <v>0.2</v>
      </c>
      <c r="C25" s="4">
        <f>ile</f>
        <v>10</v>
      </c>
      <c r="D25" s="4">
        <f t="shared" si="0"/>
        <v>2</v>
      </c>
      <c r="E25">
        <f>E24+IF(WEEKDAY(A25)=1,ser*C24,0)</f>
        <v>8600</v>
      </c>
      <c r="F25">
        <f>F24+D25*(wyp)</f>
        <v>1020</v>
      </c>
      <c r="G25">
        <f t="shared" si="1"/>
        <v>-7580</v>
      </c>
    </row>
    <row r="26" spans="1:7" x14ac:dyDescent="0.25">
      <c r="A26" s="1">
        <v>44951</v>
      </c>
      <c r="B26" s="3">
        <f>IF(AND(DAY(A26)=21,MONTH(A26)=12),$V$12,          IF(AND(DAY(A26)=21,MONTH(A26)=3),$V$9,         IF(AND(DAY(A26)=21,MONTH(A26)=6),$V$10,    IF(AND(DAY(A26)=23,MONTH(A26)=9),$V$11,B25)      )           )                                  )</f>
        <v>0.2</v>
      </c>
      <c r="C26" s="4">
        <f>ile</f>
        <v>10</v>
      </c>
      <c r="D26" s="4">
        <f t="shared" si="0"/>
        <v>2</v>
      </c>
      <c r="E26">
        <f>E25+IF(WEEKDAY(A26)=1,ser*C25,0)</f>
        <v>8600</v>
      </c>
      <c r="F26">
        <f>F25+D26*(wyp)</f>
        <v>1080</v>
      </c>
      <c r="G26">
        <f t="shared" si="1"/>
        <v>-7520</v>
      </c>
    </row>
    <row r="27" spans="1:7" x14ac:dyDescent="0.25">
      <c r="A27" s="1">
        <v>44952</v>
      </c>
      <c r="B27" s="3">
        <f>IF(AND(DAY(A27)=21,MONTH(A27)=12),$V$12,          IF(AND(DAY(A27)=21,MONTH(A27)=3),$V$9,         IF(AND(DAY(A27)=21,MONTH(A27)=6),$V$10,    IF(AND(DAY(A27)=23,MONTH(A27)=9),$V$11,B26)      )           )                                  )</f>
        <v>0.2</v>
      </c>
      <c r="C27" s="4">
        <f>ile</f>
        <v>10</v>
      </c>
      <c r="D27" s="4">
        <f t="shared" si="0"/>
        <v>2</v>
      </c>
      <c r="E27">
        <f>E26+IF(WEEKDAY(A27)=1,ser*C26,0)</f>
        <v>8600</v>
      </c>
      <c r="F27">
        <f>F26+D27*(wyp)</f>
        <v>1140</v>
      </c>
      <c r="G27">
        <f t="shared" si="1"/>
        <v>-7460</v>
      </c>
    </row>
    <row r="28" spans="1:7" x14ac:dyDescent="0.25">
      <c r="A28" s="1">
        <v>44953</v>
      </c>
      <c r="B28" s="3">
        <f>IF(AND(DAY(A28)=21,MONTH(A28)=12),$V$12,          IF(AND(DAY(A28)=21,MONTH(A28)=3),$V$9,         IF(AND(DAY(A28)=21,MONTH(A28)=6),$V$10,    IF(AND(DAY(A28)=23,MONTH(A28)=9),$V$11,B27)      )           )                                  )</f>
        <v>0.2</v>
      </c>
      <c r="C28" s="4">
        <f>ile</f>
        <v>10</v>
      </c>
      <c r="D28" s="4">
        <f t="shared" si="0"/>
        <v>2</v>
      </c>
      <c r="E28">
        <f>E27+IF(WEEKDAY(A28)=1,ser*C27,0)</f>
        <v>8600</v>
      </c>
      <c r="F28">
        <f>F27+D28*(wyp)</f>
        <v>1200</v>
      </c>
      <c r="G28">
        <f t="shared" si="1"/>
        <v>-7400</v>
      </c>
    </row>
    <row r="29" spans="1:7" x14ac:dyDescent="0.25">
      <c r="A29" s="1">
        <v>44954</v>
      </c>
      <c r="B29" s="3">
        <f>IF(AND(DAY(A29)=21,MONTH(A29)=12),$V$12,          IF(AND(DAY(A29)=21,MONTH(A29)=3),$V$9,         IF(AND(DAY(A29)=21,MONTH(A29)=6),$V$10,    IF(AND(DAY(A29)=23,MONTH(A29)=9),$V$11,B28)      )           )                                  )</f>
        <v>0.2</v>
      </c>
      <c r="C29" s="4">
        <f>ile</f>
        <v>10</v>
      </c>
      <c r="D29" s="4">
        <f t="shared" si="0"/>
        <v>0</v>
      </c>
      <c r="E29">
        <f>E28+IF(WEEKDAY(A29)=1,ser*C28,0)</f>
        <v>8600</v>
      </c>
      <c r="F29">
        <f>F28+D29*(wyp)</f>
        <v>1200</v>
      </c>
      <c r="G29">
        <f t="shared" si="1"/>
        <v>-7400</v>
      </c>
    </row>
    <row r="30" spans="1:7" x14ac:dyDescent="0.25">
      <c r="A30" s="1">
        <v>44955</v>
      </c>
      <c r="B30" s="3">
        <f>IF(AND(DAY(A30)=21,MONTH(A30)=12),$V$12,          IF(AND(DAY(A30)=21,MONTH(A30)=3),$V$9,         IF(AND(DAY(A30)=21,MONTH(A30)=6),$V$10,    IF(AND(DAY(A30)=23,MONTH(A30)=9),$V$11,B29)      )           )                                  )</f>
        <v>0.2</v>
      </c>
      <c r="C30" s="4">
        <f>ile</f>
        <v>10</v>
      </c>
      <c r="D30" s="4">
        <f t="shared" si="0"/>
        <v>0</v>
      </c>
      <c r="E30">
        <f>E29+IF(WEEKDAY(A30)=1,ser*C29,0)</f>
        <v>8750</v>
      </c>
      <c r="F30">
        <f>F29+D30*(wyp)</f>
        <v>1200</v>
      </c>
      <c r="G30">
        <f t="shared" si="1"/>
        <v>-7550</v>
      </c>
    </row>
    <row r="31" spans="1:7" x14ac:dyDescent="0.25">
      <c r="A31" s="1">
        <v>44956</v>
      </c>
      <c r="B31" s="3">
        <f>IF(AND(DAY(A31)=21,MONTH(A31)=12),$V$12,          IF(AND(DAY(A31)=21,MONTH(A31)=3),$V$9,         IF(AND(DAY(A31)=21,MONTH(A31)=6),$V$10,    IF(AND(DAY(A31)=23,MONTH(A31)=9),$V$11,B30)      )           )                                  )</f>
        <v>0.2</v>
      </c>
      <c r="C31" s="4">
        <f>ile</f>
        <v>10</v>
      </c>
      <c r="D31" s="4">
        <f t="shared" si="0"/>
        <v>2</v>
      </c>
      <c r="E31">
        <f>E30+IF(WEEKDAY(A31)=1,ser*C30,0)</f>
        <v>8750</v>
      </c>
      <c r="F31">
        <f>F30+D31*(wyp)</f>
        <v>1260</v>
      </c>
      <c r="G31">
        <f t="shared" si="1"/>
        <v>-7490</v>
      </c>
    </row>
    <row r="32" spans="1:7" x14ac:dyDescent="0.25">
      <c r="A32" s="1">
        <v>44957</v>
      </c>
      <c r="B32" s="3">
        <f>IF(AND(DAY(A32)=21,MONTH(A32)=12),$V$12,          IF(AND(DAY(A32)=21,MONTH(A32)=3),$V$9,         IF(AND(DAY(A32)=21,MONTH(A32)=6),$V$10,    IF(AND(DAY(A32)=23,MONTH(A32)=9),$V$11,B31)      )           )                                  )</f>
        <v>0.2</v>
      </c>
      <c r="C32" s="4">
        <f>ile</f>
        <v>10</v>
      </c>
      <c r="D32" s="4">
        <f t="shared" si="0"/>
        <v>2</v>
      </c>
      <c r="E32">
        <f>E31+IF(WEEKDAY(A32)=1,ser*C31,0)</f>
        <v>8750</v>
      </c>
      <c r="F32">
        <f>F31+D32*(wyp)</f>
        <v>1320</v>
      </c>
      <c r="G32">
        <f t="shared" si="1"/>
        <v>-7430</v>
      </c>
    </row>
    <row r="33" spans="1:7" x14ac:dyDescent="0.25">
      <c r="A33" s="1">
        <v>44958</v>
      </c>
      <c r="B33" s="3">
        <f>IF(AND(DAY(A33)=21,MONTH(A33)=12),$V$12,          IF(AND(DAY(A33)=21,MONTH(A33)=3),$V$9,         IF(AND(DAY(A33)=21,MONTH(A33)=6),$V$10,    IF(AND(DAY(A33)=23,MONTH(A33)=9),$V$11,B32)      )           )                                  )</f>
        <v>0.2</v>
      </c>
      <c r="C33" s="4">
        <f>ile</f>
        <v>10</v>
      </c>
      <c r="D33" s="4">
        <f t="shared" si="0"/>
        <v>2</v>
      </c>
      <c r="E33">
        <f>E32+IF(WEEKDAY(A33)=1,ser*C32,0)</f>
        <v>8750</v>
      </c>
      <c r="F33">
        <f>F32+D33*(wyp)</f>
        <v>1380</v>
      </c>
      <c r="G33">
        <f t="shared" si="1"/>
        <v>-7370</v>
      </c>
    </row>
    <row r="34" spans="1:7" x14ac:dyDescent="0.25">
      <c r="A34" s="1">
        <v>44959</v>
      </c>
      <c r="B34" s="3">
        <f>IF(AND(DAY(A34)=21,MONTH(A34)=12),$V$12,          IF(AND(DAY(A34)=21,MONTH(A34)=3),$V$9,         IF(AND(DAY(A34)=21,MONTH(A34)=6),$V$10,    IF(AND(DAY(A34)=23,MONTH(A34)=9),$V$11,B33)      )           )                                  )</f>
        <v>0.2</v>
      </c>
      <c r="C34" s="4">
        <f>ile</f>
        <v>10</v>
      </c>
      <c r="D34" s="4">
        <f t="shared" si="0"/>
        <v>2</v>
      </c>
      <c r="E34">
        <f>E33+IF(WEEKDAY(A34)=1,ser*C33,0)</f>
        <v>8750</v>
      </c>
      <c r="F34">
        <f>F33+D34*(wyp)</f>
        <v>1440</v>
      </c>
      <c r="G34">
        <f t="shared" si="1"/>
        <v>-7310</v>
      </c>
    </row>
    <row r="35" spans="1:7" x14ac:dyDescent="0.25">
      <c r="A35" s="1">
        <v>44960</v>
      </c>
      <c r="B35" s="3">
        <f>IF(AND(DAY(A35)=21,MONTH(A35)=12),$V$12,          IF(AND(DAY(A35)=21,MONTH(A35)=3),$V$9,         IF(AND(DAY(A35)=21,MONTH(A35)=6),$V$10,    IF(AND(DAY(A35)=23,MONTH(A35)=9),$V$11,B34)      )           )                                  )</f>
        <v>0.2</v>
      </c>
      <c r="C35" s="4">
        <f>ile</f>
        <v>10</v>
      </c>
      <c r="D35" s="4">
        <f t="shared" si="0"/>
        <v>2</v>
      </c>
      <c r="E35">
        <f>E34+IF(WEEKDAY(A35)=1,ser*C34,0)</f>
        <v>8750</v>
      </c>
      <c r="F35">
        <f>F34+D35*(wyp)</f>
        <v>1500</v>
      </c>
      <c r="G35">
        <f t="shared" si="1"/>
        <v>-7250</v>
      </c>
    </row>
    <row r="36" spans="1:7" x14ac:dyDescent="0.25">
      <c r="A36" s="1">
        <v>44961</v>
      </c>
      <c r="B36" s="3">
        <f>IF(AND(DAY(A36)=21,MONTH(A36)=12),$V$12,          IF(AND(DAY(A36)=21,MONTH(A36)=3),$V$9,         IF(AND(DAY(A36)=21,MONTH(A36)=6),$V$10,    IF(AND(DAY(A36)=23,MONTH(A36)=9),$V$11,B35)      )           )                                  )</f>
        <v>0.2</v>
      </c>
      <c r="C36" s="4">
        <f>ile</f>
        <v>10</v>
      </c>
      <c r="D36" s="4">
        <f t="shared" si="0"/>
        <v>0</v>
      </c>
      <c r="E36">
        <f>E35+IF(WEEKDAY(A36)=1,ser*C35,0)</f>
        <v>8750</v>
      </c>
      <c r="F36">
        <f>F35+D36*(wyp)</f>
        <v>1500</v>
      </c>
      <c r="G36">
        <f t="shared" si="1"/>
        <v>-7250</v>
      </c>
    </row>
    <row r="37" spans="1:7" x14ac:dyDescent="0.25">
      <c r="A37" s="1">
        <v>44962</v>
      </c>
      <c r="B37" s="3">
        <f>IF(AND(DAY(A37)=21,MONTH(A37)=12),$V$12,          IF(AND(DAY(A37)=21,MONTH(A37)=3),$V$9,         IF(AND(DAY(A37)=21,MONTH(A37)=6),$V$10,    IF(AND(DAY(A37)=23,MONTH(A37)=9),$V$11,B36)      )           )                                  )</f>
        <v>0.2</v>
      </c>
      <c r="C37" s="4">
        <f>ile</f>
        <v>10</v>
      </c>
      <c r="D37" s="4">
        <f t="shared" si="0"/>
        <v>0</v>
      </c>
      <c r="E37">
        <f>E36+IF(WEEKDAY(A37)=1,ser*C36,0)</f>
        <v>8900</v>
      </c>
      <c r="F37">
        <f>F36+D37*(wyp)</f>
        <v>1500</v>
      </c>
      <c r="G37">
        <f t="shared" si="1"/>
        <v>-7400</v>
      </c>
    </row>
    <row r="38" spans="1:7" x14ac:dyDescent="0.25">
      <c r="A38" s="1">
        <v>44963</v>
      </c>
      <c r="B38" s="3">
        <f>IF(AND(DAY(A38)=21,MONTH(A38)=12),$V$12,          IF(AND(DAY(A38)=21,MONTH(A38)=3),$V$9,         IF(AND(DAY(A38)=21,MONTH(A38)=6),$V$10,    IF(AND(DAY(A38)=23,MONTH(A38)=9),$V$11,B37)      )           )                                  )</f>
        <v>0.2</v>
      </c>
      <c r="C38" s="4">
        <f>ile</f>
        <v>10</v>
      </c>
      <c r="D38" s="4">
        <f t="shared" si="0"/>
        <v>2</v>
      </c>
      <c r="E38">
        <f>E37+IF(WEEKDAY(A38)=1,ser*C37,0)</f>
        <v>8900</v>
      </c>
      <c r="F38">
        <f>F37+D38*(wyp)</f>
        <v>1560</v>
      </c>
      <c r="G38">
        <f t="shared" si="1"/>
        <v>-7340</v>
      </c>
    </row>
    <row r="39" spans="1:7" x14ac:dyDescent="0.25">
      <c r="A39" s="1">
        <v>44964</v>
      </c>
      <c r="B39" s="3">
        <f>IF(AND(DAY(A39)=21,MONTH(A39)=12),$V$12,          IF(AND(DAY(A39)=21,MONTH(A39)=3),$V$9,         IF(AND(DAY(A39)=21,MONTH(A39)=6),$V$10,    IF(AND(DAY(A39)=23,MONTH(A39)=9),$V$11,B38)      )           )                                  )</f>
        <v>0.2</v>
      </c>
      <c r="C39" s="4">
        <f>ile</f>
        <v>10</v>
      </c>
      <c r="D39" s="4">
        <f t="shared" si="0"/>
        <v>2</v>
      </c>
      <c r="E39">
        <f>E38+IF(WEEKDAY(A39)=1,ser*C38,0)</f>
        <v>8900</v>
      </c>
      <c r="F39">
        <f>F38+D39*(wyp)</f>
        <v>1620</v>
      </c>
      <c r="G39">
        <f t="shared" si="1"/>
        <v>-7280</v>
      </c>
    </row>
    <row r="40" spans="1:7" x14ac:dyDescent="0.25">
      <c r="A40" s="1">
        <v>44965</v>
      </c>
      <c r="B40" s="3">
        <f>IF(AND(DAY(A40)=21,MONTH(A40)=12),$V$12,          IF(AND(DAY(A40)=21,MONTH(A40)=3),$V$9,         IF(AND(DAY(A40)=21,MONTH(A40)=6),$V$10,    IF(AND(DAY(A40)=23,MONTH(A40)=9),$V$11,B39)      )           )                                  )</f>
        <v>0.2</v>
      </c>
      <c r="C40" s="4">
        <f>ile</f>
        <v>10</v>
      </c>
      <c r="D40" s="4">
        <f t="shared" si="0"/>
        <v>2</v>
      </c>
      <c r="E40">
        <f>E39+IF(WEEKDAY(A40)=1,ser*C39,0)</f>
        <v>8900</v>
      </c>
      <c r="F40">
        <f>F39+D40*(wyp)</f>
        <v>1680</v>
      </c>
      <c r="G40">
        <f t="shared" si="1"/>
        <v>-7220</v>
      </c>
    </row>
    <row r="41" spans="1:7" x14ac:dyDescent="0.25">
      <c r="A41" s="1">
        <v>44966</v>
      </c>
      <c r="B41" s="3">
        <f>IF(AND(DAY(A41)=21,MONTH(A41)=12),$V$12,          IF(AND(DAY(A41)=21,MONTH(A41)=3),$V$9,         IF(AND(DAY(A41)=21,MONTH(A41)=6),$V$10,    IF(AND(DAY(A41)=23,MONTH(A41)=9),$V$11,B40)      )           )                                  )</f>
        <v>0.2</v>
      </c>
      <c r="C41" s="4">
        <f>ile</f>
        <v>10</v>
      </c>
      <c r="D41" s="4">
        <f t="shared" si="0"/>
        <v>2</v>
      </c>
      <c r="E41">
        <f>E40+IF(WEEKDAY(A41)=1,ser*C40,0)</f>
        <v>8900</v>
      </c>
      <c r="F41">
        <f>F40+D41*(wyp)</f>
        <v>1740</v>
      </c>
      <c r="G41">
        <f t="shared" si="1"/>
        <v>-7160</v>
      </c>
    </row>
    <row r="42" spans="1:7" x14ac:dyDescent="0.25">
      <c r="A42" s="1">
        <v>44967</v>
      </c>
      <c r="B42" s="3">
        <f>IF(AND(DAY(A42)=21,MONTH(A42)=12),$V$12,          IF(AND(DAY(A42)=21,MONTH(A42)=3),$V$9,         IF(AND(DAY(A42)=21,MONTH(A42)=6),$V$10,    IF(AND(DAY(A42)=23,MONTH(A42)=9),$V$11,B41)      )           )                                  )</f>
        <v>0.2</v>
      </c>
      <c r="C42" s="4">
        <f>ile</f>
        <v>10</v>
      </c>
      <c r="D42" s="4">
        <f t="shared" si="0"/>
        <v>2</v>
      </c>
      <c r="E42">
        <f>E41+IF(WEEKDAY(A42)=1,ser*C41,0)</f>
        <v>8900</v>
      </c>
      <c r="F42">
        <f>F41+D42*(wyp)</f>
        <v>1800</v>
      </c>
      <c r="G42">
        <f t="shared" si="1"/>
        <v>-7100</v>
      </c>
    </row>
    <row r="43" spans="1:7" x14ac:dyDescent="0.25">
      <c r="A43" s="1">
        <v>44968</v>
      </c>
      <c r="B43" s="3">
        <f>IF(AND(DAY(A43)=21,MONTH(A43)=12),$V$12,          IF(AND(DAY(A43)=21,MONTH(A43)=3),$V$9,         IF(AND(DAY(A43)=21,MONTH(A43)=6),$V$10,    IF(AND(DAY(A43)=23,MONTH(A43)=9),$V$11,B42)      )           )                                  )</f>
        <v>0.2</v>
      </c>
      <c r="C43" s="4">
        <f>ile</f>
        <v>10</v>
      </c>
      <c r="D43" s="4">
        <f t="shared" si="0"/>
        <v>0</v>
      </c>
      <c r="E43">
        <f>E42+IF(WEEKDAY(A43)=1,ser*C42,0)</f>
        <v>8900</v>
      </c>
      <c r="F43">
        <f>F42+D43*(wyp)</f>
        <v>1800</v>
      </c>
      <c r="G43">
        <f t="shared" si="1"/>
        <v>-7100</v>
      </c>
    </row>
    <row r="44" spans="1:7" x14ac:dyDescent="0.25">
      <c r="A44" s="1">
        <v>44969</v>
      </c>
      <c r="B44" s="3">
        <f>IF(AND(DAY(A44)=21,MONTH(A44)=12),$V$12,          IF(AND(DAY(A44)=21,MONTH(A44)=3),$V$9,         IF(AND(DAY(A44)=21,MONTH(A44)=6),$V$10,    IF(AND(DAY(A44)=23,MONTH(A44)=9),$V$11,B43)      )           )                                  )</f>
        <v>0.2</v>
      </c>
      <c r="C44" s="4">
        <f>ile</f>
        <v>10</v>
      </c>
      <c r="D44" s="4">
        <f t="shared" si="0"/>
        <v>0</v>
      </c>
      <c r="E44">
        <f>E43+IF(WEEKDAY(A44)=1,ser*C43,0)</f>
        <v>9050</v>
      </c>
      <c r="F44">
        <f>F43+D44*(wyp)</f>
        <v>1800</v>
      </c>
      <c r="G44">
        <f t="shared" si="1"/>
        <v>-7250</v>
      </c>
    </row>
    <row r="45" spans="1:7" x14ac:dyDescent="0.25">
      <c r="A45" s="1">
        <v>44970</v>
      </c>
      <c r="B45" s="3">
        <f>IF(AND(DAY(A45)=21,MONTH(A45)=12),$V$12,          IF(AND(DAY(A45)=21,MONTH(A45)=3),$V$9,         IF(AND(DAY(A45)=21,MONTH(A45)=6),$V$10,    IF(AND(DAY(A45)=23,MONTH(A45)=9),$V$11,B44)      )           )                                  )</f>
        <v>0.2</v>
      </c>
      <c r="C45" s="4">
        <f>ile</f>
        <v>10</v>
      </c>
      <c r="D45" s="4">
        <f t="shared" si="0"/>
        <v>2</v>
      </c>
      <c r="E45">
        <f>E44+IF(WEEKDAY(A45)=1,ser*C44,0)</f>
        <v>9050</v>
      </c>
      <c r="F45">
        <f>F44+D45*(wyp)</f>
        <v>1860</v>
      </c>
      <c r="G45">
        <f t="shared" si="1"/>
        <v>-7190</v>
      </c>
    </row>
    <row r="46" spans="1:7" x14ac:dyDescent="0.25">
      <c r="A46" s="1">
        <v>44971</v>
      </c>
      <c r="B46" s="3">
        <f>IF(AND(DAY(A46)=21,MONTH(A46)=12),$V$12,          IF(AND(DAY(A46)=21,MONTH(A46)=3),$V$9,         IF(AND(DAY(A46)=21,MONTH(A46)=6),$V$10,    IF(AND(DAY(A46)=23,MONTH(A46)=9),$V$11,B45)      )           )                                  )</f>
        <v>0.2</v>
      </c>
      <c r="C46" s="4">
        <f>ile</f>
        <v>10</v>
      </c>
      <c r="D46" s="4">
        <f t="shared" si="0"/>
        <v>2</v>
      </c>
      <c r="E46">
        <f>E45+IF(WEEKDAY(A46)=1,ser*C45,0)</f>
        <v>9050</v>
      </c>
      <c r="F46">
        <f>F45+D46*(wyp)</f>
        <v>1920</v>
      </c>
      <c r="G46">
        <f t="shared" si="1"/>
        <v>-7130</v>
      </c>
    </row>
    <row r="47" spans="1:7" x14ac:dyDescent="0.25">
      <c r="A47" s="1">
        <v>44972</v>
      </c>
      <c r="B47" s="3">
        <f>IF(AND(DAY(A47)=21,MONTH(A47)=12),$V$12,          IF(AND(DAY(A47)=21,MONTH(A47)=3),$V$9,         IF(AND(DAY(A47)=21,MONTH(A47)=6),$V$10,    IF(AND(DAY(A47)=23,MONTH(A47)=9),$V$11,B46)      )           )                                  )</f>
        <v>0.2</v>
      </c>
      <c r="C47" s="4">
        <f>ile</f>
        <v>10</v>
      </c>
      <c r="D47" s="4">
        <f t="shared" si="0"/>
        <v>2</v>
      </c>
      <c r="E47">
        <f>E46+IF(WEEKDAY(A47)=1,ser*C46,0)</f>
        <v>9050</v>
      </c>
      <c r="F47">
        <f>F46+D47*(wyp)</f>
        <v>1980</v>
      </c>
      <c r="G47">
        <f t="shared" si="1"/>
        <v>-7070</v>
      </c>
    </row>
    <row r="48" spans="1:7" x14ac:dyDescent="0.25">
      <c r="A48" s="1">
        <v>44973</v>
      </c>
      <c r="B48" s="3">
        <f>IF(AND(DAY(A48)=21,MONTH(A48)=12),$V$12,          IF(AND(DAY(A48)=21,MONTH(A48)=3),$V$9,         IF(AND(DAY(A48)=21,MONTH(A48)=6),$V$10,    IF(AND(DAY(A48)=23,MONTH(A48)=9),$V$11,B47)      )           )                                  )</f>
        <v>0.2</v>
      </c>
      <c r="C48" s="4">
        <f>ile</f>
        <v>10</v>
      </c>
      <c r="D48" s="4">
        <f t="shared" si="0"/>
        <v>2</v>
      </c>
      <c r="E48">
        <f>E47+IF(WEEKDAY(A48)=1,ser*C47,0)</f>
        <v>9050</v>
      </c>
      <c r="F48">
        <f>F47+D48*(wyp)</f>
        <v>2040</v>
      </c>
      <c r="G48">
        <f t="shared" si="1"/>
        <v>-7010</v>
      </c>
    </row>
    <row r="49" spans="1:7" x14ac:dyDescent="0.25">
      <c r="A49" s="1">
        <v>44974</v>
      </c>
      <c r="B49" s="3">
        <f>IF(AND(DAY(A49)=21,MONTH(A49)=12),$V$12,          IF(AND(DAY(A49)=21,MONTH(A49)=3),$V$9,         IF(AND(DAY(A49)=21,MONTH(A49)=6),$V$10,    IF(AND(DAY(A49)=23,MONTH(A49)=9),$V$11,B48)      )           )                                  )</f>
        <v>0.2</v>
      </c>
      <c r="C49" s="4">
        <f>ile</f>
        <v>10</v>
      </c>
      <c r="D49" s="4">
        <f t="shared" si="0"/>
        <v>2</v>
      </c>
      <c r="E49">
        <f>E48+IF(WEEKDAY(A49)=1,ser*C48,0)</f>
        <v>9050</v>
      </c>
      <c r="F49">
        <f>F48+D49*(wyp)</f>
        <v>2100</v>
      </c>
      <c r="G49">
        <f t="shared" si="1"/>
        <v>-6950</v>
      </c>
    </row>
    <row r="50" spans="1:7" x14ac:dyDescent="0.25">
      <c r="A50" s="1">
        <v>44975</v>
      </c>
      <c r="B50" s="3">
        <f>IF(AND(DAY(A50)=21,MONTH(A50)=12),$V$12,          IF(AND(DAY(A50)=21,MONTH(A50)=3),$V$9,         IF(AND(DAY(A50)=21,MONTH(A50)=6),$V$10,    IF(AND(DAY(A50)=23,MONTH(A50)=9),$V$11,B49)      )           )                                  )</f>
        <v>0.2</v>
      </c>
      <c r="C50" s="4">
        <f>ile</f>
        <v>10</v>
      </c>
      <c r="D50" s="4">
        <f t="shared" si="0"/>
        <v>0</v>
      </c>
      <c r="E50">
        <f>E49+IF(WEEKDAY(A50)=1,ser*C49,0)</f>
        <v>9050</v>
      </c>
      <c r="F50">
        <f>F49+D50*(wyp)</f>
        <v>2100</v>
      </c>
      <c r="G50">
        <f t="shared" si="1"/>
        <v>-6950</v>
      </c>
    </row>
    <row r="51" spans="1:7" x14ac:dyDescent="0.25">
      <c r="A51" s="1">
        <v>44976</v>
      </c>
      <c r="B51" s="3">
        <f>IF(AND(DAY(A51)=21,MONTH(A51)=12),$V$12,          IF(AND(DAY(A51)=21,MONTH(A51)=3),$V$9,         IF(AND(DAY(A51)=21,MONTH(A51)=6),$V$10,    IF(AND(DAY(A51)=23,MONTH(A51)=9),$V$11,B50)      )           )                                  )</f>
        <v>0.2</v>
      </c>
      <c r="C51" s="4">
        <f>ile</f>
        <v>10</v>
      </c>
      <c r="D51" s="4">
        <f t="shared" si="0"/>
        <v>0</v>
      </c>
      <c r="E51">
        <f>E50+IF(WEEKDAY(A51)=1,ser*C50,0)</f>
        <v>9200</v>
      </c>
      <c r="F51">
        <f>F50+D51*(wyp)</f>
        <v>2100</v>
      </c>
      <c r="G51">
        <f t="shared" si="1"/>
        <v>-7100</v>
      </c>
    </row>
    <row r="52" spans="1:7" x14ac:dyDescent="0.25">
      <c r="A52" s="1">
        <v>44977</v>
      </c>
      <c r="B52" s="3">
        <f>IF(AND(DAY(A52)=21,MONTH(A52)=12),$V$12,          IF(AND(DAY(A52)=21,MONTH(A52)=3),$V$9,         IF(AND(DAY(A52)=21,MONTH(A52)=6),$V$10,    IF(AND(DAY(A52)=23,MONTH(A52)=9),$V$11,B51)      )           )                                  )</f>
        <v>0.2</v>
      </c>
      <c r="C52" s="4">
        <f>ile</f>
        <v>10</v>
      </c>
      <c r="D52" s="4">
        <f t="shared" si="0"/>
        <v>2</v>
      </c>
      <c r="E52">
        <f>E51+IF(WEEKDAY(A52)=1,ser*C51,0)</f>
        <v>9200</v>
      </c>
      <c r="F52">
        <f>F51+D52*(wyp)</f>
        <v>2160</v>
      </c>
      <c r="G52">
        <f t="shared" si="1"/>
        <v>-7040</v>
      </c>
    </row>
    <row r="53" spans="1:7" x14ac:dyDescent="0.25">
      <c r="A53" s="1">
        <v>44978</v>
      </c>
      <c r="B53" s="3">
        <f>IF(AND(DAY(A53)=21,MONTH(A53)=12),$V$12,          IF(AND(DAY(A53)=21,MONTH(A53)=3),$V$9,         IF(AND(DAY(A53)=21,MONTH(A53)=6),$V$10,    IF(AND(DAY(A53)=23,MONTH(A53)=9),$V$11,B52)      )           )                                  )</f>
        <v>0.2</v>
      </c>
      <c r="C53" s="4">
        <f>ile</f>
        <v>10</v>
      </c>
      <c r="D53" s="4">
        <f t="shared" si="0"/>
        <v>2</v>
      </c>
      <c r="E53">
        <f>E52+IF(WEEKDAY(A53)=1,ser*C52,0)</f>
        <v>9200</v>
      </c>
      <c r="F53">
        <f>F52+D53*(wyp)</f>
        <v>2220</v>
      </c>
      <c r="G53">
        <f t="shared" si="1"/>
        <v>-6980</v>
      </c>
    </row>
    <row r="54" spans="1:7" x14ac:dyDescent="0.25">
      <c r="A54" s="1">
        <v>44979</v>
      </c>
      <c r="B54" s="3">
        <f>IF(AND(DAY(A54)=21,MONTH(A54)=12),$V$12,          IF(AND(DAY(A54)=21,MONTH(A54)=3),$V$9,         IF(AND(DAY(A54)=21,MONTH(A54)=6),$V$10,    IF(AND(DAY(A54)=23,MONTH(A54)=9),$V$11,B53)      )           )                                  )</f>
        <v>0.2</v>
      </c>
      <c r="C54" s="4">
        <f>ile</f>
        <v>10</v>
      </c>
      <c r="D54" s="4">
        <f t="shared" si="0"/>
        <v>2</v>
      </c>
      <c r="E54">
        <f>E53+IF(WEEKDAY(A54)=1,ser*C53,0)</f>
        <v>9200</v>
      </c>
      <c r="F54">
        <f>F53+D54*(wyp)</f>
        <v>2280</v>
      </c>
      <c r="G54">
        <f t="shared" si="1"/>
        <v>-6920</v>
      </c>
    </row>
    <row r="55" spans="1:7" x14ac:dyDescent="0.25">
      <c r="A55" s="1">
        <v>44980</v>
      </c>
      <c r="B55" s="3">
        <f>IF(AND(DAY(A55)=21,MONTH(A55)=12),$V$12,          IF(AND(DAY(A55)=21,MONTH(A55)=3),$V$9,         IF(AND(DAY(A55)=21,MONTH(A55)=6),$V$10,    IF(AND(DAY(A55)=23,MONTH(A55)=9),$V$11,B54)      )           )                                  )</f>
        <v>0.2</v>
      </c>
      <c r="C55" s="4">
        <f>ile</f>
        <v>10</v>
      </c>
      <c r="D55" s="4">
        <f t="shared" si="0"/>
        <v>2</v>
      </c>
      <c r="E55">
        <f>E54+IF(WEEKDAY(A55)=1,ser*C54,0)</f>
        <v>9200</v>
      </c>
      <c r="F55">
        <f>F54+D55*(wyp)</f>
        <v>2340</v>
      </c>
      <c r="G55">
        <f t="shared" si="1"/>
        <v>-6860</v>
      </c>
    </row>
    <row r="56" spans="1:7" x14ac:dyDescent="0.25">
      <c r="A56" s="1">
        <v>44981</v>
      </c>
      <c r="B56" s="3">
        <f>IF(AND(DAY(A56)=21,MONTH(A56)=12),$V$12,          IF(AND(DAY(A56)=21,MONTH(A56)=3),$V$9,         IF(AND(DAY(A56)=21,MONTH(A56)=6),$V$10,    IF(AND(DAY(A56)=23,MONTH(A56)=9),$V$11,B55)      )           )                                  )</f>
        <v>0.2</v>
      </c>
      <c r="C56" s="4">
        <f>ile</f>
        <v>10</v>
      </c>
      <c r="D56" s="4">
        <f t="shared" si="0"/>
        <v>2</v>
      </c>
      <c r="E56">
        <f>E55+IF(WEEKDAY(A56)=1,ser*C55,0)</f>
        <v>9200</v>
      </c>
      <c r="F56">
        <f>F55+D56*(wyp)</f>
        <v>2400</v>
      </c>
      <c r="G56">
        <f t="shared" si="1"/>
        <v>-6800</v>
      </c>
    </row>
    <row r="57" spans="1:7" x14ac:dyDescent="0.25">
      <c r="A57" s="1">
        <v>44982</v>
      </c>
      <c r="B57" s="3">
        <f>IF(AND(DAY(A57)=21,MONTH(A57)=12),$V$12,          IF(AND(DAY(A57)=21,MONTH(A57)=3),$V$9,         IF(AND(DAY(A57)=21,MONTH(A57)=6),$V$10,    IF(AND(DAY(A57)=23,MONTH(A57)=9),$V$11,B56)      )           )                                  )</f>
        <v>0.2</v>
      </c>
      <c r="C57" s="4">
        <f>ile</f>
        <v>10</v>
      </c>
      <c r="D57" s="4">
        <f t="shared" si="0"/>
        <v>0</v>
      </c>
      <c r="E57">
        <f>E56+IF(WEEKDAY(A57)=1,ser*C56,0)</f>
        <v>9200</v>
      </c>
      <c r="F57">
        <f>F56+D57*(wyp)</f>
        <v>2400</v>
      </c>
      <c r="G57">
        <f t="shared" si="1"/>
        <v>-6800</v>
      </c>
    </row>
    <row r="58" spans="1:7" x14ac:dyDescent="0.25">
      <c r="A58" s="1">
        <v>44983</v>
      </c>
      <c r="B58" s="3">
        <f>IF(AND(DAY(A58)=21,MONTH(A58)=12),$V$12,          IF(AND(DAY(A58)=21,MONTH(A58)=3),$V$9,         IF(AND(DAY(A58)=21,MONTH(A58)=6),$V$10,    IF(AND(DAY(A58)=23,MONTH(A58)=9),$V$11,B57)      )           )                                  )</f>
        <v>0.2</v>
      </c>
      <c r="C58" s="4">
        <f>ile</f>
        <v>10</v>
      </c>
      <c r="D58" s="4">
        <f t="shared" si="0"/>
        <v>0</v>
      </c>
      <c r="E58">
        <f>E57+IF(WEEKDAY(A58)=1,ser*C57,0)</f>
        <v>9350</v>
      </c>
      <c r="F58">
        <f>F57+D58*(wyp)</f>
        <v>2400</v>
      </c>
      <c r="G58">
        <f t="shared" si="1"/>
        <v>-6950</v>
      </c>
    </row>
    <row r="59" spans="1:7" x14ac:dyDescent="0.25">
      <c r="A59" s="1">
        <v>44984</v>
      </c>
      <c r="B59" s="3">
        <f>IF(AND(DAY(A59)=21,MONTH(A59)=12),$V$12,          IF(AND(DAY(A59)=21,MONTH(A59)=3),$V$9,         IF(AND(DAY(A59)=21,MONTH(A59)=6),$V$10,    IF(AND(DAY(A59)=23,MONTH(A59)=9),$V$11,B58)      )           )                                  )</f>
        <v>0.2</v>
      </c>
      <c r="C59" s="4">
        <f>ile</f>
        <v>10</v>
      </c>
      <c r="D59" s="4">
        <f t="shared" si="0"/>
        <v>2</v>
      </c>
      <c r="E59">
        <f>E58+IF(WEEKDAY(A59)=1,ser*C58,0)</f>
        <v>9350</v>
      </c>
      <c r="F59">
        <f>F58+D59*(wyp)</f>
        <v>2460</v>
      </c>
      <c r="G59">
        <f t="shared" si="1"/>
        <v>-6890</v>
      </c>
    </row>
    <row r="60" spans="1:7" x14ac:dyDescent="0.25">
      <c r="A60" s="1">
        <v>44985</v>
      </c>
      <c r="B60" s="3">
        <f>IF(AND(DAY(A60)=21,MONTH(A60)=12),$V$12,          IF(AND(DAY(A60)=21,MONTH(A60)=3),$V$9,         IF(AND(DAY(A60)=21,MONTH(A60)=6),$V$10,    IF(AND(DAY(A60)=23,MONTH(A60)=9),$V$11,B59)      )           )                                  )</f>
        <v>0.2</v>
      </c>
      <c r="C60" s="4">
        <f>ile</f>
        <v>10</v>
      </c>
      <c r="D60" s="4">
        <f t="shared" si="0"/>
        <v>2</v>
      </c>
      <c r="E60">
        <f>E59+IF(WEEKDAY(A60)=1,ser*C59,0)</f>
        <v>9350</v>
      </c>
      <c r="F60">
        <f>F59+D60*(wyp)</f>
        <v>2520</v>
      </c>
      <c r="G60">
        <f t="shared" si="1"/>
        <v>-6830</v>
      </c>
    </row>
    <row r="61" spans="1:7" x14ac:dyDescent="0.25">
      <c r="A61" s="1">
        <v>44986</v>
      </c>
      <c r="B61" s="3">
        <f>IF(AND(DAY(A61)=21,MONTH(A61)=12),$V$12,          IF(AND(DAY(A61)=21,MONTH(A61)=3),$V$9,         IF(AND(DAY(A61)=21,MONTH(A61)=6),$V$10,    IF(AND(DAY(A61)=23,MONTH(A61)=9),$V$11,B60)      )           )                                  )</f>
        <v>0.2</v>
      </c>
      <c r="C61" s="4">
        <f>ile</f>
        <v>10</v>
      </c>
      <c r="D61" s="4">
        <f t="shared" si="0"/>
        <v>2</v>
      </c>
      <c r="E61">
        <f>E60+IF(WEEKDAY(A61)=1,ser*C60,0)</f>
        <v>9350</v>
      </c>
      <c r="F61">
        <f>F60+D61*(wyp)</f>
        <v>2580</v>
      </c>
      <c r="G61">
        <f t="shared" si="1"/>
        <v>-6770</v>
      </c>
    </row>
    <row r="62" spans="1:7" x14ac:dyDescent="0.25">
      <c r="A62" s="1">
        <v>44987</v>
      </c>
      <c r="B62" s="3">
        <f>IF(AND(DAY(A62)=21,MONTH(A62)=12),$V$12,          IF(AND(DAY(A62)=21,MONTH(A62)=3),$V$9,         IF(AND(DAY(A62)=21,MONTH(A62)=6),$V$10,    IF(AND(DAY(A62)=23,MONTH(A62)=9),$V$11,B61)      )           )                                  )</f>
        <v>0.2</v>
      </c>
      <c r="C62" s="4">
        <f>ile</f>
        <v>10</v>
      </c>
      <c r="D62" s="4">
        <f t="shared" si="0"/>
        <v>2</v>
      </c>
      <c r="E62">
        <f>E61+IF(WEEKDAY(A62)=1,ser*C61,0)</f>
        <v>9350</v>
      </c>
      <c r="F62">
        <f>F61+D62*(wyp)</f>
        <v>2640</v>
      </c>
      <c r="G62">
        <f t="shared" si="1"/>
        <v>-6710</v>
      </c>
    </row>
    <row r="63" spans="1:7" x14ac:dyDescent="0.25">
      <c r="A63" s="1">
        <v>44988</v>
      </c>
      <c r="B63" s="3">
        <f>IF(AND(DAY(A63)=21,MONTH(A63)=12),$V$12,          IF(AND(DAY(A63)=21,MONTH(A63)=3),$V$9,         IF(AND(DAY(A63)=21,MONTH(A63)=6),$V$10,    IF(AND(DAY(A63)=23,MONTH(A63)=9),$V$11,B62)      )           )                                  )</f>
        <v>0.2</v>
      </c>
      <c r="C63" s="4">
        <f>ile</f>
        <v>10</v>
      </c>
      <c r="D63" s="4">
        <f t="shared" si="0"/>
        <v>2</v>
      </c>
      <c r="E63">
        <f>E62+IF(WEEKDAY(A63)=1,ser*C62,0)</f>
        <v>9350</v>
      </c>
      <c r="F63">
        <f>F62+D63*(wyp)</f>
        <v>2700</v>
      </c>
      <c r="G63">
        <f t="shared" si="1"/>
        <v>-6650</v>
      </c>
    </row>
    <row r="64" spans="1:7" x14ac:dyDescent="0.25">
      <c r="A64" s="1">
        <v>44989</v>
      </c>
      <c r="B64" s="3">
        <f>IF(AND(DAY(A64)=21,MONTH(A64)=12),$V$12,          IF(AND(DAY(A64)=21,MONTH(A64)=3),$V$9,         IF(AND(DAY(A64)=21,MONTH(A64)=6),$V$10,    IF(AND(DAY(A64)=23,MONTH(A64)=9),$V$11,B63)      )           )                                  )</f>
        <v>0.2</v>
      </c>
      <c r="C64" s="4">
        <f>ile</f>
        <v>10</v>
      </c>
      <c r="D64" s="4">
        <f t="shared" si="0"/>
        <v>0</v>
      </c>
      <c r="E64">
        <f>E63+IF(WEEKDAY(A64)=1,ser*C63,0)</f>
        <v>9350</v>
      </c>
      <c r="F64">
        <f>F63+D64*(wyp)</f>
        <v>2700</v>
      </c>
      <c r="G64">
        <f t="shared" si="1"/>
        <v>-6650</v>
      </c>
    </row>
    <row r="65" spans="1:7" x14ac:dyDescent="0.25">
      <c r="A65" s="1">
        <v>44990</v>
      </c>
      <c r="B65" s="3">
        <f>IF(AND(DAY(A65)=21,MONTH(A65)=12),$V$12,          IF(AND(DAY(A65)=21,MONTH(A65)=3),$V$9,         IF(AND(DAY(A65)=21,MONTH(A65)=6),$V$10,    IF(AND(DAY(A65)=23,MONTH(A65)=9),$V$11,B64)      )           )                                  )</f>
        <v>0.2</v>
      </c>
      <c r="C65" s="4">
        <f>ile</f>
        <v>10</v>
      </c>
      <c r="D65" s="4">
        <f t="shared" si="0"/>
        <v>0</v>
      </c>
      <c r="E65">
        <f>E64+IF(WEEKDAY(A65)=1,ser*C64,0)</f>
        <v>9500</v>
      </c>
      <c r="F65">
        <f>F64+D65*(wyp)</f>
        <v>2700</v>
      </c>
      <c r="G65">
        <f t="shared" si="1"/>
        <v>-6800</v>
      </c>
    </row>
    <row r="66" spans="1:7" x14ac:dyDescent="0.25">
      <c r="A66" s="1">
        <v>44991</v>
      </c>
      <c r="B66" s="3">
        <f>IF(AND(DAY(A66)=21,MONTH(A66)=12),$V$12,          IF(AND(DAY(A66)=21,MONTH(A66)=3),$V$9,         IF(AND(DAY(A66)=21,MONTH(A66)=6),$V$10,    IF(AND(DAY(A66)=23,MONTH(A66)=9),$V$11,B65)      )           )                                  )</f>
        <v>0.2</v>
      </c>
      <c r="C66" s="4">
        <f>ile</f>
        <v>10</v>
      </c>
      <c r="D66" s="4">
        <f t="shared" si="0"/>
        <v>2</v>
      </c>
      <c r="E66">
        <f>E65+IF(WEEKDAY(A66)=1,ser*C65,0)</f>
        <v>9500</v>
      </c>
      <c r="F66">
        <f>F65+D66*(wyp)</f>
        <v>2760</v>
      </c>
      <c r="G66">
        <f t="shared" si="1"/>
        <v>-6740</v>
      </c>
    </row>
    <row r="67" spans="1:7" x14ac:dyDescent="0.25">
      <c r="A67" s="1">
        <v>44992</v>
      </c>
      <c r="B67" s="3">
        <f>IF(AND(DAY(A67)=21,MONTH(A67)=12),$V$12,          IF(AND(DAY(A67)=21,MONTH(A67)=3),$V$9,         IF(AND(DAY(A67)=21,MONTH(A67)=6),$V$10,    IF(AND(DAY(A67)=23,MONTH(A67)=9),$V$11,B66)      )           )                                  )</f>
        <v>0.2</v>
      </c>
      <c r="C67" s="4">
        <f>ile</f>
        <v>10</v>
      </c>
      <c r="D67" s="4">
        <f t="shared" ref="D67:D130" si="2">IF(OR(WEEKDAY(A67)=7,WEEKDAY(A67)=1),0,ROUND(B67*C67,A67))</f>
        <v>2</v>
      </c>
      <c r="E67">
        <f>E66+IF(WEEKDAY(A67)=1,ser*C66,0)</f>
        <v>9500</v>
      </c>
      <c r="F67">
        <f>F66+D67*(wyp)</f>
        <v>2820</v>
      </c>
      <c r="G67">
        <f t="shared" ref="G67:G130" si="3">F67-E67</f>
        <v>-6680</v>
      </c>
    </row>
    <row r="68" spans="1:7" x14ac:dyDescent="0.25">
      <c r="A68" s="1">
        <v>44993</v>
      </c>
      <c r="B68" s="3">
        <f>IF(AND(DAY(A68)=21,MONTH(A68)=12),$V$12,          IF(AND(DAY(A68)=21,MONTH(A68)=3),$V$9,         IF(AND(DAY(A68)=21,MONTH(A68)=6),$V$10,    IF(AND(DAY(A68)=23,MONTH(A68)=9),$V$11,B67)      )           )                                  )</f>
        <v>0.2</v>
      </c>
      <c r="C68" s="4">
        <f>ile</f>
        <v>10</v>
      </c>
      <c r="D68" s="4">
        <f t="shared" si="2"/>
        <v>2</v>
      </c>
      <c r="E68">
        <f>E67+IF(WEEKDAY(A68)=1,ser*C67,0)</f>
        <v>9500</v>
      </c>
      <c r="F68">
        <f>F67+D68*(wyp)</f>
        <v>2880</v>
      </c>
      <c r="G68">
        <f t="shared" si="3"/>
        <v>-6620</v>
      </c>
    </row>
    <row r="69" spans="1:7" x14ac:dyDescent="0.25">
      <c r="A69" s="1">
        <v>44994</v>
      </c>
      <c r="B69" s="3">
        <f>IF(AND(DAY(A69)=21,MONTH(A69)=12),$V$12,          IF(AND(DAY(A69)=21,MONTH(A69)=3),$V$9,         IF(AND(DAY(A69)=21,MONTH(A69)=6),$V$10,    IF(AND(DAY(A69)=23,MONTH(A69)=9),$V$11,B68)      )           )                                  )</f>
        <v>0.2</v>
      </c>
      <c r="C69" s="4">
        <f>ile</f>
        <v>10</v>
      </c>
      <c r="D69" s="4">
        <f t="shared" si="2"/>
        <v>2</v>
      </c>
      <c r="E69">
        <f>E68+IF(WEEKDAY(A69)=1,ser*C68,0)</f>
        <v>9500</v>
      </c>
      <c r="F69">
        <f>F68+D69*(wyp)</f>
        <v>2940</v>
      </c>
      <c r="G69">
        <f t="shared" si="3"/>
        <v>-6560</v>
      </c>
    </row>
    <row r="70" spans="1:7" x14ac:dyDescent="0.25">
      <c r="A70" s="1">
        <v>44995</v>
      </c>
      <c r="B70" s="3">
        <f>IF(AND(DAY(A70)=21,MONTH(A70)=12),$V$12,          IF(AND(DAY(A70)=21,MONTH(A70)=3),$V$9,         IF(AND(DAY(A70)=21,MONTH(A70)=6),$V$10,    IF(AND(DAY(A70)=23,MONTH(A70)=9),$V$11,B69)      )           )                                  )</f>
        <v>0.2</v>
      </c>
      <c r="C70" s="4">
        <f>ile</f>
        <v>10</v>
      </c>
      <c r="D70" s="4">
        <f t="shared" si="2"/>
        <v>2</v>
      </c>
      <c r="E70">
        <f>E69+IF(WEEKDAY(A70)=1,ser*C69,0)</f>
        <v>9500</v>
      </c>
      <c r="F70">
        <f>F69+D70*(wyp)</f>
        <v>3000</v>
      </c>
      <c r="G70">
        <f t="shared" si="3"/>
        <v>-6500</v>
      </c>
    </row>
    <row r="71" spans="1:7" x14ac:dyDescent="0.25">
      <c r="A71" s="1">
        <v>44996</v>
      </c>
      <c r="B71" s="3">
        <f>IF(AND(DAY(A71)=21,MONTH(A71)=12),$V$12,          IF(AND(DAY(A71)=21,MONTH(A71)=3),$V$9,         IF(AND(DAY(A71)=21,MONTH(A71)=6),$V$10,    IF(AND(DAY(A71)=23,MONTH(A71)=9),$V$11,B70)      )           )                                  )</f>
        <v>0.2</v>
      </c>
      <c r="C71" s="4">
        <f>ile</f>
        <v>10</v>
      </c>
      <c r="D71" s="4">
        <f t="shared" si="2"/>
        <v>0</v>
      </c>
      <c r="E71">
        <f>E70+IF(WEEKDAY(A71)=1,ser*C70,0)</f>
        <v>9500</v>
      </c>
      <c r="F71">
        <f>F70+D71*(wyp)</f>
        <v>3000</v>
      </c>
      <c r="G71">
        <f t="shared" si="3"/>
        <v>-6500</v>
      </c>
    </row>
    <row r="72" spans="1:7" x14ac:dyDescent="0.25">
      <c r="A72" s="1">
        <v>44997</v>
      </c>
      <c r="B72" s="3">
        <f>IF(AND(DAY(A72)=21,MONTH(A72)=12),$V$12,          IF(AND(DAY(A72)=21,MONTH(A72)=3),$V$9,         IF(AND(DAY(A72)=21,MONTH(A72)=6),$V$10,    IF(AND(DAY(A72)=23,MONTH(A72)=9),$V$11,B71)      )           )                                  )</f>
        <v>0.2</v>
      </c>
      <c r="C72" s="4">
        <f>ile</f>
        <v>10</v>
      </c>
      <c r="D72" s="4">
        <f t="shared" si="2"/>
        <v>0</v>
      </c>
      <c r="E72">
        <f>E71+IF(WEEKDAY(A72)=1,ser*C71,0)</f>
        <v>9650</v>
      </c>
      <c r="F72">
        <f>F71+D72*(wyp)</f>
        <v>3000</v>
      </c>
      <c r="G72">
        <f t="shared" si="3"/>
        <v>-6650</v>
      </c>
    </row>
    <row r="73" spans="1:7" x14ac:dyDescent="0.25">
      <c r="A73" s="1">
        <v>44998</v>
      </c>
      <c r="B73" s="3">
        <f>IF(AND(DAY(A73)=21,MONTH(A73)=12),$V$12,          IF(AND(DAY(A73)=21,MONTH(A73)=3),$V$9,         IF(AND(DAY(A73)=21,MONTH(A73)=6),$V$10,    IF(AND(DAY(A73)=23,MONTH(A73)=9),$V$11,B72)      )           )                                  )</f>
        <v>0.2</v>
      </c>
      <c r="C73" s="4">
        <f>ile</f>
        <v>10</v>
      </c>
      <c r="D73" s="4">
        <f t="shared" si="2"/>
        <v>2</v>
      </c>
      <c r="E73">
        <f>E72+IF(WEEKDAY(A73)=1,ser*C72,0)</f>
        <v>9650</v>
      </c>
      <c r="F73">
        <f>F72+D73*(wyp)</f>
        <v>3060</v>
      </c>
      <c r="G73">
        <f t="shared" si="3"/>
        <v>-6590</v>
      </c>
    </row>
    <row r="74" spans="1:7" x14ac:dyDescent="0.25">
      <c r="A74" s="1">
        <v>44999</v>
      </c>
      <c r="B74" s="3">
        <f>IF(AND(DAY(A74)=21,MONTH(A74)=12),$V$12,          IF(AND(DAY(A74)=21,MONTH(A74)=3),$V$9,         IF(AND(DAY(A74)=21,MONTH(A74)=6),$V$10,    IF(AND(DAY(A74)=23,MONTH(A74)=9),$V$11,B73)      )           )                                  )</f>
        <v>0.2</v>
      </c>
      <c r="C74" s="4">
        <f>ile</f>
        <v>10</v>
      </c>
      <c r="D74" s="4">
        <f t="shared" si="2"/>
        <v>2</v>
      </c>
      <c r="E74">
        <f>E73+IF(WEEKDAY(A74)=1,ser*C73,0)</f>
        <v>9650</v>
      </c>
      <c r="F74">
        <f>F73+D74*(wyp)</f>
        <v>3120</v>
      </c>
      <c r="G74">
        <f t="shared" si="3"/>
        <v>-6530</v>
      </c>
    </row>
    <row r="75" spans="1:7" x14ac:dyDescent="0.25">
      <c r="A75" s="1">
        <v>45000</v>
      </c>
      <c r="B75" s="3">
        <f>IF(AND(DAY(A75)=21,MONTH(A75)=12),$V$12,          IF(AND(DAY(A75)=21,MONTH(A75)=3),$V$9,         IF(AND(DAY(A75)=21,MONTH(A75)=6),$V$10,    IF(AND(DAY(A75)=23,MONTH(A75)=9),$V$11,B74)      )           )                                  )</f>
        <v>0.2</v>
      </c>
      <c r="C75" s="4">
        <f>ile</f>
        <v>10</v>
      </c>
      <c r="D75" s="4">
        <f t="shared" si="2"/>
        <v>2</v>
      </c>
      <c r="E75">
        <f>E74+IF(WEEKDAY(A75)=1,ser*C74,0)</f>
        <v>9650</v>
      </c>
      <c r="F75">
        <f>F74+D75*(wyp)</f>
        <v>3180</v>
      </c>
      <c r="G75">
        <f t="shared" si="3"/>
        <v>-6470</v>
      </c>
    </row>
    <row r="76" spans="1:7" x14ac:dyDescent="0.25">
      <c r="A76" s="1">
        <v>45001</v>
      </c>
      <c r="B76" s="3">
        <f>IF(AND(DAY(A76)=21,MONTH(A76)=12),$V$12,          IF(AND(DAY(A76)=21,MONTH(A76)=3),$V$9,         IF(AND(DAY(A76)=21,MONTH(A76)=6),$V$10,    IF(AND(DAY(A76)=23,MONTH(A76)=9),$V$11,B75)      )           )                                  )</f>
        <v>0.2</v>
      </c>
      <c r="C76" s="4">
        <f>ile</f>
        <v>10</v>
      </c>
      <c r="D76" s="4">
        <f t="shared" si="2"/>
        <v>2</v>
      </c>
      <c r="E76">
        <f>E75+IF(WEEKDAY(A76)=1,ser*C75,0)</f>
        <v>9650</v>
      </c>
      <c r="F76">
        <f>F75+D76*(wyp)</f>
        <v>3240</v>
      </c>
      <c r="G76">
        <f t="shared" si="3"/>
        <v>-6410</v>
      </c>
    </row>
    <row r="77" spans="1:7" x14ac:dyDescent="0.25">
      <c r="A77" s="1">
        <v>45002</v>
      </c>
      <c r="B77" s="3">
        <f>IF(AND(DAY(A77)=21,MONTH(A77)=12),$V$12,          IF(AND(DAY(A77)=21,MONTH(A77)=3),$V$9,         IF(AND(DAY(A77)=21,MONTH(A77)=6),$V$10,    IF(AND(DAY(A77)=23,MONTH(A77)=9),$V$11,B76)      )           )                                  )</f>
        <v>0.2</v>
      </c>
      <c r="C77" s="4">
        <f>ile</f>
        <v>10</v>
      </c>
      <c r="D77" s="4">
        <f t="shared" si="2"/>
        <v>2</v>
      </c>
      <c r="E77">
        <f>E76+IF(WEEKDAY(A77)=1,ser*C76,0)</f>
        <v>9650</v>
      </c>
      <c r="F77">
        <f>F76+D77*(wyp)</f>
        <v>3300</v>
      </c>
      <c r="G77">
        <f t="shared" si="3"/>
        <v>-6350</v>
      </c>
    </row>
    <row r="78" spans="1:7" x14ac:dyDescent="0.25">
      <c r="A78" s="1">
        <v>45003</v>
      </c>
      <c r="B78" s="3">
        <f>IF(AND(DAY(A78)=21,MONTH(A78)=12),$V$12,          IF(AND(DAY(A78)=21,MONTH(A78)=3),$V$9,         IF(AND(DAY(A78)=21,MONTH(A78)=6),$V$10,    IF(AND(DAY(A78)=23,MONTH(A78)=9),$V$11,B77)      )           )                                  )</f>
        <v>0.2</v>
      </c>
      <c r="C78" s="4">
        <f>ile</f>
        <v>10</v>
      </c>
      <c r="D78" s="4">
        <f t="shared" si="2"/>
        <v>0</v>
      </c>
      <c r="E78">
        <f>E77+IF(WEEKDAY(A78)=1,ser*C77,0)</f>
        <v>9650</v>
      </c>
      <c r="F78">
        <f>F77+D78*(wyp)</f>
        <v>3300</v>
      </c>
      <c r="G78">
        <f t="shared" si="3"/>
        <v>-6350</v>
      </c>
    </row>
    <row r="79" spans="1:7" x14ac:dyDescent="0.25">
      <c r="A79" s="1">
        <v>45004</v>
      </c>
      <c r="B79" s="3">
        <f>IF(AND(DAY(A79)=21,MONTH(A79)=12),$V$12,          IF(AND(DAY(A79)=21,MONTH(A79)=3),$V$9,         IF(AND(DAY(A79)=21,MONTH(A79)=6),$V$10,    IF(AND(DAY(A79)=23,MONTH(A79)=9),$V$11,B78)      )           )                                  )</f>
        <v>0.2</v>
      </c>
      <c r="C79" s="4">
        <f>ile</f>
        <v>10</v>
      </c>
      <c r="D79" s="4">
        <f t="shared" si="2"/>
        <v>0</v>
      </c>
      <c r="E79">
        <f>E78+IF(WEEKDAY(A79)=1,ser*C78,0)</f>
        <v>9800</v>
      </c>
      <c r="F79">
        <f>F78+D79*(wyp)</f>
        <v>3300</v>
      </c>
      <c r="G79">
        <f t="shared" si="3"/>
        <v>-6500</v>
      </c>
    </row>
    <row r="80" spans="1:7" x14ac:dyDescent="0.25">
      <c r="A80" s="1">
        <v>45005</v>
      </c>
      <c r="B80" s="3">
        <f>IF(AND(DAY(A80)=21,MONTH(A80)=12),$V$12,          IF(AND(DAY(A80)=21,MONTH(A80)=3),$V$9,         IF(AND(DAY(A80)=21,MONTH(A80)=6),$V$10,    IF(AND(DAY(A80)=23,MONTH(A80)=9),$V$11,B79)      )           )                                  )</f>
        <v>0.2</v>
      </c>
      <c r="C80" s="4">
        <f>ile</f>
        <v>10</v>
      </c>
      <c r="D80" s="4">
        <f t="shared" si="2"/>
        <v>2</v>
      </c>
      <c r="E80">
        <f>E79+IF(WEEKDAY(A80)=1,ser*C79,0)</f>
        <v>9800</v>
      </c>
      <c r="F80">
        <f>F79+D80*(wyp)</f>
        <v>3360</v>
      </c>
      <c r="G80">
        <f t="shared" si="3"/>
        <v>-6440</v>
      </c>
    </row>
    <row r="81" spans="1:7" x14ac:dyDescent="0.25">
      <c r="A81" s="1">
        <v>45006</v>
      </c>
      <c r="B81" s="3">
        <f>IF(AND(DAY(A81)=21,MONTH(A81)=12),$V$12,          IF(AND(DAY(A81)=21,MONTH(A81)=3),$V$9,         IF(AND(DAY(A81)=21,MONTH(A81)=6),$V$10,    IF(AND(DAY(A81)=23,MONTH(A81)=9),$V$11,B80)      )           )                                  )</f>
        <v>0.5</v>
      </c>
      <c r="C81" s="4">
        <f>ile</f>
        <v>10</v>
      </c>
      <c r="D81" s="4">
        <f t="shared" si="2"/>
        <v>5</v>
      </c>
      <c r="E81">
        <f>E80+IF(WEEKDAY(A81)=1,ser*C80,0)</f>
        <v>9800</v>
      </c>
      <c r="F81">
        <f>F80+D81*(wyp)</f>
        <v>3510</v>
      </c>
      <c r="G81">
        <f t="shared" si="3"/>
        <v>-6290</v>
      </c>
    </row>
    <row r="82" spans="1:7" x14ac:dyDescent="0.25">
      <c r="A82" s="1">
        <v>45007</v>
      </c>
      <c r="B82" s="3">
        <f>IF(AND(DAY(A82)=21,MONTH(A82)=12),$V$12,          IF(AND(DAY(A82)=21,MONTH(A82)=3),$V$9,         IF(AND(DAY(A82)=21,MONTH(A82)=6),$V$10,    IF(AND(DAY(A82)=23,MONTH(A82)=9),$V$11,B81)      )           )                                  )</f>
        <v>0.5</v>
      </c>
      <c r="C82" s="4">
        <f>ile</f>
        <v>10</v>
      </c>
      <c r="D82" s="4">
        <f t="shared" si="2"/>
        <v>5</v>
      </c>
      <c r="E82">
        <f>E81+IF(WEEKDAY(A82)=1,ser*C81,0)</f>
        <v>9800</v>
      </c>
      <c r="F82">
        <f>F81+D82*(wyp)</f>
        <v>3660</v>
      </c>
      <c r="G82">
        <f t="shared" si="3"/>
        <v>-6140</v>
      </c>
    </row>
    <row r="83" spans="1:7" x14ac:dyDescent="0.25">
      <c r="A83" s="1">
        <v>45008</v>
      </c>
      <c r="B83" s="3">
        <f>IF(AND(DAY(A83)=21,MONTH(A83)=12),$V$12,          IF(AND(DAY(A83)=21,MONTH(A83)=3),$V$9,         IF(AND(DAY(A83)=21,MONTH(A83)=6),$V$10,    IF(AND(DAY(A83)=23,MONTH(A83)=9),$V$11,B82)      )           )                                  )</f>
        <v>0.5</v>
      </c>
      <c r="C83" s="4">
        <f>ile</f>
        <v>10</v>
      </c>
      <c r="D83" s="4">
        <f t="shared" si="2"/>
        <v>5</v>
      </c>
      <c r="E83">
        <f>E82+IF(WEEKDAY(A83)=1,ser*C82,0)</f>
        <v>9800</v>
      </c>
      <c r="F83">
        <f>F82+D83*(wyp)</f>
        <v>3810</v>
      </c>
      <c r="G83">
        <f t="shared" si="3"/>
        <v>-5990</v>
      </c>
    </row>
    <row r="84" spans="1:7" x14ac:dyDescent="0.25">
      <c r="A84" s="1">
        <v>45009</v>
      </c>
      <c r="B84" s="3">
        <f>IF(AND(DAY(A84)=21,MONTH(A84)=12),$V$12,          IF(AND(DAY(A84)=21,MONTH(A84)=3),$V$9,         IF(AND(DAY(A84)=21,MONTH(A84)=6),$V$10,    IF(AND(DAY(A84)=23,MONTH(A84)=9),$V$11,B83)      )           )                                  )</f>
        <v>0.5</v>
      </c>
      <c r="C84" s="4">
        <f>ile</f>
        <v>10</v>
      </c>
      <c r="D84" s="4">
        <f t="shared" si="2"/>
        <v>5</v>
      </c>
      <c r="E84">
        <f>E83+IF(WEEKDAY(A84)=1,ser*C83,0)</f>
        <v>9800</v>
      </c>
      <c r="F84">
        <f>F83+D84*(wyp)</f>
        <v>3960</v>
      </c>
      <c r="G84">
        <f t="shared" si="3"/>
        <v>-5840</v>
      </c>
    </row>
    <row r="85" spans="1:7" x14ac:dyDescent="0.25">
      <c r="A85" s="1">
        <v>45010</v>
      </c>
      <c r="B85" s="3">
        <f>IF(AND(DAY(A85)=21,MONTH(A85)=12),$V$12,          IF(AND(DAY(A85)=21,MONTH(A85)=3),$V$9,         IF(AND(DAY(A85)=21,MONTH(A85)=6),$V$10,    IF(AND(DAY(A85)=23,MONTH(A85)=9),$V$11,B84)      )           )                                  )</f>
        <v>0.5</v>
      </c>
      <c r="C85" s="4">
        <f>ile</f>
        <v>10</v>
      </c>
      <c r="D85" s="4">
        <f t="shared" si="2"/>
        <v>0</v>
      </c>
      <c r="E85">
        <f>E84+IF(WEEKDAY(A85)=1,ser*C84,0)</f>
        <v>9800</v>
      </c>
      <c r="F85">
        <f>F84+D85*(wyp)</f>
        <v>3960</v>
      </c>
      <c r="G85">
        <f t="shared" si="3"/>
        <v>-5840</v>
      </c>
    </row>
    <row r="86" spans="1:7" x14ac:dyDescent="0.25">
      <c r="A86" s="1">
        <v>45011</v>
      </c>
      <c r="B86" s="3">
        <f>IF(AND(DAY(A86)=21,MONTH(A86)=12),$V$12,          IF(AND(DAY(A86)=21,MONTH(A86)=3),$V$9,         IF(AND(DAY(A86)=21,MONTH(A86)=6),$V$10,    IF(AND(DAY(A86)=23,MONTH(A86)=9),$V$11,B85)      )           )                                  )</f>
        <v>0.5</v>
      </c>
      <c r="C86" s="4">
        <f>ile</f>
        <v>10</v>
      </c>
      <c r="D86" s="4">
        <f t="shared" si="2"/>
        <v>0</v>
      </c>
      <c r="E86">
        <f>E85+IF(WEEKDAY(A86)=1,ser*C85,0)</f>
        <v>9950</v>
      </c>
      <c r="F86">
        <f>F85+D86*(wyp)</f>
        <v>3960</v>
      </c>
      <c r="G86">
        <f t="shared" si="3"/>
        <v>-5990</v>
      </c>
    </row>
    <row r="87" spans="1:7" x14ac:dyDescent="0.25">
      <c r="A87" s="1">
        <v>45012</v>
      </c>
      <c r="B87" s="3">
        <f>IF(AND(DAY(A87)=21,MONTH(A87)=12),$V$12,          IF(AND(DAY(A87)=21,MONTH(A87)=3),$V$9,         IF(AND(DAY(A87)=21,MONTH(A87)=6),$V$10,    IF(AND(DAY(A87)=23,MONTH(A87)=9),$V$11,B86)      )           )                                  )</f>
        <v>0.5</v>
      </c>
      <c r="C87" s="4">
        <f>ile</f>
        <v>10</v>
      </c>
      <c r="D87" s="4">
        <f t="shared" si="2"/>
        <v>5</v>
      </c>
      <c r="E87">
        <f>E86+IF(WEEKDAY(A87)=1,ser*C86,0)</f>
        <v>9950</v>
      </c>
      <c r="F87">
        <f>F86+D87*(wyp)</f>
        <v>4110</v>
      </c>
      <c r="G87">
        <f t="shared" si="3"/>
        <v>-5840</v>
      </c>
    </row>
    <row r="88" spans="1:7" x14ac:dyDescent="0.25">
      <c r="A88" s="1">
        <v>45013</v>
      </c>
      <c r="B88" s="3">
        <f>IF(AND(DAY(A88)=21,MONTH(A88)=12),$V$12,          IF(AND(DAY(A88)=21,MONTH(A88)=3),$V$9,         IF(AND(DAY(A88)=21,MONTH(A88)=6),$V$10,    IF(AND(DAY(A88)=23,MONTH(A88)=9),$V$11,B87)      )           )                                  )</f>
        <v>0.5</v>
      </c>
      <c r="C88" s="4">
        <f>ile</f>
        <v>10</v>
      </c>
      <c r="D88" s="4">
        <f t="shared" si="2"/>
        <v>5</v>
      </c>
      <c r="E88">
        <f>E87+IF(WEEKDAY(A88)=1,ser*C87,0)</f>
        <v>9950</v>
      </c>
      <c r="F88">
        <f>F87+D88*(wyp)</f>
        <v>4260</v>
      </c>
      <c r="G88">
        <f t="shared" si="3"/>
        <v>-5690</v>
      </c>
    </row>
    <row r="89" spans="1:7" x14ac:dyDescent="0.25">
      <c r="A89" s="1">
        <v>45014</v>
      </c>
      <c r="B89" s="3">
        <f>IF(AND(DAY(A89)=21,MONTH(A89)=12),$V$12,          IF(AND(DAY(A89)=21,MONTH(A89)=3),$V$9,         IF(AND(DAY(A89)=21,MONTH(A89)=6),$V$10,    IF(AND(DAY(A89)=23,MONTH(A89)=9),$V$11,B88)      )           )                                  )</f>
        <v>0.5</v>
      </c>
      <c r="C89" s="4">
        <f>ile</f>
        <v>10</v>
      </c>
      <c r="D89" s="4">
        <f t="shared" si="2"/>
        <v>5</v>
      </c>
      <c r="E89">
        <f>E88+IF(WEEKDAY(A89)=1,ser*C88,0)</f>
        <v>9950</v>
      </c>
      <c r="F89">
        <f>F88+D89*(wyp)</f>
        <v>4410</v>
      </c>
      <c r="G89">
        <f t="shared" si="3"/>
        <v>-5540</v>
      </c>
    </row>
    <row r="90" spans="1:7" x14ac:dyDescent="0.25">
      <c r="A90" s="1">
        <v>45015</v>
      </c>
      <c r="B90" s="3">
        <f>IF(AND(DAY(A90)=21,MONTH(A90)=12),$V$12,          IF(AND(DAY(A90)=21,MONTH(A90)=3),$V$9,         IF(AND(DAY(A90)=21,MONTH(A90)=6),$V$10,    IF(AND(DAY(A90)=23,MONTH(A90)=9),$V$11,B89)      )           )                                  )</f>
        <v>0.5</v>
      </c>
      <c r="C90" s="4">
        <f>ile</f>
        <v>10</v>
      </c>
      <c r="D90" s="4">
        <f t="shared" si="2"/>
        <v>5</v>
      </c>
      <c r="E90">
        <f>E89+IF(WEEKDAY(A90)=1,ser*C89,0)</f>
        <v>9950</v>
      </c>
      <c r="F90">
        <f>F89+D90*(wyp)</f>
        <v>4560</v>
      </c>
      <c r="G90">
        <f t="shared" si="3"/>
        <v>-5390</v>
      </c>
    </row>
    <row r="91" spans="1:7" x14ac:dyDescent="0.25">
      <c r="A91" s="1">
        <v>45016</v>
      </c>
      <c r="B91" s="3">
        <f>IF(AND(DAY(A91)=21,MONTH(A91)=12),$V$12,          IF(AND(DAY(A91)=21,MONTH(A91)=3),$V$9,         IF(AND(DAY(A91)=21,MONTH(A91)=6),$V$10,    IF(AND(DAY(A91)=23,MONTH(A91)=9),$V$11,B90)      )           )                                  )</f>
        <v>0.5</v>
      </c>
      <c r="C91" s="4">
        <f>ile</f>
        <v>10</v>
      </c>
      <c r="D91" s="4">
        <f t="shared" si="2"/>
        <v>5</v>
      </c>
      <c r="E91">
        <f>E90+IF(WEEKDAY(A91)=1,ser*C90,0)</f>
        <v>9950</v>
      </c>
      <c r="F91">
        <f>F90+D91*(wyp)</f>
        <v>4710</v>
      </c>
      <c r="G91">
        <f t="shared" si="3"/>
        <v>-5240</v>
      </c>
    </row>
    <row r="92" spans="1:7" x14ac:dyDescent="0.25">
      <c r="A92" s="1">
        <v>45017</v>
      </c>
      <c r="B92" s="3">
        <f>IF(AND(DAY(A92)=21,MONTH(A92)=12),$V$12,          IF(AND(DAY(A92)=21,MONTH(A92)=3),$V$9,         IF(AND(DAY(A92)=21,MONTH(A92)=6),$V$10,    IF(AND(DAY(A92)=23,MONTH(A92)=9),$V$11,B91)      )           )                                  )</f>
        <v>0.5</v>
      </c>
      <c r="C92" s="4">
        <f>ile</f>
        <v>10</v>
      </c>
      <c r="D92" s="4">
        <f t="shared" si="2"/>
        <v>0</v>
      </c>
      <c r="E92">
        <f>E91+IF(WEEKDAY(A92)=1,ser*C91,0)</f>
        <v>9950</v>
      </c>
      <c r="F92">
        <f>F91+D92*(wyp)</f>
        <v>4710</v>
      </c>
      <c r="G92">
        <f t="shared" si="3"/>
        <v>-5240</v>
      </c>
    </row>
    <row r="93" spans="1:7" x14ac:dyDescent="0.25">
      <c r="A93" s="1">
        <v>45018</v>
      </c>
      <c r="B93" s="3">
        <f>IF(AND(DAY(A93)=21,MONTH(A93)=12),$V$12,          IF(AND(DAY(A93)=21,MONTH(A93)=3),$V$9,         IF(AND(DAY(A93)=21,MONTH(A93)=6),$V$10,    IF(AND(DAY(A93)=23,MONTH(A93)=9),$V$11,B92)      )           )                                  )</f>
        <v>0.5</v>
      </c>
      <c r="C93" s="4">
        <f>ile</f>
        <v>10</v>
      </c>
      <c r="D93" s="4">
        <f t="shared" si="2"/>
        <v>0</v>
      </c>
      <c r="E93">
        <f>E92+IF(WEEKDAY(A93)=1,ser*C92,0)</f>
        <v>10100</v>
      </c>
      <c r="F93">
        <f>F92+D93*(wyp)</f>
        <v>4710</v>
      </c>
      <c r="G93">
        <f t="shared" si="3"/>
        <v>-5390</v>
      </c>
    </row>
    <row r="94" spans="1:7" x14ac:dyDescent="0.25">
      <c r="A94" s="1">
        <v>45019</v>
      </c>
      <c r="B94" s="3">
        <f>IF(AND(DAY(A94)=21,MONTH(A94)=12),$V$12,          IF(AND(DAY(A94)=21,MONTH(A94)=3),$V$9,         IF(AND(DAY(A94)=21,MONTH(A94)=6),$V$10,    IF(AND(DAY(A94)=23,MONTH(A94)=9),$V$11,B93)      )           )                                  )</f>
        <v>0.5</v>
      </c>
      <c r="C94" s="4">
        <f>ile</f>
        <v>10</v>
      </c>
      <c r="D94" s="4">
        <f t="shared" si="2"/>
        <v>5</v>
      </c>
      <c r="E94">
        <f>E93+IF(WEEKDAY(A94)=1,ser*C93,0)</f>
        <v>10100</v>
      </c>
      <c r="F94">
        <f>F93+D94*(wyp)</f>
        <v>4860</v>
      </c>
      <c r="G94">
        <f t="shared" si="3"/>
        <v>-5240</v>
      </c>
    </row>
    <row r="95" spans="1:7" x14ac:dyDescent="0.25">
      <c r="A95" s="1">
        <v>45020</v>
      </c>
      <c r="B95" s="3">
        <f>IF(AND(DAY(A95)=21,MONTH(A95)=12),$V$12,          IF(AND(DAY(A95)=21,MONTH(A95)=3),$V$9,         IF(AND(DAY(A95)=21,MONTH(A95)=6),$V$10,    IF(AND(DAY(A95)=23,MONTH(A95)=9),$V$11,B94)      )           )                                  )</f>
        <v>0.5</v>
      </c>
      <c r="C95" s="4">
        <f>ile</f>
        <v>10</v>
      </c>
      <c r="D95" s="4">
        <f t="shared" si="2"/>
        <v>5</v>
      </c>
      <c r="E95">
        <f>E94+IF(WEEKDAY(A95)=1,ser*C94,0)</f>
        <v>10100</v>
      </c>
      <c r="F95">
        <f>F94+D95*(wyp)</f>
        <v>5010</v>
      </c>
      <c r="G95">
        <f t="shared" si="3"/>
        <v>-5090</v>
      </c>
    </row>
    <row r="96" spans="1:7" x14ac:dyDescent="0.25">
      <c r="A96" s="1">
        <v>45021</v>
      </c>
      <c r="B96" s="3">
        <f>IF(AND(DAY(A96)=21,MONTH(A96)=12),$V$12,          IF(AND(DAY(A96)=21,MONTH(A96)=3),$V$9,         IF(AND(DAY(A96)=21,MONTH(A96)=6),$V$10,    IF(AND(DAY(A96)=23,MONTH(A96)=9),$V$11,B95)      )           )                                  )</f>
        <v>0.5</v>
      </c>
      <c r="C96" s="4">
        <f>ile</f>
        <v>10</v>
      </c>
      <c r="D96" s="4">
        <f t="shared" si="2"/>
        <v>5</v>
      </c>
      <c r="E96">
        <f>E95+IF(WEEKDAY(A96)=1,ser*C95,0)</f>
        <v>10100</v>
      </c>
      <c r="F96">
        <f>F95+D96*(wyp)</f>
        <v>5160</v>
      </c>
      <c r="G96">
        <f t="shared" si="3"/>
        <v>-4940</v>
      </c>
    </row>
    <row r="97" spans="1:7" x14ac:dyDescent="0.25">
      <c r="A97" s="1">
        <v>45022</v>
      </c>
      <c r="B97" s="3">
        <f>IF(AND(DAY(A97)=21,MONTH(A97)=12),$V$12,          IF(AND(DAY(A97)=21,MONTH(A97)=3),$V$9,         IF(AND(DAY(A97)=21,MONTH(A97)=6),$V$10,    IF(AND(DAY(A97)=23,MONTH(A97)=9),$V$11,B96)      )           )                                  )</f>
        <v>0.5</v>
      </c>
      <c r="C97" s="4">
        <f>ile</f>
        <v>10</v>
      </c>
      <c r="D97" s="4">
        <f t="shared" si="2"/>
        <v>5</v>
      </c>
      <c r="E97">
        <f>E96+IF(WEEKDAY(A97)=1,ser*C96,0)</f>
        <v>10100</v>
      </c>
      <c r="F97">
        <f>F96+D97*(wyp)</f>
        <v>5310</v>
      </c>
      <c r="G97">
        <f t="shared" si="3"/>
        <v>-4790</v>
      </c>
    </row>
    <row r="98" spans="1:7" x14ac:dyDescent="0.25">
      <c r="A98" s="1">
        <v>45023</v>
      </c>
      <c r="B98" s="3">
        <f>IF(AND(DAY(A98)=21,MONTH(A98)=12),$V$12,          IF(AND(DAY(A98)=21,MONTH(A98)=3),$V$9,         IF(AND(DAY(A98)=21,MONTH(A98)=6),$V$10,    IF(AND(DAY(A98)=23,MONTH(A98)=9),$V$11,B97)      )           )                                  )</f>
        <v>0.5</v>
      </c>
      <c r="C98" s="4">
        <f>ile</f>
        <v>10</v>
      </c>
      <c r="D98" s="4">
        <f t="shared" si="2"/>
        <v>5</v>
      </c>
      <c r="E98">
        <f>E97+IF(WEEKDAY(A98)=1,ser*C97,0)</f>
        <v>10100</v>
      </c>
      <c r="F98">
        <f>F97+D98*(wyp)</f>
        <v>5460</v>
      </c>
      <c r="G98">
        <f t="shared" si="3"/>
        <v>-4640</v>
      </c>
    </row>
    <row r="99" spans="1:7" x14ac:dyDescent="0.25">
      <c r="A99" s="1">
        <v>45024</v>
      </c>
      <c r="B99" s="3">
        <f>IF(AND(DAY(A99)=21,MONTH(A99)=12),$V$12,          IF(AND(DAY(A99)=21,MONTH(A99)=3),$V$9,         IF(AND(DAY(A99)=21,MONTH(A99)=6),$V$10,    IF(AND(DAY(A99)=23,MONTH(A99)=9),$V$11,B98)      )           )                                  )</f>
        <v>0.5</v>
      </c>
      <c r="C99" s="4">
        <f>ile</f>
        <v>10</v>
      </c>
      <c r="D99" s="4">
        <f t="shared" si="2"/>
        <v>0</v>
      </c>
      <c r="E99">
        <f>E98+IF(WEEKDAY(A99)=1,ser*C98,0)</f>
        <v>10100</v>
      </c>
      <c r="F99">
        <f>F98+D99*(wyp)</f>
        <v>5460</v>
      </c>
      <c r="G99">
        <f t="shared" si="3"/>
        <v>-4640</v>
      </c>
    </row>
    <row r="100" spans="1:7" x14ac:dyDescent="0.25">
      <c r="A100" s="1">
        <v>45025</v>
      </c>
      <c r="B100" s="3">
        <f>IF(AND(DAY(A100)=21,MONTH(A100)=12),$V$12,          IF(AND(DAY(A100)=21,MONTH(A100)=3),$V$9,         IF(AND(DAY(A100)=21,MONTH(A100)=6),$V$10,    IF(AND(DAY(A100)=23,MONTH(A100)=9),$V$11,B99)      )           )                                  )</f>
        <v>0.5</v>
      </c>
      <c r="C100" s="4">
        <f>ile</f>
        <v>10</v>
      </c>
      <c r="D100" s="4">
        <f t="shared" si="2"/>
        <v>0</v>
      </c>
      <c r="E100">
        <f>E99+IF(WEEKDAY(A100)=1,ser*C99,0)</f>
        <v>10250</v>
      </c>
      <c r="F100">
        <f>F99+D100*(wyp)</f>
        <v>5460</v>
      </c>
      <c r="G100">
        <f t="shared" si="3"/>
        <v>-4790</v>
      </c>
    </row>
    <row r="101" spans="1:7" x14ac:dyDescent="0.25">
      <c r="A101" s="1">
        <v>45026</v>
      </c>
      <c r="B101" s="3">
        <f>IF(AND(DAY(A101)=21,MONTH(A101)=12),$V$12,          IF(AND(DAY(A101)=21,MONTH(A101)=3),$V$9,         IF(AND(DAY(A101)=21,MONTH(A101)=6),$V$10,    IF(AND(DAY(A101)=23,MONTH(A101)=9),$V$11,B100)      )           )                                  )</f>
        <v>0.5</v>
      </c>
      <c r="C101" s="4">
        <f>ile</f>
        <v>10</v>
      </c>
      <c r="D101" s="4">
        <f t="shared" si="2"/>
        <v>5</v>
      </c>
      <c r="E101">
        <f>E100+IF(WEEKDAY(A101)=1,ser*C100,0)</f>
        <v>10250</v>
      </c>
      <c r="F101">
        <f>F100+D101*(wyp)</f>
        <v>5610</v>
      </c>
      <c r="G101">
        <f t="shared" si="3"/>
        <v>-4640</v>
      </c>
    </row>
    <row r="102" spans="1:7" x14ac:dyDescent="0.25">
      <c r="A102" s="1">
        <v>45027</v>
      </c>
      <c r="B102" s="3">
        <f>IF(AND(DAY(A102)=21,MONTH(A102)=12),$V$12,          IF(AND(DAY(A102)=21,MONTH(A102)=3),$V$9,         IF(AND(DAY(A102)=21,MONTH(A102)=6),$V$10,    IF(AND(DAY(A102)=23,MONTH(A102)=9),$V$11,B101)      )           )                                  )</f>
        <v>0.5</v>
      </c>
      <c r="C102" s="4">
        <f>ile</f>
        <v>10</v>
      </c>
      <c r="D102" s="4">
        <f t="shared" si="2"/>
        <v>5</v>
      </c>
      <c r="E102">
        <f>E101+IF(WEEKDAY(A102)=1,ser*C101,0)</f>
        <v>10250</v>
      </c>
      <c r="F102">
        <f>F101+D102*(wyp)</f>
        <v>5760</v>
      </c>
      <c r="G102">
        <f t="shared" si="3"/>
        <v>-4490</v>
      </c>
    </row>
    <row r="103" spans="1:7" x14ac:dyDescent="0.25">
      <c r="A103" s="1">
        <v>45028</v>
      </c>
      <c r="B103" s="3">
        <f>IF(AND(DAY(A103)=21,MONTH(A103)=12),$V$12,          IF(AND(DAY(A103)=21,MONTH(A103)=3),$V$9,         IF(AND(DAY(A103)=21,MONTH(A103)=6),$V$10,    IF(AND(DAY(A103)=23,MONTH(A103)=9),$V$11,B102)      )           )                                  )</f>
        <v>0.5</v>
      </c>
      <c r="C103" s="4">
        <f>ile</f>
        <v>10</v>
      </c>
      <c r="D103" s="4">
        <f t="shared" si="2"/>
        <v>5</v>
      </c>
      <c r="E103">
        <f>E102+IF(WEEKDAY(A103)=1,ser*C102,0)</f>
        <v>10250</v>
      </c>
      <c r="F103">
        <f>F102+D103*(wyp)</f>
        <v>5910</v>
      </c>
      <c r="G103">
        <f t="shared" si="3"/>
        <v>-4340</v>
      </c>
    </row>
    <row r="104" spans="1:7" x14ac:dyDescent="0.25">
      <c r="A104" s="1">
        <v>45029</v>
      </c>
      <c r="B104" s="3">
        <f>IF(AND(DAY(A104)=21,MONTH(A104)=12),$V$12,          IF(AND(DAY(A104)=21,MONTH(A104)=3),$V$9,         IF(AND(DAY(A104)=21,MONTH(A104)=6),$V$10,    IF(AND(DAY(A104)=23,MONTH(A104)=9),$V$11,B103)      )           )                                  )</f>
        <v>0.5</v>
      </c>
      <c r="C104" s="4">
        <f>ile</f>
        <v>10</v>
      </c>
      <c r="D104" s="4">
        <f t="shared" si="2"/>
        <v>5</v>
      </c>
      <c r="E104">
        <f>E103+IF(WEEKDAY(A104)=1,ser*C103,0)</f>
        <v>10250</v>
      </c>
      <c r="F104">
        <f>F103+D104*(wyp)</f>
        <v>6060</v>
      </c>
      <c r="G104">
        <f t="shared" si="3"/>
        <v>-4190</v>
      </c>
    </row>
    <row r="105" spans="1:7" x14ac:dyDescent="0.25">
      <c r="A105" s="1">
        <v>45030</v>
      </c>
      <c r="B105" s="3">
        <f>IF(AND(DAY(A105)=21,MONTH(A105)=12),$V$12,          IF(AND(DAY(A105)=21,MONTH(A105)=3),$V$9,         IF(AND(DAY(A105)=21,MONTH(A105)=6),$V$10,    IF(AND(DAY(A105)=23,MONTH(A105)=9),$V$11,B104)      )           )                                  )</f>
        <v>0.5</v>
      </c>
      <c r="C105" s="4">
        <f>ile</f>
        <v>10</v>
      </c>
      <c r="D105" s="4">
        <f t="shared" si="2"/>
        <v>5</v>
      </c>
      <c r="E105">
        <f>E104+IF(WEEKDAY(A105)=1,ser*C104,0)</f>
        <v>10250</v>
      </c>
      <c r="F105">
        <f>F104+D105*(wyp)</f>
        <v>6210</v>
      </c>
      <c r="G105">
        <f t="shared" si="3"/>
        <v>-4040</v>
      </c>
    </row>
    <row r="106" spans="1:7" x14ac:dyDescent="0.25">
      <c r="A106" s="1">
        <v>45031</v>
      </c>
      <c r="B106" s="3">
        <f>IF(AND(DAY(A106)=21,MONTH(A106)=12),$V$12,          IF(AND(DAY(A106)=21,MONTH(A106)=3),$V$9,         IF(AND(DAY(A106)=21,MONTH(A106)=6),$V$10,    IF(AND(DAY(A106)=23,MONTH(A106)=9),$V$11,B105)      )           )                                  )</f>
        <v>0.5</v>
      </c>
      <c r="C106" s="4">
        <f>ile</f>
        <v>10</v>
      </c>
      <c r="D106" s="4">
        <f t="shared" si="2"/>
        <v>0</v>
      </c>
      <c r="E106">
        <f>E105+IF(WEEKDAY(A106)=1,ser*C105,0)</f>
        <v>10250</v>
      </c>
      <c r="F106">
        <f>F105+D106*(wyp)</f>
        <v>6210</v>
      </c>
      <c r="G106">
        <f t="shared" si="3"/>
        <v>-4040</v>
      </c>
    </row>
    <row r="107" spans="1:7" x14ac:dyDescent="0.25">
      <c r="A107" s="1">
        <v>45032</v>
      </c>
      <c r="B107" s="3">
        <f>IF(AND(DAY(A107)=21,MONTH(A107)=12),$V$12,          IF(AND(DAY(A107)=21,MONTH(A107)=3),$V$9,         IF(AND(DAY(A107)=21,MONTH(A107)=6),$V$10,    IF(AND(DAY(A107)=23,MONTH(A107)=9),$V$11,B106)      )           )                                  )</f>
        <v>0.5</v>
      </c>
      <c r="C107" s="4">
        <f>ile</f>
        <v>10</v>
      </c>
      <c r="D107" s="4">
        <f t="shared" si="2"/>
        <v>0</v>
      </c>
      <c r="E107">
        <f>E106+IF(WEEKDAY(A107)=1,ser*C106,0)</f>
        <v>10400</v>
      </c>
      <c r="F107">
        <f>F106+D107*(wyp)</f>
        <v>6210</v>
      </c>
      <c r="G107">
        <f t="shared" si="3"/>
        <v>-4190</v>
      </c>
    </row>
    <row r="108" spans="1:7" x14ac:dyDescent="0.25">
      <c r="A108" s="1">
        <v>45033</v>
      </c>
      <c r="B108" s="3">
        <f>IF(AND(DAY(A108)=21,MONTH(A108)=12),$V$12,          IF(AND(DAY(A108)=21,MONTH(A108)=3),$V$9,         IF(AND(DAY(A108)=21,MONTH(A108)=6),$V$10,    IF(AND(DAY(A108)=23,MONTH(A108)=9),$V$11,B107)      )           )                                  )</f>
        <v>0.5</v>
      </c>
      <c r="C108" s="4">
        <f>ile</f>
        <v>10</v>
      </c>
      <c r="D108" s="4">
        <f t="shared" si="2"/>
        <v>5</v>
      </c>
      <c r="E108">
        <f>E107+IF(WEEKDAY(A108)=1,ser*C107,0)</f>
        <v>10400</v>
      </c>
      <c r="F108">
        <f>F107+D108*(wyp)</f>
        <v>6360</v>
      </c>
      <c r="G108">
        <f t="shared" si="3"/>
        <v>-4040</v>
      </c>
    </row>
    <row r="109" spans="1:7" x14ac:dyDescent="0.25">
      <c r="A109" s="1">
        <v>45034</v>
      </c>
      <c r="B109" s="3">
        <f>IF(AND(DAY(A109)=21,MONTH(A109)=12),$V$12,          IF(AND(DAY(A109)=21,MONTH(A109)=3),$V$9,         IF(AND(DAY(A109)=21,MONTH(A109)=6),$V$10,    IF(AND(DAY(A109)=23,MONTH(A109)=9),$V$11,B108)      )           )                                  )</f>
        <v>0.5</v>
      </c>
      <c r="C109" s="4">
        <f>ile</f>
        <v>10</v>
      </c>
      <c r="D109" s="4">
        <f t="shared" si="2"/>
        <v>5</v>
      </c>
      <c r="E109">
        <f>E108+IF(WEEKDAY(A109)=1,ser*C108,0)</f>
        <v>10400</v>
      </c>
      <c r="F109">
        <f>F108+D109*(wyp)</f>
        <v>6510</v>
      </c>
      <c r="G109">
        <f t="shared" si="3"/>
        <v>-3890</v>
      </c>
    </row>
    <row r="110" spans="1:7" x14ac:dyDescent="0.25">
      <c r="A110" s="1">
        <v>45035</v>
      </c>
      <c r="B110" s="3">
        <f>IF(AND(DAY(A110)=21,MONTH(A110)=12),$V$12,          IF(AND(DAY(A110)=21,MONTH(A110)=3),$V$9,         IF(AND(DAY(A110)=21,MONTH(A110)=6),$V$10,    IF(AND(DAY(A110)=23,MONTH(A110)=9),$V$11,B109)      )           )                                  )</f>
        <v>0.5</v>
      </c>
      <c r="C110" s="4">
        <f>ile</f>
        <v>10</v>
      </c>
      <c r="D110" s="4">
        <f t="shared" si="2"/>
        <v>5</v>
      </c>
      <c r="E110">
        <f>E109+IF(WEEKDAY(A110)=1,ser*C109,0)</f>
        <v>10400</v>
      </c>
      <c r="F110">
        <f>F109+D110*(wyp)</f>
        <v>6660</v>
      </c>
      <c r="G110">
        <f t="shared" si="3"/>
        <v>-3740</v>
      </c>
    </row>
    <row r="111" spans="1:7" x14ac:dyDescent="0.25">
      <c r="A111" s="1">
        <v>45036</v>
      </c>
      <c r="B111" s="3">
        <f>IF(AND(DAY(A111)=21,MONTH(A111)=12),$V$12,          IF(AND(DAY(A111)=21,MONTH(A111)=3),$V$9,         IF(AND(DAY(A111)=21,MONTH(A111)=6),$V$10,    IF(AND(DAY(A111)=23,MONTH(A111)=9),$V$11,B110)      )           )                                  )</f>
        <v>0.5</v>
      </c>
      <c r="C111" s="4">
        <f>ile</f>
        <v>10</v>
      </c>
      <c r="D111" s="4">
        <f t="shared" si="2"/>
        <v>5</v>
      </c>
      <c r="E111">
        <f>E110+IF(WEEKDAY(A111)=1,ser*C110,0)</f>
        <v>10400</v>
      </c>
      <c r="F111">
        <f>F110+D111*(wyp)</f>
        <v>6810</v>
      </c>
      <c r="G111">
        <f t="shared" si="3"/>
        <v>-3590</v>
      </c>
    </row>
    <row r="112" spans="1:7" x14ac:dyDescent="0.25">
      <c r="A112" s="1">
        <v>45037</v>
      </c>
      <c r="B112" s="3">
        <f>IF(AND(DAY(A112)=21,MONTH(A112)=12),$V$12,          IF(AND(DAY(A112)=21,MONTH(A112)=3),$V$9,         IF(AND(DAY(A112)=21,MONTH(A112)=6),$V$10,    IF(AND(DAY(A112)=23,MONTH(A112)=9),$V$11,B111)      )           )                                  )</f>
        <v>0.5</v>
      </c>
      <c r="C112" s="4">
        <f>ile</f>
        <v>10</v>
      </c>
      <c r="D112" s="4">
        <f t="shared" si="2"/>
        <v>5</v>
      </c>
      <c r="E112">
        <f>E111+IF(WEEKDAY(A112)=1,ser*C111,0)</f>
        <v>10400</v>
      </c>
      <c r="F112">
        <f>F111+D112*(wyp)</f>
        <v>6960</v>
      </c>
      <c r="G112">
        <f t="shared" si="3"/>
        <v>-3440</v>
      </c>
    </row>
    <row r="113" spans="1:7" x14ac:dyDescent="0.25">
      <c r="A113" s="1">
        <v>45038</v>
      </c>
      <c r="B113" s="3">
        <f>IF(AND(DAY(A113)=21,MONTH(A113)=12),$V$12,          IF(AND(DAY(A113)=21,MONTH(A113)=3),$V$9,         IF(AND(DAY(A113)=21,MONTH(A113)=6),$V$10,    IF(AND(DAY(A113)=23,MONTH(A113)=9),$V$11,B112)      )           )                                  )</f>
        <v>0.5</v>
      </c>
      <c r="C113" s="4">
        <f>ile</f>
        <v>10</v>
      </c>
      <c r="D113" s="4">
        <f t="shared" si="2"/>
        <v>0</v>
      </c>
      <c r="E113">
        <f>E112+IF(WEEKDAY(A113)=1,ser*C112,0)</f>
        <v>10400</v>
      </c>
      <c r="F113">
        <f>F112+D113*(wyp)</f>
        <v>6960</v>
      </c>
      <c r="G113">
        <f t="shared" si="3"/>
        <v>-3440</v>
      </c>
    </row>
    <row r="114" spans="1:7" x14ac:dyDescent="0.25">
      <c r="A114" s="1">
        <v>45039</v>
      </c>
      <c r="B114" s="3">
        <f>IF(AND(DAY(A114)=21,MONTH(A114)=12),$V$12,          IF(AND(DAY(A114)=21,MONTH(A114)=3),$V$9,         IF(AND(DAY(A114)=21,MONTH(A114)=6),$V$10,    IF(AND(DAY(A114)=23,MONTH(A114)=9),$V$11,B113)      )           )                                  )</f>
        <v>0.5</v>
      </c>
      <c r="C114" s="4">
        <f>ile</f>
        <v>10</v>
      </c>
      <c r="D114" s="4">
        <f t="shared" si="2"/>
        <v>0</v>
      </c>
      <c r="E114">
        <f>E113+IF(WEEKDAY(A114)=1,ser*C113,0)</f>
        <v>10550</v>
      </c>
      <c r="F114">
        <f>F113+D114*(wyp)</f>
        <v>6960</v>
      </c>
      <c r="G114">
        <f t="shared" si="3"/>
        <v>-3590</v>
      </c>
    </row>
    <row r="115" spans="1:7" x14ac:dyDescent="0.25">
      <c r="A115" s="1">
        <v>45040</v>
      </c>
      <c r="B115" s="3">
        <f>IF(AND(DAY(A115)=21,MONTH(A115)=12),$V$12,          IF(AND(DAY(A115)=21,MONTH(A115)=3),$V$9,         IF(AND(DAY(A115)=21,MONTH(A115)=6),$V$10,    IF(AND(DAY(A115)=23,MONTH(A115)=9),$V$11,B114)      )           )                                  )</f>
        <v>0.5</v>
      </c>
      <c r="C115" s="4">
        <f>ile</f>
        <v>10</v>
      </c>
      <c r="D115" s="4">
        <f t="shared" si="2"/>
        <v>5</v>
      </c>
      <c r="E115">
        <f>E114+IF(WEEKDAY(A115)=1,ser*C114,0)</f>
        <v>10550</v>
      </c>
      <c r="F115">
        <f>F114+D115*(wyp)</f>
        <v>7110</v>
      </c>
      <c r="G115">
        <f t="shared" si="3"/>
        <v>-3440</v>
      </c>
    </row>
    <row r="116" spans="1:7" x14ac:dyDescent="0.25">
      <c r="A116" s="1">
        <v>45041</v>
      </c>
      <c r="B116" s="3">
        <f>IF(AND(DAY(A116)=21,MONTH(A116)=12),$V$12,          IF(AND(DAY(A116)=21,MONTH(A116)=3),$V$9,         IF(AND(DAY(A116)=21,MONTH(A116)=6),$V$10,    IF(AND(DAY(A116)=23,MONTH(A116)=9),$V$11,B115)      )           )                                  )</f>
        <v>0.5</v>
      </c>
      <c r="C116" s="4">
        <f>ile</f>
        <v>10</v>
      </c>
      <c r="D116" s="4">
        <f t="shared" si="2"/>
        <v>5</v>
      </c>
      <c r="E116">
        <f>E115+IF(WEEKDAY(A116)=1,ser*C115,0)</f>
        <v>10550</v>
      </c>
      <c r="F116">
        <f>F115+D116*(wyp)</f>
        <v>7260</v>
      </c>
      <c r="G116">
        <f t="shared" si="3"/>
        <v>-3290</v>
      </c>
    </row>
    <row r="117" spans="1:7" x14ac:dyDescent="0.25">
      <c r="A117" s="1">
        <v>45042</v>
      </c>
      <c r="B117" s="3">
        <f>IF(AND(DAY(A117)=21,MONTH(A117)=12),$V$12,          IF(AND(DAY(A117)=21,MONTH(A117)=3),$V$9,         IF(AND(DAY(A117)=21,MONTH(A117)=6),$V$10,    IF(AND(DAY(A117)=23,MONTH(A117)=9),$V$11,B116)      )           )                                  )</f>
        <v>0.5</v>
      </c>
      <c r="C117" s="4">
        <f>ile</f>
        <v>10</v>
      </c>
      <c r="D117" s="4">
        <f t="shared" si="2"/>
        <v>5</v>
      </c>
      <c r="E117">
        <f>E116+IF(WEEKDAY(A117)=1,ser*C116,0)</f>
        <v>10550</v>
      </c>
      <c r="F117">
        <f>F116+D117*(wyp)</f>
        <v>7410</v>
      </c>
      <c r="G117">
        <f t="shared" si="3"/>
        <v>-3140</v>
      </c>
    </row>
    <row r="118" spans="1:7" x14ac:dyDescent="0.25">
      <c r="A118" s="1">
        <v>45043</v>
      </c>
      <c r="B118" s="3">
        <f>IF(AND(DAY(A118)=21,MONTH(A118)=12),$V$12,          IF(AND(DAY(A118)=21,MONTH(A118)=3),$V$9,         IF(AND(DAY(A118)=21,MONTH(A118)=6),$V$10,    IF(AND(DAY(A118)=23,MONTH(A118)=9),$V$11,B117)      )           )                                  )</f>
        <v>0.5</v>
      </c>
      <c r="C118" s="4">
        <f>ile</f>
        <v>10</v>
      </c>
      <c r="D118" s="4">
        <f t="shared" si="2"/>
        <v>5</v>
      </c>
      <c r="E118">
        <f>E117+IF(WEEKDAY(A118)=1,ser*C117,0)</f>
        <v>10550</v>
      </c>
      <c r="F118">
        <f>F117+D118*(wyp)</f>
        <v>7560</v>
      </c>
      <c r="G118">
        <f t="shared" si="3"/>
        <v>-2990</v>
      </c>
    </row>
    <row r="119" spans="1:7" x14ac:dyDescent="0.25">
      <c r="A119" s="1">
        <v>45044</v>
      </c>
      <c r="B119" s="3">
        <f>IF(AND(DAY(A119)=21,MONTH(A119)=12),$V$12,          IF(AND(DAY(A119)=21,MONTH(A119)=3),$V$9,         IF(AND(DAY(A119)=21,MONTH(A119)=6),$V$10,    IF(AND(DAY(A119)=23,MONTH(A119)=9),$V$11,B118)      )           )                                  )</f>
        <v>0.5</v>
      </c>
      <c r="C119" s="4">
        <f>ile</f>
        <v>10</v>
      </c>
      <c r="D119" s="4">
        <f t="shared" si="2"/>
        <v>5</v>
      </c>
      <c r="E119">
        <f>E118+IF(WEEKDAY(A119)=1,ser*C118,0)</f>
        <v>10550</v>
      </c>
      <c r="F119">
        <f>F118+D119*(wyp)</f>
        <v>7710</v>
      </c>
      <c r="G119">
        <f t="shared" si="3"/>
        <v>-2840</v>
      </c>
    </row>
    <row r="120" spans="1:7" x14ac:dyDescent="0.25">
      <c r="A120" s="1">
        <v>45045</v>
      </c>
      <c r="B120" s="3">
        <f>IF(AND(DAY(A120)=21,MONTH(A120)=12),$V$12,          IF(AND(DAY(A120)=21,MONTH(A120)=3),$V$9,         IF(AND(DAY(A120)=21,MONTH(A120)=6),$V$10,    IF(AND(DAY(A120)=23,MONTH(A120)=9),$V$11,B119)      )           )                                  )</f>
        <v>0.5</v>
      </c>
      <c r="C120" s="4">
        <f>ile</f>
        <v>10</v>
      </c>
      <c r="D120" s="4">
        <f t="shared" si="2"/>
        <v>0</v>
      </c>
      <c r="E120">
        <f>E119+IF(WEEKDAY(A120)=1,ser*C119,0)</f>
        <v>10550</v>
      </c>
      <c r="F120">
        <f>F119+D120*(wyp)</f>
        <v>7710</v>
      </c>
      <c r="G120">
        <f t="shared" si="3"/>
        <v>-2840</v>
      </c>
    </row>
    <row r="121" spans="1:7" x14ac:dyDescent="0.25">
      <c r="A121" s="1">
        <v>45046</v>
      </c>
      <c r="B121" s="3">
        <f>IF(AND(DAY(A121)=21,MONTH(A121)=12),$V$12,          IF(AND(DAY(A121)=21,MONTH(A121)=3),$V$9,         IF(AND(DAY(A121)=21,MONTH(A121)=6),$V$10,    IF(AND(DAY(A121)=23,MONTH(A121)=9),$V$11,B120)      )           )                                  )</f>
        <v>0.5</v>
      </c>
      <c r="C121" s="4">
        <f>ile</f>
        <v>10</v>
      </c>
      <c r="D121" s="4">
        <f t="shared" si="2"/>
        <v>0</v>
      </c>
      <c r="E121">
        <f>E120+IF(WEEKDAY(A121)=1,ser*C120,0)</f>
        <v>10700</v>
      </c>
      <c r="F121">
        <f>F120+D121*(wyp)</f>
        <v>7710</v>
      </c>
      <c r="G121">
        <f t="shared" si="3"/>
        <v>-2990</v>
      </c>
    </row>
    <row r="122" spans="1:7" x14ac:dyDescent="0.25">
      <c r="A122" s="1">
        <v>45047</v>
      </c>
      <c r="B122" s="3">
        <f>IF(AND(DAY(A122)=21,MONTH(A122)=12),$V$12,          IF(AND(DAY(A122)=21,MONTH(A122)=3),$V$9,         IF(AND(DAY(A122)=21,MONTH(A122)=6),$V$10,    IF(AND(DAY(A122)=23,MONTH(A122)=9),$V$11,B121)      )           )                                  )</f>
        <v>0.5</v>
      </c>
      <c r="C122" s="4">
        <f>ile</f>
        <v>10</v>
      </c>
      <c r="D122" s="4">
        <f t="shared" si="2"/>
        <v>5</v>
      </c>
      <c r="E122">
        <f>E121+IF(WEEKDAY(A122)=1,ser*C121,0)</f>
        <v>10700</v>
      </c>
      <c r="F122">
        <f>F121+D122*(wyp)</f>
        <v>7860</v>
      </c>
      <c r="G122">
        <f t="shared" si="3"/>
        <v>-2840</v>
      </c>
    </row>
    <row r="123" spans="1:7" x14ac:dyDescent="0.25">
      <c r="A123" s="1">
        <v>45048</v>
      </c>
      <c r="B123" s="3">
        <f>IF(AND(DAY(A123)=21,MONTH(A123)=12),$V$12,          IF(AND(DAY(A123)=21,MONTH(A123)=3),$V$9,         IF(AND(DAY(A123)=21,MONTH(A123)=6),$V$10,    IF(AND(DAY(A123)=23,MONTH(A123)=9),$V$11,B122)      )           )                                  )</f>
        <v>0.5</v>
      </c>
      <c r="C123" s="4">
        <f>ile</f>
        <v>10</v>
      </c>
      <c r="D123" s="4">
        <f t="shared" si="2"/>
        <v>5</v>
      </c>
      <c r="E123">
        <f>E122+IF(WEEKDAY(A123)=1,ser*C122,0)</f>
        <v>10700</v>
      </c>
      <c r="F123">
        <f>F122+D123*(wyp)</f>
        <v>8010</v>
      </c>
      <c r="G123">
        <f t="shared" si="3"/>
        <v>-2690</v>
      </c>
    </row>
    <row r="124" spans="1:7" x14ac:dyDescent="0.25">
      <c r="A124" s="1">
        <v>45049</v>
      </c>
      <c r="B124" s="3">
        <f>IF(AND(DAY(A124)=21,MONTH(A124)=12),$V$12,          IF(AND(DAY(A124)=21,MONTH(A124)=3),$V$9,         IF(AND(DAY(A124)=21,MONTH(A124)=6),$V$10,    IF(AND(DAY(A124)=23,MONTH(A124)=9),$V$11,B123)      )           )                                  )</f>
        <v>0.5</v>
      </c>
      <c r="C124" s="4">
        <f>ile</f>
        <v>10</v>
      </c>
      <c r="D124" s="4">
        <f t="shared" si="2"/>
        <v>5</v>
      </c>
      <c r="E124">
        <f>E123+IF(WEEKDAY(A124)=1,ser*C123,0)</f>
        <v>10700</v>
      </c>
      <c r="F124">
        <f>F123+D124*(wyp)</f>
        <v>8160</v>
      </c>
      <c r="G124">
        <f t="shared" si="3"/>
        <v>-2540</v>
      </c>
    </row>
    <row r="125" spans="1:7" x14ac:dyDescent="0.25">
      <c r="A125" s="1">
        <v>45050</v>
      </c>
      <c r="B125" s="3">
        <f>IF(AND(DAY(A125)=21,MONTH(A125)=12),$V$12,          IF(AND(DAY(A125)=21,MONTH(A125)=3),$V$9,         IF(AND(DAY(A125)=21,MONTH(A125)=6),$V$10,    IF(AND(DAY(A125)=23,MONTH(A125)=9),$V$11,B124)      )           )                                  )</f>
        <v>0.5</v>
      </c>
      <c r="C125" s="4">
        <f>ile</f>
        <v>10</v>
      </c>
      <c r="D125" s="4">
        <f t="shared" si="2"/>
        <v>5</v>
      </c>
      <c r="E125">
        <f>E124+IF(WEEKDAY(A125)=1,ser*C124,0)</f>
        <v>10700</v>
      </c>
      <c r="F125">
        <f>F124+D125*(wyp)</f>
        <v>8310</v>
      </c>
      <c r="G125">
        <f t="shared" si="3"/>
        <v>-2390</v>
      </c>
    </row>
    <row r="126" spans="1:7" x14ac:dyDescent="0.25">
      <c r="A126" s="1">
        <v>45051</v>
      </c>
      <c r="B126" s="3">
        <f>IF(AND(DAY(A126)=21,MONTH(A126)=12),$V$12,          IF(AND(DAY(A126)=21,MONTH(A126)=3),$V$9,         IF(AND(DAY(A126)=21,MONTH(A126)=6),$V$10,    IF(AND(DAY(A126)=23,MONTH(A126)=9),$V$11,B125)      )           )                                  )</f>
        <v>0.5</v>
      </c>
      <c r="C126" s="4">
        <f>ile</f>
        <v>10</v>
      </c>
      <c r="D126" s="4">
        <f t="shared" si="2"/>
        <v>5</v>
      </c>
      <c r="E126">
        <f>E125+IF(WEEKDAY(A126)=1,ser*C125,0)</f>
        <v>10700</v>
      </c>
      <c r="F126">
        <f>F125+D126*(wyp)</f>
        <v>8460</v>
      </c>
      <c r="G126">
        <f t="shared" si="3"/>
        <v>-2240</v>
      </c>
    </row>
    <row r="127" spans="1:7" x14ac:dyDescent="0.25">
      <c r="A127" s="1">
        <v>45052</v>
      </c>
      <c r="B127" s="3">
        <f>IF(AND(DAY(A127)=21,MONTH(A127)=12),$V$12,          IF(AND(DAY(A127)=21,MONTH(A127)=3),$V$9,         IF(AND(DAY(A127)=21,MONTH(A127)=6),$V$10,    IF(AND(DAY(A127)=23,MONTH(A127)=9),$V$11,B126)      )           )                                  )</f>
        <v>0.5</v>
      </c>
      <c r="C127" s="4">
        <f>ile</f>
        <v>10</v>
      </c>
      <c r="D127" s="4">
        <f t="shared" si="2"/>
        <v>0</v>
      </c>
      <c r="E127">
        <f>E126+IF(WEEKDAY(A127)=1,ser*C126,0)</f>
        <v>10700</v>
      </c>
      <c r="F127">
        <f>F126+D127*(wyp)</f>
        <v>8460</v>
      </c>
      <c r="G127">
        <f t="shared" si="3"/>
        <v>-2240</v>
      </c>
    </row>
    <row r="128" spans="1:7" x14ac:dyDescent="0.25">
      <c r="A128" s="1">
        <v>45053</v>
      </c>
      <c r="B128" s="3">
        <f>IF(AND(DAY(A128)=21,MONTH(A128)=12),$V$12,          IF(AND(DAY(A128)=21,MONTH(A128)=3),$V$9,         IF(AND(DAY(A128)=21,MONTH(A128)=6),$V$10,    IF(AND(DAY(A128)=23,MONTH(A128)=9),$V$11,B127)      )           )                                  )</f>
        <v>0.5</v>
      </c>
      <c r="C128" s="4">
        <f>ile</f>
        <v>10</v>
      </c>
      <c r="D128" s="4">
        <f t="shared" si="2"/>
        <v>0</v>
      </c>
      <c r="E128">
        <f>E127+IF(WEEKDAY(A128)=1,ser*C127,0)</f>
        <v>10850</v>
      </c>
      <c r="F128">
        <f>F127+D128*(wyp)</f>
        <v>8460</v>
      </c>
      <c r="G128">
        <f t="shared" si="3"/>
        <v>-2390</v>
      </c>
    </row>
    <row r="129" spans="1:7" x14ac:dyDescent="0.25">
      <c r="A129" s="1">
        <v>45054</v>
      </c>
      <c r="B129" s="3">
        <f>IF(AND(DAY(A129)=21,MONTH(A129)=12),$V$12,          IF(AND(DAY(A129)=21,MONTH(A129)=3),$V$9,         IF(AND(DAY(A129)=21,MONTH(A129)=6),$V$10,    IF(AND(DAY(A129)=23,MONTH(A129)=9),$V$11,B128)      )           )                                  )</f>
        <v>0.5</v>
      </c>
      <c r="C129" s="4">
        <f>ile</f>
        <v>10</v>
      </c>
      <c r="D129" s="4">
        <f t="shared" si="2"/>
        <v>5</v>
      </c>
      <c r="E129">
        <f>E128+IF(WEEKDAY(A129)=1,ser*C128,0)</f>
        <v>10850</v>
      </c>
      <c r="F129">
        <f>F128+D129*(wyp)</f>
        <v>8610</v>
      </c>
      <c r="G129">
        <f t="shared" si="3"/>
        <v>-2240</v>
      </c>
    </row>
    <row r="130" spans="1:7" x14ac:dyDescent="0.25">
      <c r="A130" s="1">
        <v>45055</v>
      </c>
      <c r="B130" s="3">
        <f>IF(AND(DAY(A130)=21,MONTH(A130)=12),$V$12,          IF(AND(DAY(A130)=21,MONTH(A130)=3),$V$9,         IF(AND(DAY(A130)=21,MONTH(A130)=6),$V$10,    IF(AND(DAY(A130)=23,MONTH(A130)=9),$V$11,B129)      )           )                                  )</f>
        <v>0.5</v>
      </c>
      <c r="C130" s="4">
        <f>ile</f>
        <v>10</v>
      </c>
      <c r="D130" s="4">
        <f t="shared" si="2"/>
        <v>5</v>
      </c>
      <c r="E130">
        <f>E129+IF(WEEKDAY(A130)=1,ser*C129,0)</f>
        <v>10850</v>
      </c>
      <c r="F130">
        <f>F129+D130*(wyp)</f>
        <v>8760</v>
      </c>
      <c r="G130">
        <f t="shared" si="3"/>
        <v>-2090</v>
      </c>
    </row>
    <row r="131" spans="1:7" x14ac:dyDescent="0.25">
      <c r="A131" s="1">
        <v>45056</v>
      </c>
      <c r="B131" s="3">
        <f>IF(AND(DAY(A131)=21,MONTH(A131)=12),$V$12,          IF(AND(DAY(A131)=21,MONTH(A131)=3),$V$9,         IF(AND(DAY(A131)=21,MONTH(A131)=6),$V$10,    IF(AND(DAY(A131)=23,MONTH(A131)=9),$V$11,B130)      )           )                                  )</f>
        <v>0.5</v>
      </c>
      <c r="C131" s="4">
        <f>ile</f>
        <v>10</v>
      </c>
      <c r="D131" s="4">
        <f t="shared" ref="D131:D194" si="4">IF(OR(WEEKDAY(A131)=7,WEEKDAY(A131)=1),0,ROUND(B131*C131,A131))</f>
        <v>5</v>
      </c>
      <c r="E131">
        <f>E130+IF(WEEKDAY(A131)=1,ser*C130,0)</f>
        <v>10850</v>
      </c>
      <c r="F131">
        <f>F130+D131*(wyp)</f>
        <v>8910</v>
      </c>
      <c r="G131">
        <f t="shared" ref="G131:G194" si="5">F131-E131</f>
        <v>-1940</v>
      </c>
    </row>
    <row r="132" spans="1:7" x14ac:dyDescent="0.25">
      <c r="A132" s="1">
        <v>45057</v>
      </c>
      <c r="B132" s="3">
        <f>IF(AND(DAY(A132)=21,MONTH(A132)=12),$V$12,          IF(AND(DAY(A132)=21,MONTH(A132)=3),$V$9,         IF(AND(DAY(A132)=21,MONTH(A132)=6),$V$10,    IF(AND(DAY(A132)=23,MONTH(A132)=9),$V$11,B131)      )           )                                  )</f>
        <v>0.5</v>
      </c>
      <c r="C132" s="4">
        <f>ile</f>
        <v>10</v>
      </c>
      <c r="D132" s="4">
        <f t="shared" si="4"/>
        <v>5</v>
      </c>
      <c r="E132">
        <f>E131+IF(WEEKDAY(A132)=1,ser*C131,0)</f>
        <v>10850</v>
      </c>
      <c r="F132">
        <f>F131+D132*(wyp)</f>
        <v>9060</v>
      </c>
      <c r="G132">
        <f t="shared" si="5"/>
        <v>-1790</v>
      </c>
    </row>
    <row r="133" spans="1:7" x14ac:dyDescent="0.25">
      <c r="A133" s="1">
        <v>45058</v>
      </c>
      <c r="B133" s="3">
        <f>IF(AND(DAY(A133)=21,MONTH(A133)=12),$V$12,          IF(AND(DAY(A133)=21,MONTH(A133)=3),$V$9,         IF(AND(DAY(A133)=21,MONTH(A133)=6),$V$10,    IF(AND(DAY(A133)=23,MONTH(A133)=9),$V$11,B132)      )           )                                  )</f>
        <v>0.5</v>
      </c>
      <c r="C133" s="4">
        <f>ile</f>
        <v>10</v>
      </c>
      <c r="D133" s="4">
        <f t="shared" si="4"/>
        <v>5</v>
      </c>
      <c r="E133">
        <f>E132+IF(WEEKDAY(A133)=1,ser*C132,0)</f>
        <v>10850</v>
      </c>
      <c r="F133">
        <f>F132+D133*(wyp)</f>
        <v>9210</v>
      </c>
      <c r="G133">
        <f t="shared" si="5"/>
        <v>-1640</v>
      </c>
    </row>
    <row r="134" spans="1:7" x14ac:dyDescent="0.25">
      <c r="A134" s="1">
        <v>45059</v>
      </c>
      <c r="B134" s="3">
        <f>IF(AND(DAY(A134)=21,MONTH(A134)=12),$V$12,          IF(AND(DAY(A134)=21,MONTH(A134)=3),$V$9,         IF(AND(DAY(A134)=21,MONTH(A134)=6),$V$10,    IF(AND(DAY(A134)=23,MONTH(A134)=9),$V$11,B133)      )           )                                  )</f>
        <v>0.5</v>
      </c>
      <c r="C134" s="4">
        <f>ile</f>
        <v>10</v>
      </c>
      <c r="D134" s="4">
        <f t="shared" si="4"/>
        <v>0</v>
      </c>
      <c r="E134">
        <f>E133+IF(WEEKDAY(A134)=1,ser*C133,0)</f>
        <v>10850</v>
      </c>
      <c r="F134">
        <f>F133+D134*(wyp)</f>
        <v>9210</v>
      </c>
      <c r="G134">
        <f t="shared" si="5"/>
        <v>-1640</v>
      </c>
    </row>
    <row r="135" spans="1:7" x14ac:dyDescent="0.25">
      <c r="A135" s="1">
        <v>45060</v>
      </c>
      <c r="B135" s="3">
        <f>IF(AND(DAY(A135)=21,MONTH(A135)=12),$V$12,          IF(AND(DAY(A135)=21,MONTH(A135)=3),$V$9,         IF(AND(DAY(A135)=21,MONTH(A135)=6),$V$10,    IF(AND(DAY(A135)=23,MONTH(A135)=9),$V$11,B134)      )           )                                  )</f>
        <v>0.5</v>
      </c>
      <c r="C135" s="4">
        <f>ile</f>
        <v>10</v>
      </c>
      <c r="D135" s="4">
        <f t="shared" si="4"/>
        <v>0</v>
      </c>
      <c r="E135">
        <f>E134+IF(WEEKDAY(A135)=1,ser*C134,0)</f>
        <v>11000</v>
      </c>
      <c r="F135">
        <f>F134+D135*(wyp)</f>
        <v>9210</v>
      </c>
      <c r="G135">
        <f t="shared" si="5"/>
        <v>-1790</v>
      </c>
    </row>
    <row r="136" spans="1:7" x14ac:dyDescent="0.25">
      <c r="A136" s="1">
        <v>45061</v>
      </c>
      <c r="B136" s="3">
        <f>IF(AND(DAY(A136)=21,MONTH(A136)=12),$V$12,          IF(AND(DAY(A136)=21,MONTH(A136)=3),$V$9,         IF(AND(DAY(A136)=21,MONTH(A136)=6),$V$10,    IF(AND(DAY(A136)=23,MONTH(A136)=9),$V$11,B135)      )           )                                  )</f>
        <v>0.5</v>
      </c>
      <c r="C136" s="4">
        <f>ile</f>
        <v>10</v>
      </c>
      <c r="D136" s="4">
        <f t="shared" si="4"/>
        <v>5</v>
      </c>
      <c r="E136">
        <f>E135+IF(WEEKDAY(A136)=1,ser*C135,0)</f>
        <v>11000</v>
      </c>
      <c r="F136">
        <f>F135+D136*(wyp)</f>
        <v>9360</v>
      </c>
      <c r="G136">
        <f t="shared" si="5"/>
        <v>-1640</v>
      </c>
    </row>
    <row r="137" spans="1:7" x14ac:dyDescent="0.25">
      <c r="A137" s="1">
        <v>45062</v>
      </c>
      <c r="B137" s="3">
        <f>IF(AND(DAY(A137)=21,MONTH(A137)=12),$V$12,          IF(AND(DAY(A137)=21,MONTH(A137)=3),$V$9,         IF(AND(DAY(A137)=21,MONTH(A137)=6),$V$10,    IF(AND(DAY(A137)=23,MONTH(A137)=9),$V$11,B136)      )           )                                  )</f>
        <v>0.5</v>
      </c>
      <c r="C137" s="4">
        <f>ile</f>
        <v>10</v>
      </c>
      <c r="D137" s="4">
        <f t="shared" si="4"/>
        <v>5</v>
      </c>
      <c r="E137">
        <f>E136+IF(WEEKDAY(A137)=1,ser*C136,0)</f>
        <v>11000</v>
      </c>
      <c r="F137">
        <f>F136+D137*(wyp)</f>
        <v>9510</v>
      </c>
      <c r="G137">
        <f t="shared" si="5"/>
        <v>-1490</v>
      </c>
    </row>
    <row r="138" spans="1:7" x14ac:dyDescent="0.25">
      <c r="A138" s="1">
        <v>45063</v>
      </c>
      <c r="B138" s="3">
        <f>IF(AND(DAY(A138)=21,MONTH(A138)=12),$V$12,          IF(AND(DAY(A138)=21,MONTH(A138)=3),$V$9,         IF(AND(DAY(A138)=21,MONTH(A138)=6),$V$10,    IF(AND(DAY(A138)=23,MONTH(A138)=9),$V$11,B137)      )           )                                  )</f>
        <v>0.5</v>
      </c>
      <c r="C138" s="4">
        <f>ile</f>
        <v>10</v>
      </c>
      <c r="D138" s="4">
        <f t="shared" si="4"/>
        <v>5</v>
      </c>
      <c r="E138">
        <f>E137+IF(WEEKDAY(A138)=1,ser*C137,0)</f>
        <v>11000</v>
      </c>
      <c r="F138">
        <f>F137+D138*(wyp)</f>
        <v>9660</v>
      </c>
      <c r="G138">
        <f t="shared" si="5"/>
        <v>-1340</v>
      </c>
    </row>
    <row r="139" spans="1:7" x14ac:dyDescent="0.25">
      <c r="A139" s="1">
        <v>45064</v>
      </c>
      <c r="B139" s="3">
        <f>IF(AND(DAY(A139)=21,MONTH(A139)=12),$V$12,          IF(AND(DAY(A139)=21,MONTH(A139)=3),$V$9,         IF(AND(DAY(A139)=21,MONTH(A139)=6),$V$10,    IF(AND(DAY(A139)=23,MONTH(A139)=9),$V$11,B138)      )           )                                  )</f>
        <v>0.5</v>
      </c>
      <c r="C139" s="4">
        <f>ile</f>
        <v>10</v>
      </c>
      <c r="D139" s="4">
        <f t="shared" si="4"/>
        <v>5</v>
      </c>
      <c r="E139">
        <f>E138+IF(WEEKDAY(A139)=1,ser*C138,0)</f>
        <v>11000</v>
      </c>
      <c r="F139">
        <f>F138+D139*(wyp)</f>
        <v>9810</v>
      </c>
      <c r="G139">
        <f t="shared" si="5"/>
        <v>-1190</v>
      </c>
    </row>
    <row r="140" spans="1:7" x14ac:dyDescent="0.25">
      <c r="A140" s="1">
        <v>45065</v>
      </c>
      <c r="B140" s="3">
        <f>IF(AND(DAY(A140)=21,MONTH(A140)=12),$V$12,          IF(AND(DAY(A140)=21,MONTH(A140)=3),$V$9,         IF(AND(DAY(A140)=21,MONTH(A140)=6),$V$10,    IF(AND(DAY(A140)=23,MONTH(A140)=9),$V$11,B139)      )           )                                  )</f>
        <v>0.5</v>
      </c>
      <c r="C140" s="4">
        <f>ile</f>
        <v>10</v>
      </c>
      <c r="D140" s="4">
        <f t="shared" si="4"/>
        <v>5</v>
      </c>
      <c r="E140">
        <f>E139+IF(WEEKDAY(A140)=1,ser*C139,0)</f>
        <v>11000</v>
      </c>
      <c r="F140">
        <f>F139+D140*(wyp)</f>
        <v>9960</v>
      </c>
      <c r="G140">
        <f t="shared" si="5"/>
        <v>-1040</v>
      </c>
    </row>
    <row r="141" spans="1:7" x14ac:dyDescent="0.25">
      <c r="A141" s="1">
        <v>45066</v>
      </c>
      <c r="B141" s="3">
        <f>IF(AND(DAY(A141)=21,MONTH(A141)=12),$V$12,          IF(AND(DAY(A141)=21,MONTH(A141)=3),$V$9,         IF(AND(DAY(A141)=21,MONTH(A141)=6),$V$10,    IF(AND(DAY(A141)=23,MONTH(A141)=9),$V$11,B140)      )           )                                  )</f>
        <v>0.5</v>
      </c>
      <c r="C141" s="4">
        <f>ile</f>
        <v>10</v>
      </c>
      <c r="D141" s="4">
        <f t="shared" si="4"/>
        <v>0</v>
      </c>
      <c r="E141">
        <f>E140+IF(WEEKDAY(A141)=1,ser*C140,0)</f>
        <v>11000</v>
      </c>
      <c r="F141">
        <f>F140+D141*(wyp)</f>
        <v>9960</v>
      </c>
      <c r="G141">
        <f t="shared" si="5"/>
        <v>-1040</v>
      </c>
    </row>
    <row r="142" spans="1:7" x14ac:dyDescent="0.25">
      <c r="A142" s="1">
        <v>45067</v>
      </c>
      <c r="B142" s="3">
        <f>IF(AND(DAY(A142)=21,MONTH(A142)=12),$V$12,          IF(AND(DAY(A142)=21,MONTH(A142)=3),$V$9,         IF(AND(DAY(A142)=21,MONTH(A142)=6),$V$10,    IF(AND(DAY(A142)=23,MONTH(A142)=9),$V$11,B141)      )           )                                  )</f>
        <v>0.5</v>
      </c>
      <c r="C142" s="4">
        <f>ile</f>
        <v>10</v>
      </c>
      <c r="D142" s="4">
        <f t="shared" si="4"/>
        <v>0</v>
      </c>
      <c r="E142">
        <f>E141+IF(WEEKDAY(A142)=1,ser*C141,0)</f>
        <v>11150</v>
      </c>
      <c r="F142">
        <f>F141+D142*(wyp)</f>
        <v>9960</v>
      </c>
      <c r="G142">
        <f t="shared" si="5"/>
        <v>-1190</v>
      </c>
    </row>
    <row r="143" spans="1:7" x14ac:dyDescent="0.25">
      <c r="A143" s="1">
        <v>45068</v>
      </c>
      <c r="B143" s="3">
        <f>IF(AND(DAY(A143)=21,MONTH(A143)=12),$V$12,          IF(AND(DAY(A143)=21,MONTH(A143)=3),$V$9,         IF(AND(DAY(A143)=21,MONTH(A143)=6),$V$10,    IF(AND(DAY(A143)=23,MONTH(A143)=9),$V$11,B142)      )           )                                  )</f>
        <v>0.5</v>
      </c>
      <c r="C143" s="4">
        <f>ile</f>
        <v>10</v>
      </c>
      <c r="D143" s="4">
        <f t="shared" si="4"/>
        <v>5</v>
      </c>
      <c r="E143">
        <f>E142+IF(WEEKDAY(A143)=1,ser*C142,0)</f>
        <v>11150</v>
      </c>
      <c r="F143">
        <f>F142+D143*(wyp)</f>
        <v>10110</v>
      </c>
      <c r="G143">
        <f t="shared" si="5"/>
        <v>-1040</v>
      </c>
    </row>
    <row r="144" spans="1:7" x14ac:dyDescent="0.25">
      <c r="A144" s="1">
        <v>45069</v>
      </c>
      <c r="B144" s="3">
        <f>IF(AND(DAY(A144)=21,MONTH(A144)=12),$V$12,          IF(AND(DAY(A144)=21,MONTH(A144)=3),$V$9,         IF(AND(DAY(A144)=21,MONTH(A144)=6),$V$10,    IF(AND(DAY(A144)=23,MONTH(A144)=9),$V$11,B143)      )           )                                  )</f>
        <v>0.5</v>
      </c>
      <c r="C144" s="4">
        <f>ile</f>
        <v>10</v>
      </c>
      <c r="D144" s="4">
        <f t="shared" si="4"/>
        <v>5</v>
      </c>
      <c r="E144">
        <f>E143+IF(WEEKDAY(A144)=1,ser*C143,0)</f>
        <v>11150</v>
      </c>
      <c r="F144">
        <f>F143+D144*(wyp)</f>
        <v>10260</v>
      </c>
      <c r="G144">
        <f t="shared" si="5"/>
        <v>-890</v>
      </c>
    </row>
    <row r="145" spans="1:7" x14ac:dyDescent="0.25">
      <c r="A145" s="1">
        <v>45070</v>
      </c>
      <c r="B145" s="3">
        <f>IF(AND(DAY(A145)=21,MONTH(A145)=12),$V$12,          IF(AND(DAY(A145)=21,MONTH(A145)=3),$V$9,         IF(AND(DAY(A145)=21,MONTH(A145)=6),$V$10,    IF(AND(DAY(A145)=23,MONTH(A145)=9),$V$11,B144)      )           )                                  )</f>
        <v>0.5</v>
      </c>
      <c r="C145" s="4">
        <f>ile</f>
        <v>10</v>
      </c>
      <c r="D145" s="4">
        <f t="shared" si="4"/>
        <v>5</v>
      </c>
      <c r="E145">
        <f>E144+IF(WEEKDAY(A145)=1,ser*C144,0)</f>
        <v>11150</v>
      </c>
      <c r="F145">
        <f>F144+D145*(wyp)</f>
        <v>10410</v>
      </c>
      <c r="G145">
        <f t="shared" si="5"/>
        <v>-740</v>
      </c>
    </row>
    <row r="146" spans="1:7" x14ac:dyDescent="0.25">
      <c r="A146" s="1">
        <v>45071</v>
      </c>
      <c r="B146" s="3">
        <f>IF(AND(DAY(A146)=21,MONTH(A146)=12),$V$12,          IF(AND(DAY(A146)=21,MONTH(A146)=3),$V$9,         IF(AND(DAY(A146)=21,MONTH(A146)=6),$V$10,    IF(AND(DAY(A146)=23,MONTH(A146)=9),$V$11,B145)      )           )                                  )</f>
        <v>0.5</v>
      </c>
      <c r="C146" s="4">
        <f>ile</f>
        <v>10</v>
      </c>
      <c r="D146" s="4">
        <f t="shared" si="4"/>
        <v>5</v>
      </c>
      <c r="E146">
        <f>E145+IF(WEEKDAY(A146)=1,ser*C145,0)</f>
        <v>11150</v>
      </c>
      <c r="F146">
        <f>F145+D146*(wyp)</f>
        <v>10560</v>
      </c>
      <c r="G146">
        <f t="shared" si="5"/>
        <v>-590</v>
      </c>
    </row>
    <row r="147" spans="1:7" x14ac:dyDescent="0.25">
      <c r="A147" s="1">
        <v>45072</v>
      </c>
      <c r="B147" s="3">
        <f>IF(AND(DAY(A147)=21,MONTH(A147)=12),$V$12,          IF(AND(DAY(A147)=21,MONTH(A147)=3),$V$9,         IF(AND(DAY(A147)=21,MONTH(A147)=6),$V$10,    IF(AND(DAY(A147)=23,MONTH(A147)=9),$V$11,B146)      )           )                                  )</f>
        <v>0.5</v>
      </c>
      <c r="C147" s="4">
        <f>ile</f>
        <v>10</v>
      </c>
      <c r="D147" s="4">
        <f t="shared" si="4"/>
        <v>5</v>
      </c>
      <c r="E147">
        <f>E146+IF(WEEKDAY(A147)=1,ser*C146,0)</f>
        <v>11150</v>
      </c>
      <c r="F147">
        <f>F146+D147*(wyp)</f>
        <v>10710</v>
      </c>
      <c r="G147">
        <f t="shared" si="5"/>
        <v>-440</v>
      </c>
    </row>
    <row r="148" spans="1:7" x14ac:dyDescent="0.25">
      <c r="A148" s="1">
        <v>45073</v>
      </c>
      <c r="B148" s="3">
        <f>IF(AND(DAY(A148)=21,MONTH(A148)=12),$V$12,          IF(AND(DAY(A148)=21,MONTH(A148)=3),$V$9,         IF(AND(DAY(A148)=21,MONTH(A148)=6),$V$10,    IF(AND(DAY(A148)=23,MONTH(A148)=9),$V$11,B147)      )           )                                  )</f>
        <v>0.5</v>
      </c>
      <c r="C148" s="4">
        <f>ile</f>
        <v>10</v>
      </c>
      <c r="D148" s="4">
        <f t="shared" si="4"/>
        <v>0</v>
      </c>
      <c r="E148">
        <f>E147+IF(WEEKDAY(A148)=1,ser*C147,0)</f>
        <v>11150</v>
      </c>
      <c r="F148">
        <f>F147+D148*(wyp)</f>
        <v>10710</v>
      </c>
      <c r="G148">
        <f t="shared" si="5"/>
        <v>-440</v>
      </c>
    </row>
    <row r="149" spans="1:7" x14ac:dyDescent="0.25">
      <c r="A149" s="1">
        <v>45074</v>
      </c>
      <c r="B149" s="3">
        <f>IF(AND(DAY(A149)=21,MONTH(A149)=12),$V$12,          IF(AND(DAY(A149)=21,MONTH(A149)=3),$V$9,         IF(AND(DAY(A149)=21,MONTH(A149)=6),$V$10,    IF(AND(DAY(A149)=23,MONTH(A149)=9),$V$11,B148)      )           )                                  )</f>
        <v>0.5</v>
      </c>
      <c r="C149" s="4">
        <f>ile</f>
        <v>10</v>
      </c>
      <c r="D149" s="4">
        <f t="shared" si="4"/>
        <v>0</v>
      </c>
      <c r="E149">
        <f>E148+IF(WEEKDAY(A149)=1,ser*C148,0)</f>
        <v>11300</v>
      </c>
      <c r="F149">
        <f>F148+D149*(wyp)</f>
        <v>10710</v>
      </c>
      <c r="G149">
        <f t="shared" si="5"/>
        <v>-590</v>
      </c>
    </row>
    <row r="150" spans="1:7" x14ac:dyDescent="0.25">
      <c r="A150" s="1">
        <v>45075</v>
      </c>
      <c r="B150" s="3">
        <f>IF(AND(DAY(A150)=21,MONTH(A150)=12),$V$12,          IF(AND(DAY(A150)=21,MONTH(A150)=3),$V$9,         IF(AND(DAY(A150)=21,MONTH(A150)=6),$V$10,    IF(AND(DAY(A150)=23,MONTH(A150)=9),$V$11,B149)      )           )                                  )</f>
        <v>0.5</v>
      </c>
      <c r="C150" s="4">
        <f>ile</f>
        <v>10</v>
      </c>
      <c r="D150" s="4">
        <f t="shared" si="4"/>
        <v>5</v>
      </c>
      <c r="E150">
        <f>E149+IF(WEEKDAY(A150)=1,ser*C149,0)</f>
        <v>11300</v>
      </c>
      <c r="F150">
        <f>F149+D150*(wyp)</f>
        <v>10860</v>
      </c>
      <c r="G150">
        <f t="shared" si="5"/>
        <v>-440</v>
      </c>
    </row>
    <row r="151" spans="1:7" x14ac:dyDescent="0.25">
      <c r="A151" s="1">
        <v>45076</v>
      </c>
      <c r="B151" s="3">
        <f>IF(AND(DAY(A151)=21,MONTH(A151)=12),$V$12,          IF(AND(DAY(A151)=21,MONTH(A151)=3),$V$9,         IF(AND(DAY(A151)=21,MONTH(A151)=6),$V$10,    IF(AND(DAY(A151)=23,MONTH(A151)=9),$V$11,B150)      )           )                                  )</f>
        <v>0.5</v>
      </c>
      <c r="C151" s="4">
        <f>ile</f>
        <v>10</v>
      </c>
      <c r="D151" s="4">
        <f t="shared" si="4"/>
        <v>5</v>
      </c>
      <c r="E151">
        <f>E150+IF(WEEKDAY(A151)=1,ser*C150,0)</f>
        <v>11300</v>
      </c>
      <c r="F151">
        <f>F150+D151*(wyp)</f>
        <v>11010</v>
      </c>
      <c r="G151">
        <f t="shared" si="5"/>
        <v>-290</v>
      </c>
    </row>
    <row r="152" spans="1:7" x14ac:dyDescent="0.25">
      <c r="A152" s="1">
        <v>45077</v>
      </c>
      <c r="B152" s="3">
        <f>IF(AND(DAY(A152)=21,MONTH(A152)=12),$V$12,          IF(AND(DAY(A152)=21,MONTH(A152)=3),$V$9,         IF(AND(DAY(A152)=21,MONTH(A152)=6),$V$10,    IF(AND(DAY(A152)=23,MONTH(A152)=9),$V$11,B151)      )           )                                  )</f>
        <v>0.5</v>
      </c>
      <c r="C152" s="4">
        <f>ile</f>
        <v>10</v>
      </c>
      <c r="D152" s="4">
        <f t="shared" si="4"/>
        <v>5</v>
      </c>
      <c r="E152">
        <f>E151+IF(WEEKDAY(A152)=1,ser*C151,0)</f>
        <v>11300</v>
      </c>
      <c r="F152">
        <f>F151+D152*(wyp)</f>
        <v>11160</v>
      </c>
      <c r="G152">
        <f t="shared" si="5"/>
        <v>-140</v>
      </c>
    </row>
    <row r="153" spans="1:7" x14ac:dyDescent="0.25">
      <c r="A153" s="1">
        <v>45078</v>
      </c>
      <c r="B153" s="3">
        <f>IF(AND(DAY(A153)=21,MONTH(A153)=12),$V$12,          IF(AND(DAY(A153)=21,MONTH(A153)=3),$V$9,         IF(AND(DAY(A153)=21,MONTH(A153)=6),$V$10,    IF(AND(DAY(A153)=23,MONTH(A153)=9),$V$11,B152)      )           )                                  )</f>
        <v>0.5</v>
      </c>
      <c r="C153" s="4">
        <f>ile</f>
        <v>10</v>
      </c>
      <c r="D153" s="4">
        <f t="shared" si="4"/>
        <v>5</v>
      </c>
      <c r="E153">
        <f>E152+IF(WEEKDAY(A153)=1,ser*C152,0)</f>
        <v>11300</v>
      </c>
      <c r="F153">
        <f>F152+D153*(wyp)</f>
        <v>11310</v>
      </c>
      <c r="G153">
        <f t="shared" si="5"/>
        <v>10</v>
      </c>
    </row>
    <row r="154" spans="1:7" x14ac:dyDescent="0.25">
      <c r="A154" s="1">
        <v>45079</v>
      </c>
      <c r="B154" s="3">
        <f>IF(AND(DAY(A154)=21,MONTH(A154)=12),$V$12,          IF(AND(DAY(A154)=21,MONTH(A154)=3),$V$9,         IF(AND(DAY(A154)=21,MONTH(A154)=6),$V$10,    IF(AND(DAY(A154)=23,MONTH(A154)=9),$V$11,B153)      )           )                                  )</f>
        <v>0.5</v>
      </c>
      <c r="C154" s="4">
        <f>ile</f>
        <v>10</v>
      </c>
      <c r="D154" s="4">
        <f t="shared" si="4"/>
        <v>5</v>
      </c>
      <c r="E154">
        <f>E153+IF(WEEKDAY(A154)=1,ser*C153,0)</f>
        <v>11300</v>
      </c>
      <c r="F154">
        <f>F153+D154*(wyp)</f>
        <v>11460</v>
      </c>
      <c r="G154">
        <f t="shared" si="5"/>
        <v>160</v>
      </c>
    </row>
    <row r="155" spans="1:7" x14ac:dyDescent="0.25">
      <c r="A155" s="1">
        <v>45080</v>
      </c>
      <c r="B155" s="3">
        <f>IF(AND(DAY(A155)=21,MONTH(A155)=12),$V$12,          IF(AND(DAY(A155)=21,MONTH(A155)=3),$V$9,         IF(AND(DAY(A155)=21,MONTH(A155)=6),$V$10,    IF(AND(DAY(A155)=23,MONTH(A155)=9),$V$11,B154)      )           )                                  )</f>
        <v>0.5</v>
      </c>
      <c r="C155" s="4">
        <f>ile</f>
        <v>10</v>
      </c>
      <c r="D155" s="4">
        <f t="shared" si="4"/>
        <v>0</v>
      </c>
      <c r="E155">
        <f>E154+IF(WEEKDAY(A155)=1,ser*C154,0)</f>
        <v>11300</v>
      </c>
      <c r="F155">
        <f>F154+D155*(wyp)</f>
        <v>11460</v>
      </c>
      <c r="G155">
        <f t="shared" si="5"/>
        <v>160</v>
      </c>
    </row>
    <row r="156" spans="1:7" x14ac:dyDescent="0.25">
      <c r="A156" s="1">
        <v>45081</v>
      </c>
      <c r="B156" s="3">
        <f>IF(AND(DAY(A156)=21,MONTH(A156)=12),$V$12,          IF(AND(DAY(A156)=21,MONTH(A156)=3),$V$9,         IF(AND(DAY(A156)=21,MONTH(A156)=6),$V$10,    IF(AND(DAY(A156)=23,MONTH(A156)=9),$V$11,B155)      )           )                                  )</f>
        <v>0.5</v>
      </c>
      <c r="C156" s="4">
        <f>ile</f>
        <v>10</v>
      </c>
      <c r="D156" s="4">
        <f t="shared" si="4"/>
        <v>0</v>
      </c>
      <c r="E156">
        <f>E155+IF(WEEKDAY(A156)=1,ser*C155,0)</f>
        <v>11450</v>
      </c>
      <c r="F156">
        <f>F155+D156*(wyp)</f>
        <v>11460</v>
      </c>
      <c r="G156">
        <f t="shared" si="5"/>
        <v>10</v>
      </c>
    </row>
    <row r="157" spans="1:7" x14ac:dyDescent="0.25">
      <c r="A157" s="1">
        <v>45082</v>
      </c>
      <c r="B157" s="3">
        <f>IF(AND(DAY(A157)=21,MONTH(A157)=12),$V$12,          IF(AND(DAY(A157)=21,MONTH(A157)=3),$V$9,         IF(AND(DAY(A157)=21,MONTH(A157)=6),$V$10,    IF(AND(DAY(A157)=23,MONTH(A157)=9),$V$11,B156)      )           )                                  )</f>
        <v>0.5</v>
      </c>
      <c r="C157" s="4">
        <f>ile</f>
        <v>10</v>
      </c>
      <c r="D157" s="4">
        <f t="shared" si="4"/>
        <v>5</v>
      </c>
      <c r="E157">
        <f>E156+IF(WEEKDAY(A157)=1,ser*C156,0)</f>
        <v>11450</v>
      </c>
      <c r="F157">
        <f>F156+D157*(wyp)</f>
        <v>11610</v>
      </c>
      <c r="G157">
        <f t="shared" si="5"/>
        <v>160</v>
      </c>
    </row>
    <row r="158" spans="1:7" x14ac:dyDescent="0.25">
      <c r="A158" s="1">
        <v>45083</v>
      </c>
      <c r="B158" s="3">
        <f>IF(AND(DAY(A158)=21,MONTH(A158)=12),$V$12,          IF(AND(DAY(A158)=21,MONTH(A158)=3),$V$9,         IF(AND(DAY(A158)=21,MONTH(A158)=6),$V$10,    IF(AND(DAY(A158)=23,MONTH(A158)=9),$V$11,B157)      )           )                                  )</f>
        <v>0.5</v>
      </c>
      <c r="C158" s="4">
        <f>ile</f>
        <v>10</v>
      </c>
      <c r="D158" s="4">
        <f t="shared" si="4"/>
        <v>5</v>
      </c>
      <c r="E158">
        <f>E157+IF(WEEKDAY(A158)=1,ser*C157,0)</f>
        <v>11450</v>
      </c>
      <c r="F158">
        <f>F157+D158*(wyp)</f>
        <v>11760</v>
      </c>
      <c r="G158">
        <f t="shared" si="5"/>
        <v>310</v>
      </c>
    </row>
    <row r="159" spans="1:7" x14ac:dyDescent="0.25">
      <c r="A159" s="1">
        <v>45084</v>
      </c>
      <c r="B159" s="3">
        <f>IF(AND(DAY(A159)=21,MONTH(A159)=12),$V$12,          IF(AND(DAY(A159)=21,MONTH(A159)=3),$V$9,         IF(AND(DAY(A159)=21,MONTH(A159)=6),$V$10,    IF(AND(DAY(A159)=23,MONTH(A159)=9),$V$11,B158)      )           )                                  )</f>
        <v>0.5</v>
      </c>
      <c r="C159" s="4">
        <f>ile</f>
        <v>10</v>
      </c>
      <c r="D159" s="4">
        <f t="shared" si="4"/>
        <v>5</v>
      </c>
      <c r="E159">
        <f>E158+IF(WEEKDAY(A159)=1,ser*C158,0)</f>
        <v>11450</v>
      </c>
      <c r="F159">
        <f>F158+D159*(wyp)</f>
        <v>11910</v>
      </c>
      <c r="G159">
        <f t="shared" si="5"/>
        <v>460</v>
      </c>
    </row>
    <row r="160" spans="1:7" x14ac:dyDescent="0.25">
      <c r="A160" s="1">
        <v>45085</v>
      </c>
      <c r="B160" s="3">
        <f>IF(AND(DAY(A160)=21,MONTH(A160)=12),$V$12,          IF(AND(DAY(A160)=21,MONTH(A160)=3),$V$9,         IF(AND(DAY(A160)=21,MONTH(A160)=6),$V$10,    IF(AND(DAY(A160)=23,MONTH(A160)=9),$V$11,B159)      )           )                                  )</f>
        <v>0.5</v>
      </c>
      <c r="C160" s="4">
        <f>ile</f>
        <v>10</v>
      </c>
      <c r="D160" s="4">
        <f t="shared" si="4"/>
        <v>5</v>
      </c>
      <c r="E160">
        <f>E159+IF(WEEKDAY(A160)=1,ser*C159,0)</f>
        <v>11450</v>
      </c>
      <c r="F160">
        <f>F159+D160*(wyp)</f>
        <v>12060</v>
      </c>
      <c r="G160">
        <f t="shared" si="5"/>
        <v>610</v>
      </c>
    </row>
    <row r="161" spans="1:7" x14ac:dyDescent="0.25">
      <c r="A161" s="1">
        <v>45086</v>
      </c>
      <c r="B161" s="3">
        <f>IF(AND(DAY(A161)=21,MONTH(A161)=12),$V$12,          IF(AND(DAY(A161)=21,MONTH(A161)=3),$V$9,         IF(AND(DAY(A161)=21,MONTH(A161)=6),$V$10,    IF(AND(DAY(A161)=23,MONTH(A161)=9),$V$11,B160)      )           )                                  )</f>
        <v>0.5</v>
      </c>
      <c r="C161" s="4">
        <f>ile</f>
        <v>10</v>
      </c>
      <c r="D161" s="4">
        <f t="shared" si="4"/>
        <v>5</v>
      </c>
      <c r="E161">
        <f>E160+IF(WEEKDAY(A161)=1,ser*C160,0)</f>
        <v>11450</v>
      </c>
      <c r="F161">
        <f>F160+D161*(wyp)</f>
        <v>12210</v>
      </c>
      <c r="G161">
        <f t="shared" si="5"/>
        <v>760</v>
      </c>
    </row>
    <row r="162" spans="1:7" x14ac:dyDescent="0.25">
      <c r="A162" s="1">
        <v>45087</v>
      </c>
      <c r="B162" s="3">
        <f>IF(AND(DAY(A162)=21,MONTH(A162)=12),$V$12,          IF(AND(DAY(A162)=21,MONTH(A162)=3),$V$9,         IF(AND(DAY(A162)=21,MONTH(A162)=6),$V$10,    IF(AND(DAY(A162)=23,MONTH(A162)=9),$V$11,B161)      )           )                                  )</f>
        <v>0.5</v>
      </c>
      <c r="C162" s="4">
        <f>ile</f>
        <v>10</v>
      </c>
      <c r="D162" s="4">
        <f t="shared" si="4"/>
        <v>0</v>
      </c>
      <c r="E162">
        <f>E161+IF(WEEKDAY(A162)=1,ser*C161,0)</f>
        <v>11450</v>
      </c>
      <c r="F162">
        <f>F161+D162*(wyp)</f>
        <v>12210</v>
      </c>
      <c r="G162">
        <f t="shared" si="5"/>
        <v>760</v>
      </c>
    </row>
    <row r="163" spans="1:7" x14ac:dyDescent="0.25">
      <c r="A163" s="1">
        <v>45088</v>
      </c>
      <c r="B163" s="3">
        <f>IF(AND(DAY(A163)=21,MONTH(A163)=12),$V$12,          IF(AND(DAY(A163)=21,MONTH(A163)=3),$V$9,         IF(AND(DAY(A163)=21,MONTH(A163)=6),$V$10,    IF(AND(DAY(A163)=23,MONTH(A163)=9),$V$11,B162)      )           )                                  )</f>
        <v>0.5</v>
      </c>
      <c r="C163" s="4">
        <f>ile</f>
        <v>10</v>
      </c>
      <c r="D163" s="4">
        <f t="shared" si="4"/>
        <v>0</v>
      </c>
      <c r="E163">
        <f>E162+IF(WEEKDAY(A163)=1,ser*C162,0)</f>
        <v>11600</v>
      </c>
      <c r="F163">
        <f>F162+D163*(wyp)</f>
        <v>12210</v>
      </c>
      <c r="G163">
        <f t="shared" si="5"/>
        <v>610</v>
      </c>
    </row>
    <row r="164" spans="1:7" x14ac:dyDescent="0.25">
      <c r="A164" s="1">
        <v>45089</v>
      </c>
      <c r="B164" s="3">
        <f>IF(AND(DAY(A164)=21,MONTH(A164)=12),$V$12,          IF(AND(DAY(A164)=21,MONTH(A164)=3),$V$9,         IF(AND(DAY(A164)=21,MONTH(A164)=6),$V$10,    IF(AND(DAY(A164)=23,MONTH(A164)=9),$V$11,B163)      )           )                                  )</f>
        <v>0.5</v>
      </c>
      <c r="C164" s="4">
        <f>ile</f>
        <v>10</v>
      </c>
      <c r="D164" s="4">
        <f t="shared" si="4"/>
        <v>5</v>
      </c>
      <c r="E164">
        <f>E163+IF(WEEKDAY(A164)=1,ser*C163,0)</f>
        <v>11600</v>
      </c>
      <c r="F164">
        <f>F163+D164*(wyp)</f>
        <v>12360</v>
      </c>
      <c r="G164">
        <f t="shared" si="5"/>
        <v>760</v>
      </c>
    </row>
    <row r="165" spans="1:7" x14ac:dyDescent="0.25">
      <c r="A165" s="1">
        <v>45090</v>
      </c>
      <c r="B165" s="3">
        <f>IF(AND(DAY(A165)=21,MONTH(A165)=12),$V$12,          IF(AND(DAY(A165)=21,MONTH(A165)=3),$V$9,         IF(AND(DAY(A165)=21,MONTH(A165)=6),$V$10,    IF(AND(DAY(A165)=23,MONTH(A165)=9),$V$11,B164)      )           )                                  )</f>
        <v>0.5</v>
      </c>
      <c r="C165" s="4">
        <f>ile</f>
        <v>10</v>
      </c>
      <c r="D165" s="4">
        <f t="shared" si="4"/>
        <v>5</v>
      </c>
      <c r="E165">
        <f>E164+IF(WEEKDAY(A165)=1,ser*C164,0)</f>
        <v>11600</v>
      </c>
      <c r="F165">
        <f>F164+D165*(wyp)</f>
        <v>12510</v>
      </c>
      <c r="G165">
        <f t="shared" si="5"/>
        <v>910</v>
      </c>
    </row>
    <row r="166" spans="1:7" x14ac:dyDescent="0.25">
      <c r="A166" s="1">
        <v>45091</v>
      </c>
      <c r="B166" s="3">
        <f>IF(AND(DAY(A166)=21,MONTH(A166)=12),$V$12,          IF(AND(DAY(A166)=21,MONTH(A166)=3),$V$9,         IF(AND(DAY(A166)=21,MONTH(A166)=6),$V$10,    IF(AND(DAY(A166)=23,MONTH(A166)=9),$V$11,B165)      )           )                                  )</f>
        <v>0.5</v>
      </c>
      <c r="C166" s="4">
        <f>ile</f>
        <v>10</v>
      </c>
      <c r="D166" s="4">
        <f t="shared" si="4"/>
        <v>5</v>
      </c>
      <c r="E166">
        <f>E165+IF(WEEKDAY(A166)=1,ser*C165,0)</f>
        <v>11600</v>
      </c>
      <c r="F166">
        <f>F165+D166*(wyp)</f>
        <v>12660</v>
      </c>
      <c r="G166">
        <f t="shared" si="5"/>
        <v>1060</v>
      </c>
    </row>
    <row r="167" spans="1:7" x14ac:dyDescent="0.25">
      <c r="A167" s="1">
        <v>45092</v>
      </c>
      <c r="B167" s="3">
        <f>IF(AND(DAY(A167)=21,MONTH(A167)=12),$V$12,          IF(AND(DAY(A167)=21,MONTH(A167)=3),$V$9,         IF(AND(DAY(A167)=21,MONTH(A167)=6),$V$10,    IF(AND(DAY(A167)=23,MONTH(A167)=9),$V$11,B166)      )           )                                  )</f>
        <v>0.5</v>
      </c>
      <c r="C167" s="4">
        <f>ile</f>
        <v>10</v>
      </c>
      <c r="D167" s="4">
        <f t="shared" si="4"/>
        <v>5</v>
      </c>
      <c r="E167">
        <f>E166+IF(WEEKDAY(A167)=1,ser*C166,0)</f>
        <v>11600</v>
      </c>
      <c r="F167">
        <f>F166+D167*(wyp)</f>
        <v>12810</v>
      </c>
      <c r="G167">
        <f t="shared" si="5"/>
        <v>1210</v>
      </c>
    </row>
    <row r="168" spans="1:7" x14ac:dyDescent="0.25">
      <c r="A168" s="1">
        <v>45093</v>
      </c>
      <c r="B168" s="3">
        <f>IF(AND(DAY(A168)=21,MONTH(A168)=12),$V$12,          IF(AND(DAY(A168)=21,MONTH(A168)=3),$V$9,         IF(AND(DAY(A168)=21,MONTH(A168)=6),$V$10,    IF(AND(DAY(A168)=23,MONTH(A168)=9),$V$11,B167)      )           )                                  )</f>
        <v>0.5</v>
      </c>
      <c r="C168" s="4">
        <f>ile</f>
        <v>10</v>
      </c>
      <c r="D168" s="4">
        <f t="shared" si="4"/>
        <v>5</v>
      </c>
      <c r="E168">
        <f>E167+IF(WEEKDAY(A168)=1,ser*C167,0)</f>
        <v>11600</v>
      </c>
      <c r="F168">
        <f>F167+D168*(wyp)</f>
        <v>12960</v>
      </c>
      <c r="G168">
        <f t="shared" si="5"/>
        <v>1360</v>
      </c>
    </row>
    <row r="169" spans="1:7" x14ac:dyDescent="0.25">
      <c r="A169" s="1">
        <v>45094</v>
      </c>
      <c r="B169" s="3">
        <f>IF(AND(DAY(A169)=21,MONTH(A169)=12),$V$12,          IF(AND(DAY(A169)=21,MONTH(A169)=3),$V$9,         IF(AND(DAY(A169)=21,MONTH(A169)=6),$V$10,    IF(AND(DAY(A169)=23,MONTH(A169)=9),$V$11,B168)      )           )                                  )</f>
        <v>0.5</v>
      </c>
      <c r="C169" s="4">
        <f>ile</f>
        <v>10</v>
      </c>
      <c r="D169" s="4">
        <f t="shared" si="4"/>
        <v>0</v>
      </c>
      <c r="E169">
        <f>E168+IF(WEEKDAY(A169)=1,ser*C168,0)</f>
        <v>11600</v>
      </c>
      <c r="F169">
        <f>F168+D169*(wyp)</f>
        <v>12960</v>
      </c>
      <c r="G169">
        <f t="shared" si="5"/>
        <v>1360</v>
      </c>
    </row>
    <row r="170" spans="1:7" x14ac:dyDescent="0.25">
      <c r="A170" s="1">
        <v>45095</v>
      </c>
      <c r="B170" s="3">
        <f>IF(AND(DAY(A170)=21,MONTH(A170)=12),$V$12,          IF(AND(DAY(A170)=21,MONTH(A170)=3),$V$9,         IF(AND(DAY(A170)=21,MONTH(A170)=6),$V$10,    IF(AND(DAY(A170)=23,MONTH(A170)=9),$V$11,B169)      )           )                                  )</f>
        <v>0.5</v>
      </c>
      <c r="C170" s="4">
        <f>ile</f>
        <v>10</v>
      </c>
      <c r="D170" s="4">
        <f t="shared" si="4"/>
        <v>0</v>
      </c>
      <c r="E170">
        <f>E169+IF(WEEKDAY(A170)=1,ser*C169,0)</f>
        <v>11750</v>
      </c>
      <c r="F170">
        <f>F169+D170*(wyp)</f>
        <v>12960</v>
      </c>
      <c r="G170">
        <f t="shared" si="5"/>
        <v>1210</v>
      </c>
    </row>
    <row r="171" spans="1:7" x14ac:dyDescent="0.25">
      <c r="A171" s="1">
        <v>45096</v>
      </c>
      <c r="B171" s="3">
        <f>IF(AND(DAY(A171)=21,MONTH(A171)=12),$V$12,          IF(AND(DAY(A171)=21,MONTH(A171)=3),$V$9,         IF(AND(DAY(A171)=21,MONTH(A171)=6),$V$10,    IF(AND(DAY(A171)=23,MONTH(A171)=9),$V$11,B170)      )           )                                  )</f>
        <v>0.5</v>
      </c>
      <c r="C171" s="4">
        <f>ile</f>
        <v>10</v>
      </c>
      <c r="D171" s="4">
        <f t="shared" si="4"/>
        <v>5</v>
      </c>
      <c r="E171">
        <f>E170+IF(WEEKDAY(A171)=1,ser*C170,0)</f>
        <v>11750</v>
      </c>
      <c r="F171">
        <f>F170+D171*(wyp)</f>
        <v>13110</v>
      </c>
      <c r="G171">
        <f t="shared" si="5"/>
        <v>1360</v>
      </c>
    </row>
    <row r="172" spans="1:7" x14ac:dyDescent="0.25">
      <c r="A172" s="1">
        <v>45097</v>
      </c>
      <c r="B172" s="3">
        <f>IF(AND(DAY(A172)=21,MONTH(A172)=12),$V$12,          IF(AND(DAY(A172)=21,MONTH(A172)=3),$V$9,         IF(AND(DAY(A172)=21,MONTH(A172)=6),$V$10,    IF(AND(DAY(A172)=23,MONTH(A172)=9),$V$11,B171)      )           )                                  )</f>
        <v>0.5</v>
      </c>
      <c r="C172" s="4">
        <f>ile</f>
        <v>10</v>
      </c>
      <c r="D172" s="4">
        <f t="shared" si="4"/>
        <v>5</v>
      </c>
      <c r="E172">
        <f>E171+IF(WEEKDAY(A172)=1,ser*C171,0)</f>
        <v>11750</v>
      </c>
      <c r="F172">
        <f>F171+D172*(wyp)</f>
        <v>13260</v>
      </c>
      <c r="G172">
        <f t="shared" si="5"/>
        <v>1510</v>
      </c>
    </row>
    <row r="173" spans="1:7" x14ac:dyDescent="0.25">
      <c r="A173" s="1">
        <v>45098</v>
      </c>
      <c r="B173" s="3">
        <f>IF(AND(DAY(A173)=21,MONTH(A173)=12),$V$12,          IF(AND(DAY(A173)=21,MONTH(A173)=3),$V$9,         IF(AND(DAY(A173)=21,MONTH(A173)=6),$V$10,    IF(AND(DAY(A173)=23,MONTH(A173)=9),$V$11,B172)      )           )                                  )</f>
        <v>0.9</v>
      </c>
      <c r="C173" s="4">
        <f>ile</f>
        <v>10</v>
      </c>
      <c r="D173" s="4">
        <f t="shared" si="4"/>
        <v>9</v>
      </c>
      <c r="E173">
        <f>E172+IF(WEEKDAY(A173)=1,ser*C172,0)</f>
        <v>11750</v>
      </c>
      <c r="F173">
        <f>F172+D173*(wyp)</f>
        <v>13530</v>
      </c>
      <c r="G173">
        <f t="shared" si="5"/>
        <v>1780</v>
      </c>
    </row>
    <row r="174" spans="1:7" x14ac:dyDescent="0.25">
      <c r="A174" s="1">
        <v>45099</v>
      </c>
      <c r="B174" s="3">
        <f>IF(AND(DAY(A174)=21,MONTH(A174)=12),$V$12,          IF(AND(DAY(A174)=21,MONTH(A174)=3),$V$9,         IF(AND(DAY(A174)=21,MONTH(A174)=6),$V$10,    IF(AND(DAY(A174)=23,MONTH(A174)=9),$V$11,B173)      )           )                                  )</f>
        <v>0.9</v>
      </c>
      <c r="C174" s="4">
        <f>ile</f>
        <v>10</v>
      </c>
      <c r="D174" s="4">
        <f t="shared" si="4"/>
        <v>9</v>
      </c>
      <c r="E174">
        <f>E173+IF(WEEKDAY(A174)=1,ser*C173,0)</f>
        <v>11750</v>
      </c>
      <c r="F174">
        <f>F173+D174*(wyp)</f>
        <v>13800</v>
      </c>
      <c r="G174">
        <f t="shared" si="5"/>
        <v>2050</v>
      </c>
    </row>
    <row r="175" spans="1:7" x14ac:dyDescent="0.25">
      <c r="A175" s="1">
        <v>45100</v>
      </c>
      <c r="B175" s="3">
        <f>IF(AND(DAY(A175)=21,MONTH(A175)=12),$V$12,          IF(AND(DAY(A175)=21,MONTH(A175)=3),$V$9,         IF(AND(DAY(A175)=21,MONTH(A175)=6),$V$10,    IF(AND(DAY(A175)=23,MONTH(A175)=9),$V$11,B174)      )           )                                  )</f>
        <v>0.9</v>
      </c>
      <c r="C175" s="4">
        <f>ile</f>
        <v>10</v>
      </c>
      <c r="D175" s="4">
        <f t="shared" si="4"/>
        <v>9</v>
      </c>
      <c r="E175">
        <f>E174+IF(WEEKDAY(A175)=1,ser*C174,0)</f>
        <v>11750</v>
      </c>
      <c r="F175">
        <f>F174+D175*(wyp)</f>
        <v>14070</v>
      </c>
      <c r="G175">
        <f t="shared" si="5"/>
        <v>2320</v>
      </c>
    </row>
    <row r="176" spans="1:7" x14ac:dyDescent="0.25">
      <c r="A176" s="1">
        <v>45101</v>
      </c>
      <c r="B176" s="3">
        <f>IF(AND(DAY(A176)=21,MONTH(A176)=12),$V$12,          IF(AND(DAY(A176)=21,MONTH(A176)=3),$V$9,         IF(AND(DAY(A176)=21,MONTH(A176)=6),$V$10,    IF(AND(DAY(A176)=23,MONTH(A176)=9),$V$11,B175)      )           )                                  )</f>
        <v>0.9</v>
      </c>
      <c r="C176" s="4">
        <f>ile</f>
        <v>10</v>
      </c>
      <c r="D176" s="4">
        <f t="shared" si="4"/>
        <v>0</v>
      </c>
      <c r="E176">
        <f>E175+IF(WEEKDAY(A176)=1,ser*C175,0)</f>
        <v>11750</v>
      </c>
      <c r="F176">
        <f>F175+D176*(wyp)</f>
        <v>14070</v>
      </c>
      <c r="G176">
        <f t="shared" si="5"/>
        <v>2320</v>
      </c>
    </row>
    <row r="177" spans="1:7" x14ac:dyDescent="0.25">
      <c r="A177" s="1">
        <v>45102</v>
      </c>
      <c r="B177" s="3">
        <f>IF(AND(DAY(A177)=21,MONTH(A177)=12),$V$12,          IF(AND(DAY(A177)=21,MONTH(A177)=3),$V$9,         IF(AND(DAY(A177)=21,MONTH(A177)=6),$V$10,    IF(AND(DAY(A177)=23,MONTH(A177)=9),$V$11,B176)      )           )                                  )</f>
        <v>0.9</v>
      </c>
      <c r="C177" s="4">
        <f>ile</f>
        <v>10</v>
      </c>
      <c r="D177" s="4">
        <f t="shared" si="4"/>
        <v>0</v>
      </c>
      <c r="E177">
        <f>E176+IF(WEEKDAY(A177)=1,ser*C176,0)</f>
        <v>11900</v>
      </c>
      <c r="F177">
        <f>F176+D177*(wyp)</f>
        <v>14070</v>
      </c>
      <c r="G177">
        <f t="shared" si="5"/>
        <v>2170</v>
      </c>
    </row>
    <row r="178" spans="1:7" x14ac:dyDescent="0.25">
      <c r="A178" s="1">
        <v>45103</v>
      </c>
      <c r="B178" s="3">
        <f>IF(AND(DAY(A178)=21,MONTH(A178)=12),$V$12,          IF(AND(DAY(A178)=21,MONTH(A178)=3),$V$9,         IF(AND(DAY(A178)=21,MONTH(A178)=6),$V$10,    IF(AND(DAY(A178)=23,MONTH(A178)=9),$V$11,B177)      )           )                                  )</f>
        <v>0.9</v>
      </c>
      <c r="C178" s="4">
        <f>ile</f>
        <v>10</v>
      </c>
      <c r="D178" s="4">
        <f t="shared" si="4"/>
        <v>9</v>
      </c>
      <c r="E178">
        <f>E177+IF(WEEKDAY(A178)=1,ser*C177,0)</f>
        <v>11900</v>
      </c>
      <c r="F178">
        <f>F177+D178*(wyp)</f>
        <v>14340</v>
      </c>
      <c r="G178">
        <f t="shared" si="5"/>
        <v>2440</v>
      </c>
    </row>
    <row r="179" spans="1:7" x14ac:dyDescent="0.25">
      <c r="A179" s="1">
        <v>45104</v>
      </c>
      <c r="B179" s="3">
        <f>IF(AND(DAY(A179)=21,MONTH(A179)=12),$V$12,          IF(AND(DAY(A179)=21,MONTH(A179)=3),$V$9,         IF(AND(DAY(A179)=21,MONTH(A179)=6),$V$10,    IF(AND(DAY(A179)=23,MONTH(A179)=9),$V$11,B178)      )           )                                  )</f>
        <v>0.9</v>
      </c>
      <c r="C179" s="4">
        <f>ile</f>
        <v>10</v>
      </c>
      <c r="D179" s="4">
        <f t="shared" si="4"/>
        <v>9</v>
      </c>
      <c r="E179">
        <f>E178+IF(WEEKDAY(A179)=1,ser*C178,0)</f>
        <v>11900</v>
      </c>
      <c r="F179">
        <f>F178+D179*(wyp)</f>
        <v>14610</v>
      </c>
      <c r="G179">
        <f t="shared" si="5"/>
        <v>2710</v>
      </c>
    </row>
    <row r="180" spans="1:7" x14ac:dyDescent="0.25">
      <c r="A180" s="1">
        <v>45105</v>
      </c>
      <c r="B180" s="3">
        <f>IF(AND(DAY(A180)=21,MONTH(A180)=12),$V$12,          IF(AND(DAY(A180)=21,MONTH(A180)=3),$V$9,         IF(AND(DAY(A180)=21,MONTH(A180)=6),$V$10,    IF(AND(DAY(A180)=23,MONTH(A180)=9),$V$11,B179)      )           )                                  )</f>
        <v>0.9</v>
      </c>
      <c r="C180" s="4">
        <f>ile</f>
        <v>10</v>
      </c>
      <c r="D180" s="4">
        <f t="shared" si="4"/>
        <v>9</v>
      </c>
      <c r="E180">
        <f>E179+IF(WEEKDAY(A180)=1,ser*C179,0)</f>
        <v>11900</v>
      </c>
      <c r="F180">
        <f>F179+D180*(wyp)</f>
        <v>14880</v>
      </c>
      <c r="G180">
        <f t="shared" si="5"/>
        <v>2980</v>
      </c>
    </row>
    <row r="181" spans="1:7" x14ac:dyDescent="0.25">
      <c r="A181" s="1">
        <v>45106</v>
      </c>
      <c r="B181" s="3">
        <f>IF(AND(DAY(A181)=21,MONTH(A181)=12),$V$12,          IF(AND(DAY(A181)=21,MONTH(A181)=3),$V$9,         IF(AND(DAY(A181)=21,MONTH(A181)=6),$V$10,    IF(AND(DAY(A181)=23,MONTH(A181)=9),$V$11,B180)      )           )                                  )</f>
        <v>0.9</v>
      </c>
      <c r="C181" s="4">
        <f>ile</f>
        <v>10</v>
      </c>
      <c r="D181" s="4">
        <f t="shared" si="4"/>
        <v>9</v>
      </c>
      <c r="E181">
        <f>E180+IF(WEEKDAY(A181)=1,ser*C180,0)</f>
        <v>11900</v>
      </c>
      <c r="F181">
        <f>F180+D181*(wyp)</f>
        <v>15150</v>
      </c>
      <c r="G181">
        <f t="shared" si="5"/>
        <v>3250</v>
      </c>
    </row>
    <row r="182" spans="1:7" x14ac:dyDescent="0.25">
      <c r="A182" s="1">
        <v>45107</v>
      </c>
      <c r="B182" s="3">
        <f>IF(AND(DAY(A182)=21,MONTH(A182)=12),$V$12,          IF(AND(DAY(A182)=21,MONTH(A182)=3),$V$9,         IF(AND(DAY(A182)=21,MONTH(A182)=6),$V$10,    IF(AND(DAY(A182)=23,MONTH(A182)=9),$V$11,B181)      )           )                                  )</f>
        <v>0.9</v>
      </c>
      <c r="C182" s="4">
        <f>ile</f>
        <v>10</v>
      </c>
      <c r="D182" s="4">
        <f t="shared" si="4"/>
        <v>9</v>
      </c>
      <c r="E182">
        <f>E181+IF(WEEKDAY(A182)=1,ser*C181,0)</f>
        <v>11900</v>
      </c>
      <c r="F182">
        <f>F181+D182*(wyp)</f>
        <v>15420</v>
      </c>
      <c r="G182">
        <f t="shared" si="5"/>
        <v>3520</v>
      </c>
    </row>
    <row r="183" spans="1:7" x14ac:dyDescent="0.25">
      <c r="A183" s="1">
        <v>45108</v>
      </c>
      <c r="B183" s="3">
        <f>IF(AND(DAY(A183)=21,MONTH(A183)=12),$V$12,          IF(AND(DAY(A183)=21,MONTH(A183)=3),$V$9,         IF(AND(DAY(A183)=21,MONTH(A183)=6),$V$10,    IF(AND(DAY(A183)=23,MONTH(A183)=9),$V$11,B182)      )           )                                  )</f>
        <v>0.9</v>
      </c>
      <c r="C183" s="4">
        <f>ile</f>
        <v>10</v>
      </c>
      <c r="D183" s="4">
        <f t="shared" si="4"/>
        <v>0</v>
      </c>
      <c r="E183">
        <f>E182+IF(WEEKDAY(A183)=1,ser*C182,0)</f>
        <v>11900</v>
      </c>
      <c r="F183">
        <f>F182+D183*(wyp)</f>
        <v>15420</v>
      </c>
      <c r="G183">
        <f t="shared" si="5"/>
        <v>3520</v>
      </c>
    </row>
    <row r="184" spans="1:7" x14ac:dyDescent="0.25">
      <c r="A184" s="1">
        <v>45109</v>
      </c>
      <c r="B184" s="3">
        <f>IF(AND(DAY(A184)=21,MONTH(A184)=12),$V$12,          IF(AND(DAY(A184)=21,MONTH(A184)=3),$V$9,         IF(AND(DAY(A184)=21,MONTH(A184)=6),$V$10,    IF(AND(DAY(A184)=23,MONTH(A184)=9),$V$11,B183)      )           )                                  )</f>
        <v>0.9</v>
      </c>
      <c r="C184" s="4">
        <f>ile</f>
        <v>10</v>
      </c>
      <c r="D184" s="4">
        <f t="shared" si="4"/>
        <v>0</v>
      </c>
      <c r="E184">
        <f>E183+IF(WEEKDAY(A184)=1,ser*C183,0)</f>
        <v>12050</v>
      </c>
      <c r="F184">
        <f>F183+D184*(wyp)</f>
        <v>15420</v>
      </c>
      <c r="G184">
        <f t="shared" si="5"/>
        <v>3370</v>
      </c>
    </row>
    <row r="185" spans="1:7" x14ac:dyDescent="0.25">
      <c r="A185" s="1">
        <v>45110</v>
      </c>
      <c r="B185" s="3">
        <f>IF(AND(DAY(A185)=21,MONTH(A185)=12),$V$12,          IF(AND(DAY(A185)=21,MONTH(A185)=3),$V$9,         IF(AND(DAY(A185)=21,MONTH(A185)=6),$V$10,    IF(AND(DAY(A185)=23,MONTH(A185)=9),$V$11,B184)      )           )                                  )</f>
        <v>0.9</v>
      </c>
      <c r="C185" s="4">
        <f>ile</f>
        <v>10</v>
      </c>
      <c r="D185" s="4">
        <f t="shared" si="4"/>
        <v>9</v>
      </c>
      <c r="E185">
        <f>E184+IF(WEEKDAY(A185)=1,ser*C184,0)</f>
        <v>12050</v>
      </c>
      <c r="F185">
        <f>F184+D185*(wyp)</f>
        <v>15690</v>
      </c>
      <c r="G185">
        <f t="shared" si="5"/>
        <v>3640</v>
      </c>
    </row>
    <row r="186" spans="1:7" x14ac:dyDescent="0.25">
      <c r="A186" s="1">
        <v>45111</v>
      </c>
      <c r="B186" s="3">
        <f>IF(AND(DAY(A186)=21,MONTH(A186)=12),$V$12,          IF(AND(DAY(A186)=21,MONTH(A186)=3),$V$9,         IF(AND(DAY(A186)=21,MONTH(A186)=6),$V$10,    IF(AND(DAY(A186)=23,MONTH(A186)=9),$V$11,B185)      )           )                                  )</f>
        <v>0.9</v>
      </c>
      <c r="C186" s="4">
        <f>ile</f>
        <v>10</v>
      </c>
      <c r="D186" s="4">
        <f t="shared" si="4"/>
        <v>9</v>
      </c>
      <c r="E186">
        <f>E185+IF(WEEKDAY(A186)=1,ser*C185,0)</f>
        <v>12050</v>
      </c>
      <c r="F186">
        <f>F185+D186*(wyp)</f>
        <v>15960</v>
      </c>
      <c r="G186">
        <f t="shared" si="5"/>
        <v>3910</v>
      </c>
    </row>
    <row r="187" spans="1:7" x14ac:dyDescent="0.25">
      <c r="A187" s="1">
        <v>45112</v>
      </c>
      <c r="B187" s="3">
        <f>IF(AND(DAY(A187)=21,MONTH(A187)=12),$V$12,          IF(AND(DAY(A187)=21,MONTH(A187)=3),$V$9,         IF(AND(DAY(A187)=21,MONTH(A187)=6),$V$10,    IF(AND(DAY(A187)=23,MONTH(A187)=9),$V$11,B186)      )           )                                  )</f>
        <v>0.9</v>
      </c>
      <c r="C187" s="4">
        <f>ile</f>
        <v>10</v>
      </c>
      <c r="D187" s="4">
        <f t="shared" si="4"/>
        <v>9</v>
      </c>
      <c r="E187">
        <f>E186+IF(WEEKDAY(A187)=1,ser*C186,0)</f>
        <v>12050</v>
      </c>
      <c r="F187">
        <f>F186+D187*(wyp)</f>
        <v>16230</v>
      </c>
      <c r="G187">
        <f t="shared" si="5"/>
        <v>4180</v>
      </c>
    </row>
    <row r="188" spans="1:7" x14ac:dyDescent="0.25">
      <c r="A188" s="1">
        <v>45113</v>
      </c>
      <c r="B188" s="3">
        <f>IF(AND(DAY(A188)=21,MONTH(A188)=12),$V$12,          IF(AND(DAY(A188)=21,MONTH(A188)=3),$V$9,         IF(AND(DAY(A188)=21,MONTH(A188)=6),$V$10,    IF(AND(DAY(A188)=23,MONTH(A188)=9),$V$11,B187)      )           )                                  )</f>
        <v>0.9</v>
      </c>
      <c r="C188" s="4">
        <f>ile</f>
        <v>10</v>
      </c>
      <c r="D188" s="4">
        <f t="shared" si="4"/>
        <v>9</v>
      </c>
      <c r="E188">
        <f>E187+IF(WEEKDAY(A188)=1,ser*C187,0)</f>
        <v>12050</v>
      </c>
      <c r="F188">
        <f>F187+D188*(wyp)</f>
        <v>16500</v>
      </c>
      <c r="G188">
        <f t="shared" si="5"/>
        <v>4450</v>
      </c>
    </row>
    <row r="189" spans="1:7" x14ac:dyDescent="0.25">
      <c r="A189" s="1">
        <v>45114</v>
      </c>
      <c r="B189" s="3">
        <f>IF(AND(DAY(A189)=21,MONTH(A189)=12),$V$12,          IF(AND(DAY(A189)=21,MONTH(A189)=3),$V$9,         IF(AND(DAY(A189)=21,MONTH(A189)=6),$V$10,    IF(AND(DAY(A189)=23,MONTH(A189)=9),$V$11,B188)      )           )                                  )</f>
        <v>0.9</v>
      </c>
      <c r="C189" s="4">
        <f>ile</f>
        <v>10</v>
      </c>
      <c r="D189" s="4">
        <f t="shared" si="4"/>
        <v>9</v>
      </c>
      <c r="E189">
        <f>E188+IF(WEEKDAY(A189)=1,ser*C188,0)</f>
        <v>12050</v>
      </c>
      <c r="F189">
        <f>F188+D189*(wyp)</f>
        <v>16770</v>
      </c>
      <c r="G189">
        <f t="shared" si="5"/>
        <v>4720</v>
      </c>
    </row>
    <row r="190" spans="1:7" x14ac:dyDescent="0.25">
      <c r="A190" s="1">
        <v>45115</v>
      </c>
      <c r="B190" s="3">
        <f>IF(AND(DAY(A190)=21,MONTH(A190)=12),$V$12,          IF(AND(DAY(A190)=21,MONTH(A190)=3),$V$9,         IF(AND(DAY(A190)=21,MONTH(A190)=6),$V$10,    IF(AND(DAY(A190)=23,MONTH(A190)=9),$V$11,B189)      )           )                                  )</f>
        <v>0.9</v>
      </c>
      <c r="C190" s="4">
        <f>ile</f>
        <v>10</v>
      </c>
      <c r="D190" s="4">
        <f t="shared" si="4"/>
        <v>0</v>
      </c>
      <c r="E190">
        <f>E189+IF(WEEKDAY(A190)=1,ser*C189,0)</f>
        <v>12050</v>
      </c>
      <c r="F190">
        <f>F189+D190*(wyp)</f>
        <v>16770</v>
      </c>
      <c r="G190">
        <f t="shared" si="5"/>
        <v>4720</v>
      </c>
    </row>
    <row r="191" spans="1:7" x14ac:dyDescent="0.25">
      <c r="A191" s="1">
        <v>45116</v>
      </c>
      <c r="B191" s="3">
        <f>IF(AND(DAY(A191)=21,MONTH(A191)=12),$V$12,          IF(AND(DAY(A191)=21,MONTH(A191)=3),$V$9,         IF(AND(DAY(A191)=21,MONTH(A191)=6),$V$10,    IF(AND(DAY(A191)=23,MONTH(A191)=9),$V$11,B190)      )           )                                  )</f>
        <v>0.9</v>
      </c>
      <c r="C191" s="4">
        <f>ile</f>
        <v>10</v>
      </c>
      <c r="D191" s="4">
        <f t="shared" si="4"/>
        <v>0</v>
      </c>
      <c r="E191">
        <f>E190+IF(WEEKDAY(A191)=1,ser*C190,0)</f>
        <v>12200</v>
      </c>
      <c r="F191">
        <f>F190+D191*(wyp)</f>
        <v>16770</v>
      </c>
      <c r="G191">
        <f t="shared" si="5"/>
        <v>4570</v>
      </c>
    </row>
    <row r="192" spans="1:7" x14ac:dyDescent="0.25">
      <c r="A192" s="1">
        <v>45117</v>
      </c>
      <c r="B192" s="3">
        <f>IF(AND(DAY(A192)=21,MONTH(A192)=12),$V$12,          IF(AND(DAY(A192)=21,MONTH(A192)=3),$V$9,         IF(AND(DAY(A192)=21,MONTH(A192)=6),$V$10,    IF(AND(DAY(A192)=23,MONTH(A192)=9),$V$11,B191)      )           )                                  )</f>
        <v>0.9</v>
      </c>
      <c r="C192" s="4">
        <f>ile</f>
        <v>10</v>
      </c>
      <c r="D192" s="4">
        <f t="shared" si="4"/>
        <v>9</v>
      </c>
      <c r="E192">
        <f>E191+IF(WEEKDAY(A192)=1,ser*C191,0)</f>
        <v>12200</v>
      </c>
      <c r="F192">
        <f>F191+D192*(wyp)</f>
        <v>17040</v>
      </c>
      <c r="G192">
        <f t="shared" si="5"/>
        <v>4840</v>
      </c>
    </row>
    <row r="193" spans="1:7" x14ac:dyDescent="0.25">
      <c r="A193" s="1">
        <v>45118</v>
      </c>
      <c r="B193" s="3">
        <f>IF(AND(DAY(A193)=21,MONTH(A193)=12),$V$12,          IF(AND(DAY(A193)=21,MONTH(A193)=3),$V$9,         IF(AND(DAY(A193)=21,MONTH(A193)=6),$V$10,    IF(AND(DAY(A193)=23,MONTH(A193)=9),$V$11,B192)      )           )                                  )</f>
        <v>0.9</v>
      </c>
      <c r="C193" s="4">
        <f>ile</f>
        <v>10</v>
      </c>
      <c r="D193" s="4">
        <f t="shared" si="4"/>
        <v>9</v>
      </c>
      <c r="E193">
        <f>E192+IF(WEEKDAY(A193)=1,ser*C192,0)</f>
        <v>12200</v>
      </c>
      <c r="F193">
        <f>F192+D193*(wyp)</f>
        <v>17310</v>
      </c>
      <c r="G193">
        <f t="shared" si="5"/>
        <v>5110</v>
      </c>
    </row>
    <row r="194" spans="1:7" x14ac:dyDescent="0.25">
      <c r="A194" s="1">
        <v>45119</v>
      </c>
      <c r="B194" s="3">
        <f>IF(AND(DAY(A194)=21,MONTH(A194)=12),$V$12,          IF(AND(DAY(A194)=21,MONTH(A194)=3),$V$9,         IF(AND(DAY(A194)=21,MONTH(A194)=6),$V$10,    IF(AND(DAY(A194)=23,MONTH(A194)=9),$V$11,B193)      )           )                                  )</f>
        <v>0.9</v>
      </c>
      <c r="C194" s="4">
        <f>ile</f>
        <v>10</v>
      </c>
      <c r="D194" s="4">
        <f t="shared" si="4"/>
        <v>9</v>
      </c>
      <c r="E194">
        <f>E193+IF(WEEKDAY(A194)=1,ser*C193,0)</f>
        <v>12200</v>
      </c>
      <c r="F194">
        <f>F193+D194*(wyp)</f>
        <v>17580</v>
      </c>
      <c r="G194">
        <f t="shared" si="5"/>
        <v>5380</v>
      </c>
    </row>
    <row r="195" spans="1:7" x14ac:dyDescent="0.25">
      <c r="A195" s="1">
        <v>45120</v>
      </c>
      <c r="B195" s="3">
        <f>IF(AND(DAY(A195)=21,MONTH(A195)=12),$V$12,          IF(AND(DAY(A195)=21,MONTH(A195)=3),$V$9,         IF(AND(DAY(A195)=21,MONTH(A195)=6),$V$10,    IF(AND(DAY(A195)=23,MONTH(A195)=9),$V$11,B194)      )           )                                  )</f>
        <v>0.9</v>
      </c>
      <c r="C195" s="4">
        <f>ile</f>
        <v>10</v>
      </c>
      <c r="D195" s="4">
        <f t="shared" ref="D195:D258" si="6">IF(OR(WEEKDAY(A195)=7,WEEKDAY(A195)=1),0,ROUND(B195*C195,A195))</f>
        <v>9</v>
      </c>
      <c r="E195">
        <f>E194+IF(WEEKDAY(A195)=1,ser*C194,0)</f>
        <v>12200</v>
      </c>
      <c r="F195">
        <f>F194+D195*(wyp)</f>
        <v>17850</v>
      </c>
      <c r="G195">
        <f t="shared" ref="G195:G258" si="7">F195-E195</f>
        <v>5650</v>
      </c>
    </row>
    <row r="196" spans="1:7" x14ac:dyDescent="0.25">
      <c r="A196" s="1">
        <v>45121</v>
      </c>
      <c r="B196" s="3">
        <f>IF(AND(DAY(A196)=21,MONTH(A196)=12),$V$12,          IF(AND(DAY(A196)=21,MONTH(A196)=3),$V$9,         IF(AND(DAY(A196)=21,MONTH(A196)=6),$V$10,    IF(AND(DAY(A196)=23,MONTH(A196)=9),$V$11,B195)      )           )                                  )</f>
        <v>0.9</v>
      </c>
      <c r="C196" s="4">
        <f>ile</f>
        <v>10</v>
      </c>
      <c r="D196" s="4">
        <f t="shared" si="6"/>
        <v>9</v>
      </c>
      <c r="E196">
        <f>E195+IF(WEEKDAY(A196)=1,ser*C195,0)</f>
        <v>12200</v>
      </c>
      <c r="F196">
        <f>F195+D196*(wyp)</f>
        <v>18120</v>
      </c>
      <c r="G196">
        <f t="shared" si="7"/>
        <v>5920</v>
      </c>
    </row>
    <row r="197" spans="1:7" x14ac:dyDescent="0.25">
      <c r="A197" s="1">
        <v>45122</v>
      </c>
      <c r="B197" s="3">
        <f>IF(AND(DAY(A197)=21,MONTH(A197)=12),$V$12,          IF(AND(DAY(A197)=21,MONTH(A197)=3),$V$9,         IF(AND(DAY(A197)=21,MONTH(A197)=6),$V$10,    IF(AND(DAY(A197)=23,MONTH(A197)=9),$V$11,B196)      )           )                                  )</f>
        <v>0.9</v>
      </c>
      <c r="C197" s="4">
        <f>ile</f>
        <v>10</v>
      </c>
      <c r="D197" s="4">
        <f t="shared" si="6"/>
        <v>0</v>
      </c>
      <c r="E197">
        <f>E196+IF(WEEKDAY(A197)=1,ser*C196,0)</f>
        <v>12200</v>
      </c>
      <c r="F197">
        <f>F196+D197*(wyp)</f>
        <v>18120</v>
      </c>
      <c r="G197">
        <f t="shared" si="7"/>
        <v>5920</v>
      </c>
    </row>
    <row r="198" spans="1:7" x14ac:dyDescent="0.25">
      <c r="A198" s="1">
        <v>45123</v>
      </c>
      <c r="B198" s="3">
        <f>IF(AND(DAY(A198)=21,MONTH(A198)=12),$V$12,          IF(AND(DAY(A198)=21,MONTH(A198)=3),$V$9,         IF(AND(DAY(A198)=21,MONTH(A198)=6),$V$10,    IF(AND(DAY(A198)=23,MONTH(A198)=9),$V$11,B197)      )           )                                  )</f>
        <v>0.9</v>
      </c>
      <c r="C198" s="4">
        <f>ile</f>
        <v>10</v>
      </c>
      <c r="D198" s="4">
        <f t="shared" si="6"/>
        <v>0</v>
      </c>
      <c r="E198">
        <f>E197+IF(WEEKDAY(A198)=1,ser*C197,0)</f>
        <v>12350</v>
      </c>
      <c r="F198">
        <f>F197+D198*(wyp)</f>
        <v>18120</v>
      </c>
      <c r="G198">
        <f t="shared" si="7"/>
        <v>5770</v>
      </c>
    </row>
    <row r="199" spans="1:7" x14ac:dyDescent="0.25">
      <c r="A199" s="1">
        <v>45124</v>
      </c>
      <c r="B199" s="3">
        <f>IF(AND(DAY(A199)=21,MONTH(A199)=12),$V$12,          IF(AND(DAY(A199)=21,MONTH(A199)=3),$V$9,         IF(AND(DAY(A199)=21,MONTH(A199)=6),$V$10,    IF(AND(DAY(A199)=23,MONTH(A199)=9),$V$11,B198)      )           )                                  )</f>
        <v>0.9</v>
      </c>
      <c r="C199" s="4">
        <f>ile</f>
        <v>10</v>
      </c>
      <c r="D199" s="4">
        <f t="shared" si="6"/>
        <v>9</v>
      </c>
      <c r="E199">
        <f>E198+IF(WEEKDAY(A199)=1,ser*C198,0)</f>
        <v>12350</v>
      </c>
      <c r="F199">
        <f>F198+D199*(wyp)</f>
        <v>18390</v>
      </c>
      <c r="G199">
        <f t="shared" si="7"/>
        <v>6040</v>
      </c>
    </row>
    <row r="200" spans="1:7" x14ac:dyDescent="0.25">
      <c r="A200" s="1">
        <v>45125</v>
      </c>
      <c r="B200" s="3">
        <f>IF(AND(DAY(A200)=21,MONTH(A200)=12),$V$12,          IF(AND(DAY(A200)=21,MONTH(A200)=3),$V$9,         IF(AND(DAY(A200)=21,MONTH(A200)=6),$V$10,    IF(AND(DAY(A200)=23,MONTH(A200)=9),$V$11,B199)      )           )                                  )</f>
        <v>0.9</v>
      </c>
      <c r="C200" s="4">
        <f>ile</f>
        <v>10</v>
      </c>
      <c r="D200" s="4">
        <f t="shared" si="6"/>
        <v>9</v>
      </c>
      <c r="E200">
        <f>E199+IF(WEEKDAY(A200)=1,ser*C199,0)</f>
        <v>12350</v>
      </c>
      <c r="F200">
        <f>F199+D200*(wyp)</f>
        <v>18660</v>
      </c>
      <c r="G200">
        <f t="shared" si="7"/>
        <v>6310</v>
      </c>
    </row>
    <row r="201" spans="1:7" x14ac:dyDescent="0.25">
      <c r="A201" s="1">
        <v>45126</v>
      </c>
      <c r="B201" s="3">
        <f>IF(AND(DAY(A201)=21,MONTH(A201)=12),$V$12,          IF(AND(DAY(A201)=21,MONTH(A201)=3),$V$9,         IF(AND(DAY(A201)=21,MONTH(A201)=6),$V$10,    IF(AND(DAY(A201)=23,MONTH(A201)=9),$V$11,B200)      )           )                                  )</f>
        <v>0.9</v>
      </c>
      <c r="C201" s="4">
        <f>ile</f>
        <v>10</v>
      </c>
      <c r="D201" s="4">
        <f t="shared" si="6"/>
        <v>9</v>
      </c>
      <c r="E201">
        <f>E200+IF(WEEKDAY(A201)=1,ser*C200,0)</f>
        <v>12350</v>
      </c>
      <c r="F201">
        <f>F200+D201*(wyp)</f>
        <v>18930</v>
      </c>
      <c r="G201">
        <f t="shared" si="7"/>
        <v>6580</v>
      </c>
    </row>
    <row r="202" spans="1:7" x14ac:dyDescent="0.25">
      <c r="A202" s="1">
        <v>45127</v>
      </c>
      <c r="B202" s="3">
        <f>IF(AND(DAY(A202)=21,MONTH(A202)=12),$V$12,          IF(AND(DAY(A202)=21,MONTH(A202)=3),$V$9,         IF(AND(DAY(A202)=21,MONTH(A202)=6),$V$10,    IF(AND(DAY(A202)=23,MONTH(A202)=9),$V$11,B201)      )           )                                  )</f>
        <v>0.9</v>
      </c>
      <c r="C202" s="4">
        <f>ile</f>
        <v>10</v>
      </c>
      <c r="D202" s="4">
        <f t="shared" si="6"/>
        <v>9</v>
      </c>
      <c r="E202">
        <f>E201+IF(WEEKDAY(A202)=1,ser*C201,0)</f>
        <v>12350</v>
      </c>
      <c r="F202">
        <f>F201+D202*(wyp)</f>
        <v>19200</v>
      </c>
      <c r="G202">
        <f t="shared" si="7"/>
        <v>6850</v>
      </c>
    </row>
    <row r="203" spans="1:7" x14ac:dyDescent="0.25">
      <c r="A203" s="1">
        <v>45128</v>
      </c>
      <c r="B203" s="3">
        <f>IF(AND(DAY(A203)=21,MONTH(A203)=12),$V$12,          IF(AND(DAY(A203)=21,MONTH(A203)=3),$V$9,         IF(AND(DAY(A203)=21,MONTH(A203)=6),$V$10,    IF(AND(DAY(A203)=23,MONTH(A203)=9),$V$11,B202)      )           )                                  )</f>
        <v>0.9</v>
      </c>
      <c r="C203" s="4">
        <f>ile</f>
        <v>10</v>
      </c>
      <c r="D203" s="4">
        <f t="shared" si="6"/>
        <v>9</v>
      </c>
      <c r="E203">
        <f>E202+IF(WEEKDAY(A203)=1,ser*C202,0)</f>
        <v>12350</v>
      </c>
      <c r="F203">
        <f>F202+D203*(wyp)</f>
        <v>19470</v>
      </c>
      <c r="G203">
        <f t="shared" si="7"/>
        <v>7120</v>
      </c>
    </row>
    <row r="204" spans="1:7" x14ac:dyDescent="0.25">
      <c r="A204" s="1">
        <v>45129</v>
      </c>
      <c r="B204" s="3">
        <f>IF(AND(DAY(A204)=21,MONTH(A204)=12),$V$12,          IF(AND(DAY(A204)=21,MONTH(A204)=3),$V$9,         IF(AND(DAY(A204)=21,MONTH(A204)=6),$V$10,    IF(AND(DAY(A204)=23,MONTH(A204)=9),$V$11,B203)      )           )                                  )</f>
        <v>0.9</v>
      </c>
      <c r="C204" s="4">
        <f>ile</f>
        <v>10</v>
      </c>
      <c r="D204" s="4">
        <f t="shared" si="6"/>
        <v>0</v>
      </c>
      <c r="E204">
        <f>E203+IF(WEEKDAY(A204)=1,ser*C203,0)</f>
        <v>12350</v>
      </c>
      <c r="F204">
        <f>F203+D204*(wyp)</f>
        <v>19470</v>
      </c>
      <c r="G204">
        <f t="shared" si="7"/>
        <v>7120</v>
      </c>
    </row>
    <row r="205" spans="1:7" x14ac:dyDescent="0.25">
      <c r="A205" s="1">
        <v>45130</v>
      </c>
      <c r="B205" s="3">
        <f>IF(AND(DAY(A205)=21,MONTH(A205)=12),$V$12,          IF(AND(DAY(A205)=21,MONTH(A205)=3),$V$9,         IF(AND(DAY(A205)=21,MONTH(A205)=6),$V$10,    IF(AND(DAY(A205)=23,MONTH(A205)=9),$V$11,B204)      )           )                                  )</f>
        <v>0.9</v>
      </c>
      <c r="C205" s="4">
        <f>ile</f>
        <v>10</v>
      </c>
      <c r="D205" s="4">
        <f t="shared" si="6"/>
        <v>0</v>
      </c>
      <c r="E205">
        <f>E204+IF(WEEKDAY(A205)=1,ser*C204,0)</f>
        <v>12500</v>
      </c>
      <c r="F205">
        <f>F204+D205*(wyp)</f>
        <v>19470</v>
      </c>
      <c r="G205">
        <f t="shared" si="7"/>
        <v>6970</v>
      </c>
    </row>
    <row r="206" spans="1:7" x14ac:dyDescent="0.25">
      <c r="A206" s="1">
        <v>45131</v>
      </c>
      <c r="B206" s="3">
        <f>IF(AND(DAY(A206)=21,MONTH(A206)=12),$V$12,          IF(AND(DAY(A206)=21,MONTH(A206)=3),$V$9,         IF(AND(DAY(A206)=21,MONTH(A206)=6),$V$10,    IF(AND(DAY(A206)=23,MONTH(A206)=9),$V$11,B205)      )           )                                  )</f>
        <v>0.9</v>
      </c>
      <c r="C206" s="4">
        <f>ile</f>
        <v>10</v>
      </c>
      <c r="D206" s="4">
        <f t="shared" si="6"/>
        <v>9</v>
      </c>
      <c r="E206">
        <f>E205+IF(WEEKDAY(A206)=1,ser*C205,0)</f>
        <v>12500</v>
      </c>
      <c r="F206">
        <f>F205+D206*(wyp)</f>
        <v>19740</v>
      </c>
      <c r="G206">
        <f t="shared" si="7"/>
        <v>7240</v>
      </c>
    </row>
    <row r="207" spans="1:7" x14ac:dyDescent="0.25">
      <c r="A207" s="1">
        <v>45132</v>
      </c>
      <c r="B207" s="3">
        <f>IF(AND(DAY(A207)=21,MONTH(A207)=12),$V$12,          IF(AND(DAY(A207)=21,MONTH(A207)=3),$V$9,         IF(AND(DAY(A207)=21,MONTH(A207)=6),$V$10,    IF(AND(DAY(A207)=23,MONTH(A207)=9),$V$11,B206)      )           )                                  )</f>
        <v>0.9</v>
      </c>
      <c r="C207" s="4">
        <f>ile</f>
        <v>10</v>
      </c>
      <c r="D207" s="4">
        <f t="shared" si="6"/>
        <v>9</v>
      </c>
      <c r="E207">
        <f>E206+IF(WEEKDAY(A207)=1,ser*C206,0)</f>
        <v>12500</v>
      </c>
      <c r="F207">
        <f>F206+D207*(wyp)</f>
        <v>20010</v>
      </c>
      <c r="G207">
        <f t="shared" si="7"/>
        <v>7510</v>
      </c>
    </row>
    <row r="208" spans="1:7" x14ac:dyDescent="0.25">
      <c r="A208" s="1">
        <v>45133</v>
      </c>
      <c r="B208" s="3">
        <f>IF(AND(DAY(A208)=21,MONTH(A208)=12),$V$12,          IF(AND(DAY(A208)=21,MONTH(A208)=3),$V$9,         IF(AND(DAY(A208)=21,MONTH(A208)=6),$V$10,    IF(AND(DAY(A208)=23,MONTH(A208)=9),$V$11,B207)      )           )                                  )</f>
        <v>0.9</v>
      </c>
      <c r="C208" s="4">
        <f>ile</f>
        <v>10</v>
      </c>
      <c r="D208" s="4">
        <f t="shared" si="6"/>
        <v>9</v>
      </c>
      <c r="E208">
        <f>E207+IF(WEEKDAY(A208)=1,ser*C207,0)</f>
        <v>12500</v>
      </c>
      <c r="F208">
        <f>F207+D208*(wyp)</f>
        <v>20280</v>
      </c>
      <c r="G208">
        <f t="shared" si="7"/>
        <v>7780</v>
      </c>
    </row>
    <row r="209" spans="1:7" x14ac:dyDescent="0.25">
      <c r="A209" s="1">
        <v>45134</v>
      </c>
      <c r="B209" s="3">
        <f>IF(AND(DAY(A209)=21,MONTH(A209)=12),$V$12,          IF(AND(DAY(A209)=21,MONTH(A209)=3),$V$9,         IF(AND(DAY(A209)=21,MONTH(A209)=6),$V$10,    IF(AND(DAY(A209)=23,MONTH(A209)=9),$V$11,B208)      )           )                                  )</f>
        <v>0.9</v>
      </c>
      <c r="C209" s="4">
        <f>ile</f>
        <v>10</v>
      </c>
      <c r="D209" s="4">
        <f t="shared" si="6"/>
        <v>9</v>
      </c>
      <c r="E209">
        <f>E208+IF(WEEKDAY(A209)=1,ser*C208,0)</f>
        <v>12500</v>
      </c>
      <c r="F209">
        <f>F208+D209*(wyp)</f>
        <v>20550</v>
      </c>
      <c r="G209">
        <f t="shared" si="7"/>
        <v>8050</v>
      </c>
    </row>
    <row r="210" spans="1:7" x14ac:dyDescent="0.25">
      <c r="A210" s="1">
        <v>45135</v>
      </c>
      <c r="B210" s="3">
        <f>IF(AND(DAY(A210)=21,MONTH(A210)=12),$V$12,          IF(AND(DAY(A210)=21,MONTH(A210)=3),$V$9,         IF(AND(DAY(A210)=21,MONTH(A210)=6),$V$10,    IF(AND(DAY(A210)=23,MONTH(A210)=9),$V$11,B209)      )           )                                  )</f>
        <v>0.9</v>
      </c>
      <c r="C210" s="4">
        <f>ile</f>
        <v>10</v>
      </c>
      <c r="D210" s="4">
        <f t="shared" si="6"/>
        <v>9</v>
      </c>
      <c r="E210">
        <f>E209+IF(WEEKDAY(A210)=1,ser*C209,0)</f>
        <v>12500</v>
      </c>
      <c r="F210">
        <f>F209+D210*(wyp)</f>
        <v>20820</v>
      </c>
      <c r="G210">
        <f t="shared" si="7"/>
        <v>8320</v>
      </c>
    </row>
    <row r="211" spans="1:7" x14ac:dyDescent="0.25">
      <c r="A211" s="1">
        <v>45136</v>
      </c>
      <c r="B211" s="3">
        <f>IF(AND(DAY(A211)=21,MONTH(A211)=12),$V$12,          IF(AND(DAY(A211)=21,MONTH(A211)=3),$V$9,         IF(AND(DAY(A211)=21,MONTH(A211)=6),$V$10,    IF(AND(DAY(A211)=23,MONTH(A211)=9),$V$11,B210)      )           )                                  )</f>
        <v>0.9</v>
      </c>
      <c r="C211" s="4">
        <f>ile</f>
        <v>10</v>
      </c>
      <c r="D211" s="4">
        <f t="shared" si="6"/>
        <v>0</v>
      </c>
      <c r="E211">
        <f>E210+IF(WEEKDAY(A211)=1,ser*C210,0)</f>
        <v>12500</v>
      </c>
      <c r="F211">
        <f>F210+D211*(wyp)</f>
        <v>20820</v>
      </c>
      <c r="G211">
        <f t="shared" si="7"/>
        <v>8320</v>
      </c>
    </row>
    <row r="212" spans="1:7" x14ac:dyDescent="0.25">
      <c r="A212" s="1">
        <v>45137</v>
      </c>
      <c r="B212" s="3">
        <f>IF(AND(DAY(A212)=21,MONTH(A212)=12),$V$12,          IF(AND(DAY(A212)=21,MONTH(A212)=3),$V$9,         IF(AND(DAY(A212)=21,MONTH(A212)=6),$V$10,    IF(AND(DAY(A212)=23,MONTH(A212)=9),$V$11,B211)      )           )                                  )</f>
        <v>0.9</v>
      </c>
      <c r="C212" s="4">
        <f>ile</f>
        <v>10</v>
      </c>
      <c r="D212" s="4">
        <f t="shared" si="6"/>
        <v>0</v>
      </c>
      <c r="E212">
        <f>E211+IF(WEEKDAY(A212)=1,ser*C211,0)</f>
        <v>12650</v>
      </c>
      <c r="F212">
        <f>F211+D212*(wyp)</f>
        <v>20820</v>
      </c>
      <c r="G212">
        <f t="shared" si="7"/>
        <v>8170</v>
      </c>
    </row>
    <row r="213" spans="1:7" x14ac:dyDescent="0.25">
      <c r="A213" s="1">
        <v>45138</v>
      </c>
      <c r="B213" s="3">
        <f>IF(AND(DAY(A213)=21,MONTH(A213)=12),$V$12,          IF(AND(DAY(A213)=21,MONTH(A213)=3),$V$9,         IF(AND(DAY(A213)=21,MONTH(A213)=6),$V$10,    IF(AND(DAY(A213)=23,MONTH(A213)=9),$V$11,B212)      )           )                                  )</f>
        <v>0.9</v>
      </c>
      <c r="C213" s="4">
        <f>ile</f>
        <v>10</v>
      </c>
      <c r="D213" s="4">
        <f t="shared" si="6"/>
        <v>9</v>
      </c>
      <c r="E213">
        <f>E212+IF(WEEKDAY(A213)=1,ser*C212,0)</f>
        <v>12650</v>
      </c>
      <c r="F213">
        <f>F212+D213*(wyp)</f>
        <v>21090</v>
      </c>
      <c r="G213">
        <f t="shared" si="7"/>
        <v>8440</v>
      </c>
    </row>
    <row r="214" spans="1:7" x14ac:dyDescent="0.25">
      <c r="A214" s="1">
        <v>45139</v>
      </c>
      <c r="B214" s="3">
        <f>IF(AND(DAY(A214)=21,MONTH(A214)=12),$V$12,          IF(AND(DAY(A214)=21,MONTH(A214)=3),$V$9,         IF(AND(DAY(A214)=21,MONTH(A214)=6),$V$10,    IF(AND(DAY(A214)=23,MONTH(A214)=9),$V$11,B213)      )           )                                  )</f>
        <v>0.9</v>
      </c>
      <c r="C214" s="4">
        <f>ile</f>
        <v>10</v>
      </c>
      <c r="D214" s="4">
        <f t="shared" si="6"/>
        <v>9</v>
      </c>
      <c r="E214">
        <f>E213+IF(WEEKDAY(A214)=1,ser*C213,0)</f>
        <v>12650</v>
      </c>
      <c r="F214">
        <f>F213+D214*(wyp)</f>
        <v>21360</v>
      </c>
      <c r="G214">
        <f t="shared" si="7"/>
        <v>8710</v>
      </c>
    </row>
    <row r="215" spans="1:7" x14ac:dyDescent="0.25">
      <c r="A215" s="1">
        <v>45140</v>
      </c>
      <c r="B215" s="3">
        <f>IF(AND(DAY(A215)=21,MONTH(A215)=12),$V$12,          IF(AND(DAY(A215)=21,MONTH(A215)=3),$V$9,         IF(AND(DAY(A215)=21,MONTH(A215)=6),$V$10,    IF(AND(DAY(A215)=23,MONTH(A215)=9),$V$11,B214)      )           )                                  )</f>
        <v>0.9</v>
      </c>
      <c r="C215" s="4">
        <f>ile</f>
        <v>10</v>
      </c>
      <c r="D215" s="4">
        <f t="shared" si="6"/>
        <v>9</v>
      </c>
      <c r="E215">
        <f>E214+IF(WEEKDAY(A215)=1,ser*C214,0)</f>
        <v>12650</v>
      </c>
      <c r="F215">
        <f>F214+D215*(wyp)</f>
        <v>21630</v>
      </c>
      <c r="G215">
        <f t="shared" si="7"/>
        <v>8980</v>
      </c>
    </row>
    <row r="216" spans="1:7" x14ac:dyDescent="0.25">
      <c r="A216" s="1">
        <v>45141</v>
      </c>
      <c r="B216" s="3">
        <f>IF(AND(DAY(A216)=21,MONTH(A216)=12),$V$12,          IF(AND(DAY(A216)=21,MONTH(A216)=3),$V$9,         IF(AND(DAY(A216)=21,MONTH(A216)=6),$V$10,    IF(AND(DAY(A216)=23,MONTH(A216)=9),$V$11,B215)      )           )                                  )</f>
        <v>0.9</v>
      </c>
      <c r="C216" s="4">
        <f>ile</f>
        <v>10</v>
      </c>
      <c r="D216" s="4">
        <f t="shared" si="6"/>
        <v>9</v>
      </c>
      <c r="E216">
        <f>E215+IF(WEEKDAY(A216)=1,ser*C215,0)</f>
        <v>12650</v>
      </c>
      <c r="F216">
        <f>F215+D216*(wyp)</f>
        <v>21900</v>
      </c>
      <c r="G216">
        <f t="shared" si="7"/>
        <v>9250</v>
      </c>
    </row>
    <row r="217" spans="1:7" x14ac:dyDescent="0.25">
      <c r="A217" s="1">
        <v>45142</v>
      </c>
      <c r="B217" s="3">
        <f>IF(AND(DAY(A217)=21,MONTH(A217)=12),$V$12,          IF(AND(DAY(A217)=21,MONTH(A217)=3),$V$9,         IF(AND(DAY(A217)=21,MONTH(A217)=6),$V$10,    IF(AND(DAY(A217)=23,MONTH(A217)=9),$V$11,B216)      )           )                                  )</f>
        <v>0.9</v>
      </c>
      <c r="C217" s="4">
        <f>ile</f>
        <v>10</v>
      </c>
      <c r="D217" s="4">
        <f t="shared" si="6"/>
        <v>9</v>
      </c>
      <c r="E217">
        <f>E216+IF(WEEKDAY(A217)=1,ser*C216,0)</f>
        <v>12650</v>
      </c>
      <c r="F217">
        <f>F216+D217*(wyp)</f>
        <v>22170</v>
      </c>
      <c r="G217">
        <f t="shared" si="7"/>
        <v>9520</v>
      </c>
    </row>
    <row r="218" spans="1:7" x14ac:dyDescent="0.25">
      <c r="A218" s="1">
        <v>45143</v>
      </c>
      <c r="B218" s="3">
        <f>IF(AND(DAY(A218)=21,MONTH(A218)=12),$V$12,          IF(AND(DAY(A218)=21,MONTH(A218)=3),$V$9,         IF(AND(DAY(A218)=21,MONTH(A218)=6),$V$10,    IF(AND(DAY(A218)=23,MONTH(A218)=9),$V$11,B217)      )           )                                  )</f>
        <v>0.9</v>
      </c>
      <c r="C218" s="4">
        <f>ile</f>
        <v>10</v>
      </c>
      <c r="D218" s="4">
        <f t="shared" si="6"/>
        <v>0</v>
      </c>
      <c r="E218">
        <f>E217+IF(WEEKDAY(A218)=1,ser*C217,0)</f>
        <v>12650</v>
      </c>
      <c r="F218">
        <f>F217+D218*(wyp)</f>
        <v>22170</v>
      </c>
      <c r="G218">
        <f t="shared" si="7"/>
        <v>9520</v>
      </c>
    </row>
    <row r="219" spans="1:7" x14ac:dyDescent="0.25">
      <c r="A219" s="1">
        <v>45144</v>
      </c>
      <c r="B219" s="3">
        <f>IF(AND(DAY(A219)=21,MONTH(A219)=12),$V$12,          IF(AND(DAY(A219)=21,MONTH(A219)=3),$V$9,         IF(AND(DAY(A219)=21,MONTH(A219)=6),$V$10,    IF(AND(DAY(A219)=23,MONTH(A219)=9),$V$11,B218)      )           )                                  )</f>
        <v>0.9</v>
      </c>
      <c r="C219" s="4">
        <f>ile</f>
        <v>10</v>
      </c>
      <c r="D219" s="4">
        <f t="shared" si="6"/>
        <v>0</v>
      </c>
      <c r="E219">
        <f>E218+IF(WEEKDAY(A219)=1,ser*C218,0)</f>
        <v>12800</v>
      </c>
      <c r="F219">
        <f>F218+D219*(wyp)</f>
        <v>22170</v>
      </c>
      <c r="G219">
        <f t="shared" si="7"/>
        <v>9370</v>
      </c>
    </row>
    <row r="220" spans="1:7" x14ac:dyDescent="0.25">
      <c r="A220" s="1">
        <v>45145</v>
      </c>
      <c r="B220" s="3">
        <f>IF(AND(DAY(A220)=21,MONTH(A220)=12),$V$12,          IF(AND(DAY(A220)=21,MONTH(A220)=3),$V$9,         IF(AND(DAY(A220)=21,MONTH(A220)=6),$V$10,    IF(AND(DAY(A220)=23,MONTH(A220)=9),$V$11,B219)      )           )                                  )</f>
        <v>0.9</v>
      </c>
      <c r="C220" s="4">
        <f>ile</f>
        <v>10</v>
      </c>
      <c r="D220" s="4">
        <f t="shared" si="6"/>
        <v>9</v>
      </c>
      <c r="E220">
        <f>E219+IF(WEEKDAY(A220)=1,ser*C219,0)</f>
        <v>12800</v>
      </c>
      <c r="F220">
        <f>F219+D220*(wyp)</f>
        <v>22440</v>
      </c>
      <c r="G220">
        <f t="shared" si="7"/>
        <v>9640</v>
      </c>
    </row>
    <row r="221" spans="1:7" x14ac:dyDescent="0.25">
      <c r="A221" s="1">
        <v>45146</v>
      </c>
      <c r="B221" s="3">
        <f>IF(AND(DAY(A221)=21,MONTH(A221)=12),$V$12,          IF(AND(DAY(A221)=21,MONTH(A221)=3),$V$9,         IF(AND(DAY(A221)=21,MONTH(A221)=6),$V$10,    IF(AND(DAY(A221)=23,MONTH(A221)=9),$V$11,B220)      )           )                                  )</f>
        <v>0.9</v>
      </c>
      <c r="C221" s="4">
        <f>ile</f>
        <v>10</v>
      </c>
      <c r="D221" s="4">
        <f t="shared" si="6"/>
        <v>9</v>
      </c>
      <c r="E221">
        <f>E220+IF(WEEKDAY(A221)=1,ser*C220,0)</f>
        <v>12800</v>
      </c>
      <c r="F221">
        <f>F220+D221*(wyp)</f>
        <v>22710</v>
      </c>
      <c r="G221">
        <f t="shared" si="7"/>
        <v>9910</v>
      </c>
    </row>
    <row r="222" spans="1:7" x14ac:dyDescent="0.25">
      <c r="A222" s="1">
        <v>45147</v>
      </c>
      <c r="B222" s="3">
        <f>IF(AND(DAY(A222)=21,MONTH(A222)=12),$V$12,          IF(AND(DAY(A222)=21,MONTH(A222)=3),$V$9,         IF(AND(DAY(A222)=21,MONTH(A222)=6),$V$10,    IF(AND(DAY(A222)=23,MONTH(A222)=9),$V$11,B221)      )           )                                  )</f>
        <v>0.9</v>
      </c>
      <c r="C222" s="4">
        <f>ile</f>
        <v>10</v>
      </c>
      <c r="D222" s="4">
        <f t="shared" si="6"/>
        <v>9</v>
      </c>
      <c r="E222">
        <f>E221+IF(WEEKDAY(A222)=1,ser*C221,0)</f>
        <v>12800</v>
      </c>
      <c r="F222">
        <f>F221+D222*(wyp)</f>
        <v>22980</v>
      </c>
      <c r="G222">
        <f t="shared" si="7"/>
        <v>10180</v>
      </c>
    </row>
    <row r="223" spans="1:7" x14ac:dyDescent="0.25">
      <c r="A223" s="1">
        <v>45148</v>
      </c>
      <c r="B223" s="3">
        <f>IF(AND(DAY(A223)=21,MONTH(A223)=12),$V$12,          IF(AND(DAY(A223)=21,MONTH(A223)=3),$V$9,         IF(AND(DAY(A223)=21,MONTH(A223)=6),$V$10,    IF(AND(DAY(A223)=23,MONTH(A223)=9),$V$11,B222)      )           )                                  )</f>
        <v>0.9</v>
      </c>
      <c r="C223" s="4">
        <f>ile</f>
        <v>10</v>
      </c>
      <c r="D223" s="4">
        <f t="shared" si="6"/>
        <v>9</v>
      </c>
      <c r="E223">
        <f>E222+IF(WEEKDAY(A223)=1,ser*C222,0)</f>
        <v>12800</v>
      </c>
      <c r="F223">
        <f>F222+D223*(wyp)</f>
        <v>23250</v>
      </c>
      <c r="G223">
        <f t="shared" si="7"/>
        <v>10450</v>
      </c>
    </row>
    <row r="224" spans="1:7" x14ac:dyDescent="0.25">
      <c r="A224" s="1">
        <v>45149</v>
      </c>
      <c r="B224" s="3">
        <f>IF(AND(DAY(A224)=21,MONTH(A224)=12),$V$12,          IF(AND(DAY(A224)=21,MONTH(A224)=3),$V$9,         IF(AND(DAY(A224)=21,MONTH(A224)=6),$V$10,    IF(AND(DAY(A224)=23,MONTH(A224)=9),$V$11,B223)      )           )                                  )</f>
        <v>0.9</v>
      </c>
      <c r="C224" s="4">
        <f>ile</f>
        <v>10</v>
      </c>
      <c r="D224" s="4">
        <f t="shared" si="6"/>
        <v>9</v>
      </c>
      <c r="E224">
        <f>E223+IF(WEEKDAY(A224)=1,ser*C223,0)</f>
        <v>12800</v>
      </c>
      <c r="F224">
        <f>F223+D224*(wyp)</f>
        <v>23520</v>
      </c>
      <c r="G224">
        <f t="shared" si="7"/>
        <v>10720</v>
      </c>
    </row>
    <row r="225" spans="1:7" x14ac:dyDescent="0.25">
      <c r="A225" s="1">
        <v>45150</v>
      </c>
      <c r="B225" s="3">
        <f>IF(AND(DAY(A225)=21,MONTH(A225)=12),$V$12,          IF(AND(DAY(A225)=21,MONTH(A225)=3),$V$9,         IF(AND(DAY(A225)=21,MONTH(A225)=6),$V$10,    IF(AND(DAY(A225)=23,MONTH(A225)=9),$V$11,B224)      )           )                                  )</f>
        <v>0.9</v>
      </c>
      <c r="C225" s="4">
        <f>ile</f>
        <v>10</v>
      </c>
      <c r="D225" s="4">
        <f t="shared" si="6"/>
        <v>0</v>
      </c>
      <c r="E225">
        <f>E224+IF(WEEKDAY(A225)=1,ser*C224,0)</f>
        <v>12800</v>
      </c>
      <c r="F225">
        <f>F224+D225*(wyp)</f>
        <v>23520</v>
      </c>
      <c r="G225">
        <f t="shared" si="7"/>
        <v>10720</v>
      </c>
    </row>
    <row r="226" spans="1:7" x14ac:dyDescent="0.25">
      <c r="A226" s="1">
        <v>45151</v>
      </c>
      <c r="B226" s="3">
        <f>IF(AND(DAY(A226)=21,MONTH(A226)=12),$V$12,          IF(AND(DAY(A226)=21,MONTH(A226)=3),$V$9,         IF(AND(DAY(A226)=21,MONTH(A226)=6),$V$10,    IF(AND(DAY(A226)=23,MONTH(A226)=9),$V$11,B225)      )           )                                  )</f>
        <v>0.9</v>
      </c>
      <c r="C226" s="4">
        <f>ile</f>
        <v>10</v>
      </c>
      <c r="D226" s="4">
        <f t="shared" si="6"/>
        <v>0</v>
      </c>
      <c r="E226">
        <f>E225+IF(WEEKDAY(A226)=1,ser*C225,0)</f>
        <v>12950</v>
      </c>
      <c r="F226">
        <f>F225+D226*(wyp)</f>
        <v>23520</v>
      </c>
      <c r="G226">
        <f t="shared" si="7"/>
        <v>10570</v>
      </c>
    </row>
    <row r="227" spans="1:7" x14ac:dyDescent="0.25">
      <c r="A227" s="1">
        <v>45152</v>
      </c>
      <c r="B227" s="3">
        <f>IF(AND(DAY(A227)=21,MONTH(A227)=12),$V$12,          IF(AND(DAY(A227)=21,MONTH(A227)=3),$V$9,         IF(AND(DAY(A227)=21,MONTH(A227)=6),$V$10,    IF(AND(DAY(A227)=23,MONTH(A227)=9),$V$11,B226)      )           )                                  )</f>
        <v>0.9</v>
      </c>
      <c r="C227" s="4">
        <f>ile</f>
        <v>10</v>
      </c>
      <c r="D227" s="4">
        <f t="shared" si="6"/>
        <v>9</v>
      </c>
      <c r="E227">
        <f>E226+IF(WEEKDAY(A227)=1,ser*C226,0)</f>
        <v>12950</v>
      </c>
      <c r="F227">
        <f>F226+D227*(wyp)</f>
        <v>23790</v>
      </c>
      <c r="G227">
        <f t="shared" si="7"/>
        <v>10840</v>
      </c>
    </row>
    <row r="228" spans="1:7" x14ac:dyDescent="0.25">
      <c r="A228" s="1">
        <v>45153</v>
      </c>
      <c r="B228" s="3">
        <f>IF(AND(DAY(A228)=21,MONTH(A228)=12),$V$12,          IF(AND(DAY(A228)=21,MONTH(A228)=3),$V$9,         IF(AND(DAY(A228)=21,MONTH(A228)=6),$V$10,    IF(AND(DAY(A228)=23,MONTH(A228)=9),$V$11,B227)      )           )                                  )</f>
        <v>0.9</v>
      </c>
      <c r="C228" s="4">
        <f>ile</f>
        <v>10</v>
      </c>
      <c r="D228" s="4">
        <f t="shared" si="6"/>
        <v>9</v>
      </c>
      <c r="E228">
        <f>E227+IF(WEEKDAY(A228)=1,ser*C227,0)</f>
        <v>12950</v>
      </c>
      <c r="F228">
        <f>F227+D228*(wyp)</f>
        <v>24060</v>
      </c>
      <c r="G228">
        <f t="shared" si="7"/>
        <v>11110</v>
      </c>
    </row>
    <row r="229" spans="1:7" x14ac:dyDescent="0.25">
      <c r="A229" s="1">
        <v>45154</v>
      </c>
      <c r="B229" s="3">
        <f>IF(AND(DAY(A229)=21,MONTH(A229)=12),$V$12,          IF(AND(DAY(A229)=21,MONTH(A229)=3),$V$9,         IF(AND(DAY(A229)=21,MONTH(A229)=6),$V$10,    IF(AND(DAY(A229)=23,MONTH(A229)=9),$V$11,B228)      )           )                                  )</f>
        <v>0.9</v>
      </c>
      <c r="C229" s="4">
        <f>ile</f>
        <v>10</v>
      </c>
      <c r="D229" s="4">
        <f t="shared" si="6"/>
        <v>9</v>
      </c>
      <c r="E229">
        <f>E228+IF(WEEKDAY(A229)=1,ser*C228,0)</f>
        <v>12950</v>
      </c>
      <c r="F229">
        <f>F228+D229*(wyp)</f>
        <v>24330</v>
      </c>
      <c r="G229">
        <f t="shared" si="7"/>
        <v>11380</v>
      </c>
    </row>
    <row r="230" spans="1:7" x14ac:dyDescent="0.25">
      <c r="A230" s="1">
        <v>45155</v>
      </c>
      <c r="B230" s="3">
        <f>IF(AND(DAY(A230)=21,MONTH(A230)=12),$V$12,          IF(AND(DAY(A230)=21,MONTH(A230)=3),$V$9,         IF(AND(DAY(A230)=21,MONTH(A230)=6),$V$10,    IF(AND(DAY(A230)=23,MONTH(A230)=9),$V$11,B229)      )           )                                  )</f>
        <v>0.9</v>
      </c>
      <c r="C230" s="4">
        <f>ile</f>
        <v>10</v>
      </c>
      <c r="D230" s="4">
        <f t="shared" si="6"/>
        <v>9</v>
      </c>
      <c r="E230">
        <f>E229+IF(WEEKDAY(A230)=1,ser*C229,0)</f>
        <v>12950</v>
      </c>
      <c r="F230">
        <f>F229+D230*(wyp)</f>
        <v>24600</v>
      </c>
      <c r="G230">
        <f t="shared" si="7"/>
        <v>11650</v>
      </c>
    </row>
    <row r="231" spans="1:7" x14ac:dyDescent="0.25">
      <c r="A231" s="1">
        <v>45156</v>
      </c>
      <c r="B231" s="3">
        <f>IF(AND(DAY(A231)=21,MONTH(A231)=12),$V$12,          IF(AND(DAY(A231)=21,MONTH(A231)=3),$V$9,         IF(AND(DAY(A231)=21,MONTH(A231)=6),$V$10,    IF(AND(DAY(A231)=23,MONTH(A231)=9),$V$11,B230)      )           )                                  )</f>
        <v>0.9</v>
      </c>
      <c r="C231" s="4">
        <f>ile</f>
        <v>10</v>
      </c>
      <c r="D231" s="4">
        <f t="shared" si="6"/>
        <v>9</v>
      </c>
      <c r="E231">
        <f>E230+IF(WEEKDAY(A231)=1,ser*C230,0)</f>
        <v>12950</v>
      </c>
      <c r="F231">
        <f>F230+D231*(wyp)</f>
        <v>24870</v>
      </c>
      <c r="G231">
        <f t="shared" si="7"/>
        <v>11920</v>
      </c>
    </row>
    <row r="232" spans="1:7" x14ac:dyDescent="0.25">
      <c r="A232" s="1">
        <v>45157</v>
      </c>
      <c r="B232" s="3">
        <f>IF(AND(DAY(A232)=21,MONTH(A232)=12),$V$12,          IF(AND(DAY(A232)=21,MONTH(A232)=3),$V$9,         IF(AND(DAY(A232)=21,MONTH(A232)=6),$V$10,    IF(AND(DAY(A232)=23,MONTH(A232)=9),$V$11,B231)      )           )                                  )</f>
        <v>0.9</v>
      </c>
      <c r="C232" s="4">
        <f>ile</f>
        <v>10</v>
      </c>
      <c r="D232" s="4">
        <f t="shared" si="6"/>
        <v>0</v>
      </c>
      <c r="E232">
        <f>E231+IF(WEEKDAY(A232)=1,ser*C231,0)</f>
        <v>12950</v>
      </c>
      <c r="F232">
        <f>F231+D232*(wyp)</f>
        <v>24870</v>
      </c>
      <c r="G232">
        <f t="shared" si="7"/>
        <v>11920</v>
      </c>
    </row>
    <row r="233" spans="1:7" x14ac:dyDescent="0.25">
      <c r="A233" s="1">
        <v>45158</v>
      </c>
      <c r="B233" s="3">
        <f>IF(AND(DAY(A233)=21,MONTH(A233)=12),$V$12,          IF(AND(DAY(A233)=21,MONTH(A233)=3),$V$9,         IF(AND(DAY(A233)=21,MONTH(A233)=6),$V$10,    IF(AND(DAY(A233)=23,MONTH(A233)=9),$V$11,B232)      )           )                                  )</f>
        <v>0.9</v>
      </c>
      <c r="C233" s="4">
        <f>ile</f>
        <v>10</v>
      </c>
      <c r="D233" s="4">
        <f t="shared" si="6"/>
        <v>0</v>
      </c>
      <c r="E233">
        <f>E232+IF(WEEKDAY(A233)=1,ser*C232,0)</f>
        <v>13100</v>
      </c>
      <c r="F233">
        <f>F232+D233*(wyp)</f>
        <v>24870</v>
      </c>
      <c r="G233">
        <f t="shared" si="7"/>
        <v>11770</v>
      </c>
    </row>
    <row r="234" spans="1:7" x14ac:dyDescent="0.25">
      <c r="A234" s="1">
        <v>45159</v>
      </c>
      <c r="B234" s="3">
        <f>IF(AND(DAY(A234)=21,MONTH(A234)=12),$V$12,          IF(AND(DAY(A234)=21,MONTH(A234)=3),$V$9,         IF(AND(DAY(A234)=21,MONTH(A234)=6),$V$10,    IF(AND(DAY(A234)=23,MONTH(A234)=9),$V$11,B233)      )           )                                  )</f>
        <v>0.9</v>
      </c>
      <c r="C234" s="4">
        <f>ile</f>
        <v>10</v>
      </c>
      <c r="D234" s="4">
        <f t="shared" si="6"/>
        <v>9</v>
      </c>
      <c r="E234">
        <f>E233+IF(WEEKDAY(A234)=1,ser*C233,0)</f>
        <v>13100</v>
      </c>
      <c r="F234">
        <f>F233+D234*(wyp)</f>
        <v>25140</v>
      </c>
      <c r="G234">
        <f t="shared" si="7"/>
        <v>12040</v>
      </c>
    </row>
    <row r="235" spans="1:7" x14ac:dyDescent="0.25">
      <c r="A235" s="1">
        <v>45160</v>
      </c>
      <c r="B235" s="3">
        <f>IF(AND(DAY(A235)=21,MONTH(A235)=12),$V$12,          IF(AND(DAY(A235)=21,MONTH(A235)=3),$V$9,         IF(AND(DAY(A235)=21,MONTH(A235)=6),$V$10,    IF(AND(DAY(A235)=23,MONTH(A235)=9),$V$11,B234)      )           )                                  )</f>
        <v>0.9</v>
      </c>
      <c r="C235" s="4">
        <f>ile</f>
        <v>10</v>
      </c>
      <c r="D235" s="4">
        <f t="shared" si="6"/>
        <v>9</v>
      </c>
      <c r="E235">
        <f>E234+IF(WEEKDAY(A235)=1,ser*C234,0)</f>
        <v>13100</v>
      </c>
      <c r="F235">
        <f>F234+D235*(wyp)</f>
        <v>25410</v>
      </c>
      <c r="G235">
        <f t="shared" si="7"/>
        <v>12310</v>
      </c>
    </row>
    <row r="236" spans="1:7" x14ac:dyDescent="0.25">
      <c r="A236" s="1">
        <v>45161</v>
      </c>
      <c r="B236" s="3">
        <f>IF(AND(DAY(A236)=21,MONTH(A236)=12),$V$12,          IF(AND(DAY(A236)=21,MONTH(A236)=3),$V$9,         IF(AND(DAY(A236)=21,MONTH(A236)=6),$V$10,    IF(AND(DAY(A236)=23,MONTH(A236)=9),$V$11,B235)      )           )                                  )</f>
        <v>0.9</v>
      </c>
      <c r="C236" s="4">
        <f>ile</f>
        <v>10</v>
      </c>
      <c r="D236" s="4">
        <f t="shared" si="6"/>
        <v>9</v>
      </c>
      <c r="E236">
        <f>E235+IF(WEEKDAY(A236)=1,ser*C235,0)</f>
        <v>13100</v>
      </c>
      <c r="F236">
        <f>F235+D236*(wyp)</f>
        <v>25680</v>
      </c>
      <c r="G236">
        <f t="shared" si="7"/>
        <v>12580</v>
      </c>
    </row>
    <row r="237" spans="1:7" x14ac:dyDescent="0.25">
      <c r="A237" s="1">
        <v>45162</v>
      </c>
      <c r="B237" s="3">
        <f>IF(AND(DAY(A237)=21,MONTH(A237)=12),$V$12,          IF(AND(DAY(A237)=21,MONTH(A237)=3),$V$9,         IF(AND(DAY(A237)=21,MONTH(A237)=6),$V$10,    IF(AND(DAY(A237)=23,MONTH(A237)=9),$V$11,B236)      )           )                                  )</f>
        <v>0.9</v>
      </c>
      <c r="C237" s="4">
        <f>ile</f>
        <v>10</v>
      </c>
      <c r="D237" s="4">
        <f t="shared" si="6"/>
        <v>9</v>
      </c>
      <c r="E237">
        <f>E236+IF(WEEKDAY(A237)=1,ser*C236,0)</f>
        <v>13100</v>
      </c>
      <c r="F237">
        <f>F236+D237*(wyp)</f>
        <v>25950</v>
      </c>
      <c r="G237">
        <f t="shared" si="7"/>
        <v>12850</v>
      </c>
    </row>
    <row r="238" spans="1:7" x14ac:dyDescent="0.25">
      <c r="A238" s="1">
        <v>45163</v>
      </c>
      <c r="B238" s="3">
        <f>IF(AND(DAY(A238)=21,MONTH(A238)=12),$V$12,          IF(AND(DAY(A238)=21,MONTH(A238)=3),$V$9,         IF(AND(DAY(A238)=21,MONTH(A238)=6),$V$10,    IF(AND(DAY(A238)=23,MONTH(A238)=9),$V$11,B237)      )           )                                  )</f>
        <v>0.9</v>
      </c>
      <c r="C238" s="4">
        <f>ile</f>
        <v>10</v>
      </c>
      <c r="D238" s="4">
        <f t="shared" si="6"/>
        <v>9</v>
      </c>
      <c r="E238">
        <f>E237+IF(WEEKDAY(A238)=1,ser*C237,0)</f>
        <v>13100</v>
      </c>
      <c r="F238">
        <f>F237+D238*(wyp)</f>
        <v>26220</v>
      </c>
      <c r="G238">
        <f t="shared" si="7"/>
        <v>13120</v>
      </c>
    </row>
    <row r="239" spans="1:7" x14ac:dyDescent="0.25">
      <c r="A239" s="1">
        <v>45164</v>
      </c>
      <c r="B239" s="3">
        <f>IF(AND(DAY(A239)=21,MONTH(A239)=12),$V$12,          IF(AND(DAY(A239)=21,MONTH(A239)=3),$V$9,         IF(AND(DAY(A239)=21,MONTH(A239)=6),$V$10,    IF(AND(DAY(A239)=23,MONTH(A239)=9),$V$11,B238)      )           )                                  )</f>
        <v>0.9</v>
      </c>
      <c r="C239" s="4">
        <f>ile</f>
        <v>10</v>
      </c>
      <c r="D239" s="4">
        <f t="shared" si="6"/>
        <v>0</v>
      </c>
      <c r="E239">
        <f>E238+IF(WEEKDAY(A239)=1,ser*C238,0)</f>
        <v>13100</v>
      </c>
      <c r="F239">
        <f>F238+D239*(wyp)</f>
        <v>26220</v>
      </c>
      <c r="G239">
        <f t="shared" si="7"/>
        <v>13120</v>
      </c>
    </row>
    <row r="240" spans="1:7" x14ac:dyDescent="0.25">
      <c r="A240" s="1">
        <v>45165</v>
      </c>
      <c r="B240" s="3">
        <f>IF(AND(DAY(A240)=21,MONTH(A240)=12),$V$12,          IF(AND(DAY(A240)=21,MONTH(A240)=3),$V$9,         IF(AND(DAY(A240)=21,MONTH(A240)=6),$V$10,    IF(AND(DAY(A240)=23,MONTH(A240)=9),$V$11,B239)      )           )                                  )</f>
        <v>0.9</v>
      </c>
      <c r="C240" s="4">
        <f>ile</f>
        <v>10</v>
      </c>
      <c r="D240" s="4">
        <f t="shared" si="6"/>
        <v>0</v>
      </c>
      <c r="E240">
        <f>E239+IF(WEEKDAY(A240)=1,ser*C239,0)</f>
        <v>13250</v>
      </c>
      <c r="F240">
        <f>F239+D240*(wyp)</f>
        <v>26220</v>
      </c>
      <c r="G240">
        <f t="shared" si="7"/>
        <v>12970</v>
      </c>
    </row>
    <row r="241" spans="1:7" x14ac:dyDescent="0.25">
      <c r="A241" s="1">
        <v>45166</v>
      </c>
      <c r="B241" s="3">
        <f>IF(AND(DAY(A241)=21,MONTH(A241)=12),$V$12,          IF(AND(DAY(A241)=21,MONTH(A241)=3),$V$9,         IF(AND(DAY(A241)=21,MONTH(A241)=6),$V$10,    IF(AND(DAY(A241)=23,MONTH(A241)=9),$V$11,B240)      )           )                                  )</f>
        <v>0.9</v>
      </c>
      <c r="C241" s="4">
        <f>ile</f>
        <v>10</v>
      </c>
      <c r="D241" s="4">
        <f t="shared" si="6"/>
        <v>9</v>
      </c>
      <c r="E241">
        <f>E240+IF(WEEKDAY(A241)=1,ser*C240,0)</f>
        <v>13250</v>
      </c>
      <c r="F241">
        <f>F240+D241*(wyp)</f>
        <v>26490</v>
      </c>
      <c r="G241">
        <f t="shared" si="7"/>
        <v>13240</v>
      </c>
    </row>
    <row r="242" spans="1:7" x14ac:dyDescent="0.25">
      <c r="A242" s="1">
        <v>45167</v>
      </c>
      <c r="B242" s="3">
        <f>IF(AND(DAY(A242)=21,MONTH(A242)=12),$V$12,          IF(AND(DAY(A242)=21,MONTH(A242)=3),$V$9,         IF(AND(DAY(A242)=21,MONTH(A242)=6),$V$10,    IF(AND(DAY(A242)=23,MONTH(A242)=9),$V$11,B241)      )           )                                  )</f>
        <v>0.9</v>
      </c>
      <c r="C242" s="4">
        <f>ile</f>
        <v>10</v>
      </c>
      <c r="D242" s="4">
        <f t="shared" si="6"/>
        <v>9</v>
      </c>
      <c r="E242">
        <f>E241+IF(WEEKDAY(A242)=1,ser*C241,0)</f>
        <v>13250</v>
      </c>
      <c r="F242">
        <f>F241+D242*(wyp)</f>
        <v>26760</v>
      </c>
      <c r="G242">
        <f t="shared" si="7"/>
        <v>13510</v>
      </c>
    </row>
    <row r="243" spans="1:7" x14ac:dyDescent="0.25">
      <c r="A243" s="1">
        <v>45168</v>
      </c>
      <c r="B243" s="3">
        <f>IF(AND(DAY(A243)=21,MONTH(A243)=12),$V$12,          IF(AND(DAY(A243)=21,MONTH(A243)=3),$V$9,         IF(AND(DAY(A243)=21,MONTH(A243)=6),$V$10,    IF(AND(DAY(A243)=23,MONTH(A243)=9),$V$11,B242)      )           )                                  )</f>
        <v>0.9</v>
      </c>
      <c r="C243" s="4">
        <f>ile</f>
        <v>10</v>
      </c>
      <c r="D243" s="4">
        <f t="shared" si="6"/>
        <v>9</v>
      </c>
      <c r="E243">
        <f>E242+IF(WEEKDAY(A243)=1,ser*C242,0)</f>
        <v>13250</v>
      </c>
      <c r="F243">
        <f>F242+D243*(wyp)</f>
        <v>27030</v>
      </c>
      <c r="G243">
        <f t="shared" si="7"/>
        <v>13780</v>
      </c>
    </row>
    <row r="244" spans="1:7" x14ac:dyDescent="0.25">
      <c r="A244" s="1">
        <v>45169</v>
      </c>
      <c r="B244" s="3">
        <f>IF(AND(DAY(A244)=21,MONTH(A244)=12),$V$12,          IF(AND(DAY(A244)=21,MONTH(A244)=3),$V$9,         IF(AND(DAY(A244)=21,MONTH(A244)=6),$V$10,    IF(AND(DAY(A244)=23,MONTH(A244)=9),$V$11,B243)      )           )                                  )</f>
        <v>0.9</v>
      </c>
      <c r="C244" s="4">
        <f>ile</f>
        <v>10</v>
      </c>
      <c r="D244" s="4">
        <f t="shared" si="6"/>
        <v>9</v>
      </c>
      <c r="E244">
        <f>E243+IF(WEEKDAY(A244)=1,ser*C243,0)</f>
        <v>13250</v>
      </c>
      <c r="F244">
        <f>F243+D244*(wyp)</f>
        <v>27300</v>
      </c>
      <c r="G244">
        <f t="shared" si="7"/>
        <v>14050</v>
      </c>
    </row>
    <row r="245" spans="1:7" x14ac:dyDescent="0.25">
      <c r="A245" s="1">
        <v>45170</v>
      </c>
      <c r="B245" s="3">
        <f>IF(AND(DAY(A245)=21,MONTH(A245)=12),$V$12,          IF(AND(DAY(A245)=21,MONTH(A245)=3),$V$9,         IF(AND(DAY(A245)=21,MONTH(A245)=6),$V$10,    IF(AND(DAY(A245)=23,MONTH(A245)=9),$V$11,B244)      )           )                                  )</f>
        <v>0.9</v>
      </c>
      <c r="C245" s="4">
        <f>ile</f>
        <v>10</v>
      </c>
      <c r="D245" s="4">
        <f t="shared" si="6"/>
        <v>9</v>
      </c>
      <c r="E245">
        <f>E244+IF(WEEKDAY(A245)=1,ser*C244,0)</f>
        <v>13250</v>
      </c>
      <c r="F245">
        <f>F244+D245*(wyp)</f>
        <v>27570</v>
      </c>
      <c r="G245">
        <f t="shared" si="7"/>
        <v>14320</v>
      </c>
    </row>
    <row r="246" spans="1:7" x14ac:dyDescent="0.25">
      <c r="A246" s="1">
        <v>45171</v>
      </c>
      <c r="B246" s="3">
        <f>IF(AND(DAY(A246)=21,MONTH(A246)=12),$V$12,          IF(AND(DAY(A246)=21,MONTH(A246)=3),$V$9,         IF(AND(DAY(A246)=21,MONTH(A246)=6),$V$10,    IF(AND(DAY(A246)=23,MONTH(A246)=9),$V$11,B245)      )           )                                  )</f>
        <v>0.9</v>
      </c>
      <c r="C246" s="4">
        <f>ile</f>
        <v>10</v>
      </c>
      <c r="D246" s="4">
        <f t="shared" si="6"/>
        <v>0</v>
      </c>
      <c r="E246">
        <f>E245+IF(WEEKDAY(A246)=1,ser*C245,0)</f>
        <v>13250</v>
      </c>
      <c r="F246">
        <f>F245+D246*(wyp)</f>
        <v>27570</v>
      </c>
      <c r="G246">
        <f t="shared" si="7"/>
        <v>14320</v>
      </c>
    </row>
    <row r="247" spans="1:7" x14ac:dyDescent="0.25">
      <c r="A247" s="1">
        <v>45172</v>
      </c>
      <c r="B247" s="3">
        <f>IF(AND(DAY(A247)=21,MONTH(A247)=12),$V$12,          IF(AND(DAY(A247)=21,MONTH(A247)=3),$V$9,         IF(AND(DAY(A247)=21,MONTH(A247)=6),$V$10,    IF(AND(DAY(A247)=23,MONTH(A247)=9),$V$11,B246)      )           )                                  )</f>
        <v>0.9</v>
      </c>
      <c r="C247" s="4">
        <f>ile</f>
        <v>10</v>
      </c>
      <c r="D247" s="4">
        <f t="shared" si="6"/>
        <v>0</v>
      </c>
      <c r="E247">
        <f>E246+IF(WEEKDAY(A247)=1,ser*C246,0)</f>
        <v>13400</v>
      </c>
      <c r="F247">
        <f>F246+D247*(wyp)</f>
        <v>27570</v>
      </c>
      <c r="G247">
        <f t="shared" si="7"/>
        <v>14170</v>
      </c>
    </row>
    <row r="248" spans="1:7" x14ac:dyDescent="0.25">
      <c r="A248" s="1">
        <v>45173</v>
      </c>
      <c r="B248" s="3">
        <f>IF(AND(DAY(A248)=21,MONTH(A248)=12),$V$12,          IF(AND(DAY(A248)=21,MONTH(A248)=3),$V$9,         IF(AND(DAY(A248)=21,MONTH(A248)=6),$V$10,    IF(AND(DAY(A248)=23,MONTH(A248)=9),$V$11,B247)      )           )                                  )</f>
        <v>0.9</v>
      </c>
      <c r="C248" s="4">
        <f>ile</f>
        <v>10</v>
      </c>
      <c r="D248" s="4">
        <f t="shared" si="6"/>
        <v>9</v>
      </c>
      <c r="E248">
        <f>E247+IF(WEEKDAY(A248)=1,ser*C247,0)</f>
        <v>13400</v>
      </c>
      <c r="F248">
        <f>F247+D248*(wyp)</f>
        <v>27840</v>
      </c>
      <c r="G248">
        <f t="shared" si="7"/>
        <v>14440</v>
      </c>
    </row>
    <row r="249" spans="1:7" x14ac:dyDescent="0.25">
      <c r="A249" s="1">
        <v>45174</v>
      </c>
      <c r="B249" s="3">
        <f>IF(AND(DAY(A249)=21,MONTH(A249)=12),$V$12,          IF(AND(DAY(A249)=21,MONTH(A249)=3),$V$9,         IF(AND(DAY(A249)=21,MONTH(A249)=6),$V$10,    IF(AND(DAY(A249)=23,MONTH(A249)=9),$V$11,B248)      )           )                                  )</f>
        <v>0.9</v>
      </c>
      <c r="C249" s="4">
        <f>ile</f>
        <v>10</v>
      </c>
      <c r="D249" s="4">
        <f t="shared" si="6"/>
        <v>9</v>
      </c>
      <c r="E249">
        <f>E248+IF(WEEKDAY(A249)=1,ser*C248,0)</f>
        <v>13400</v>
      </c>
      <c r="F249">
        <f>F248+D249*(wyp)</f>
        <v>28110</v>
      </c>
      <c r="G249">
        <f t="shared" si="7"/>
        <v>14710</v>
      </c>
    </row>
    <row r="250" spans="1:7" x14ac:dyDescent="0.25">
      <c r="A250" s="1">
        <v>45175</v>
      </c>
      <c r="B250" s="3">
        <f>IF(AND(DAY(A250)=21,MONTH(A250)=12),$V$12,          IF(AND(DAY(A250)=21,MONTH(A250)=3),$V$9,         IF(AND(DAY(A250)=21,MONTH(A250)=6),$V$10,    IF(AND(DAY(A250)=23,MONTH(A250)=9),$V$11,B249)      )           )                                  )</f>
        <v>0.9</v>
      </c>
      <c r="C250" s="4">
        <f>ile</f>
        <v>10</v>
      </c>
      <c r="D250" s="4">
        <f t="shared" si="6"/>
        <v>9</v>
      </c>
      <c r="E250">
        <f>E249+IF(WEEKDAY(A250)=1,ser*C249,0)</f>
        <v>13400</v>
      </c>
      <c r="F250">
        <f>F249+D250*(wyp)</f>
        <v>28380</v>
      </c>
      <c r="G250">
        <f t="shared" si="7"/>
        <v>14980</v>
      </c>
    </row>
    <row r="251" spans="1:7" x14ac:dyDescent="0.25">
      <c r="A251" s="1">
        <v>45176</v>
      </c>
      <c r="B251" s="3">
        <f>IF(AND(DAY(A251)=21,MONTH(A251)=12),$V$12,          IF(AND(DAY(A251)=21,MONTH(A251)=3),$V$9,         IF(AND(DAY(A251)=21,MONTH(A251)=6),$V$10,    IF(AND(DAY(A251)=23,MONTH(A251)=9),$V$11,B250)      )           )                                  )</f>
        <v>0.9</v>
      </c>
      <c r="C251" s="4">
        <f>ile</f>
        <v>10</v>
      </c>
      <c r="D251" s="4">
        <f t="shared" si="6"/>
        <v>9</v>
      </c>
      <c r="E251">
        <f>E250+IF(WEEKDAY(A251)=1,ser*C250,0)</f>
        <v>13400</v>
      </c>
      <c r="F251">
        <f>F250+D251*(wyp)</f>
        <v>28650</v>
      </c>
      <c r="G251">
        <f t="shared" si="7"/>
        <v>15250</v>
      </c>
    </row>
    <row r="252" spans="1:7" x14ac:dyDescent="0.25">
      <c r="A252" s="1">
        <v>45177</v>
      </c>
      <c r="B252" s="3">
        <f>IF(AND(DAY(A252)=21,MONTH(A252)=12),$V$12,          IF(AND(DAY(A252)=21,MONTH(A252)=3),$V$9,         IF(AND(DAY(A252)=21,MONTH(A252)=6),$V$10,    IF(AND(DAY(A252)=23,MONTH(A252)=9),$V$11,B251)      )           )                                  )</f>
        <v>0.9</v>
      </c>
      <c r="C252" s="4">
        <f>ile</f>
        <v>10</v>
      </c>
      <c r="D252" s="4">
        <f t="shared" si="6"/>
        <v>9</v>
      </c>
      <c r="E252">
        <f>E251+IF(WEEKDAY(A252)=1,ser*C251,0)</f>
        <v>13400</v>
      </c>
      <c r="F252">
        <f>F251+D252*(wyp)</f>
        <v>28920</v>
      </c>
      <c r="G252">
        <f t="shared" si="7"/>
        <v>15520</v>
      </c>
    </row>
    <row r="253" spans="1:7" x14ac:dyDescent="0.25">
      <c r="A253" s="1">
        <v>45178</v>
      </c>
      <c r="B253" s="3">
        <f>IF(AND(DAY(A253)=21,MONTH(A253)=12),$V$12,          IF(AND(DAY(A253)=21,MONTH(A253)=3),$V$9,         IF(AND(DAY(A253)=21,MONTH(A253)=6),$V$10,    IF(AND(DAY(A253)=23,MONTH(A253)=9),$V$11,B252)      )           )                                  )</f>
        <v>0.9</v>
      </c>
      <c r="C253" s="4">
        <f>ile</f>
        <v>10</v>
      </c>
      <c r="D253" s="4">
        <f t="shared" si="6"/>
        <v>0</v>
      </c>
      <c r="E253">
        <f>E252+IF(WEEKDAY(A253)=1,ser*C252,0)</f>
        <v>13400</v>
      </c>
      <c r="F253">
        <f>F252+D253*(wyp)</f>
        <v>28920</v>
      </c>
      <c r="G253">
        <f t="shared" si="7"/>
        <v>15520</v>
      </c>
    </row>
    <row r="254" spans="1:7" x14ac:dyDescent="0.25">
      <c r="A254" s="1">
        <v>45179</v>
      </c>
      <c r="B254" s="3">
        <f>IF(AND(DAY(A254)=21,MONTH(A254)=12),$V$12,          IF(AND(DAY(A254)=21,MONTH(A254)=3),$V$9,         IF(AND(DAY(A254)=21,MONTH(A254)=6),$V$10,    IF(AND(DAY(A254)=23,MONTH(A254)=9),$V$11,B253)      )           )                                  )</f>
        <v>0.9</v>
      </c>
      <c r="C254" s="4">
        <f>ile</f>
        <v>10</v>
      </c>
      <c r="D254" s="4">
        <f t="shared" si="6"/>
        <v>0</v>
      </c>
      <c r="E254">
        <f>E253+IF(WEEKDAY(A254)=1,ser*C253,0)</f>
        <v>13550</v>
      </c>
      <c r="F254">
        <f>F253+D254*(wyp)</f>
        <v>28920</v>
      </c>
      <c r="G254">
        <f t="shared" si="7"/>
        <v>15370</v>
      </c>
    </row>
    <row r="255" spans="1:7" x14ac:dyDescent="0.25">
      <c r="A255" s="1">
        <v>45180</v>
      </c>
      <c r="B255" s="3">
        <f>IF(AND(DAY(A255)=21,MONTH(A255)=12),$V$12,          IF(AND(DAY(A255)=21,MONTH(A255)=3),$V$9,         IF(AND(DAY(A255)=21,MONTH(A255)=6),$V$10,    IF(AND(DAY(A255)=23,MONTH(A255)=9),$V$11,B254)      )           )                                  )</f>
        <v>0.9</v>
      </c>
      <c r="C255" s="4">
        <f>ile</f>
        <v>10</v>
      </c>
      <c r="D255" s="4">
        <f t="shared" si="6"/>
        <v>9</v>
      </c>
      <c r="E255">
        <f>E254+IF(WEEKDAY(A255)=1,ser*C254,0)</f>
        <v>13550</v>
      </c>
      <c r="F255">
        <f>F254+D255*(wyp)</f>
        <v>29190</v>
      </c>
      <c r="G255">
        <f t="shared" si="7"/>
        <v>15640</v>
      </c>
    </row>
    <row r="256" spans="1:7" x14ac:dyDescent="0.25">
      <c r="A256" s="1">
        <v>45181</v>
      </c>
      <c r="B256" s="3">
        <f>IF(AND(DAY(A256)=21,MONTH(A256)=12),$V$12,          IF(AND(DAY(A256)=21,MONTH(A256)=3),$V$9,         IF(AND(DAY(A256)=21,MONTH(A256)=6),$V$10,    IF(AND(DAY(A256)=23,MONTH(A256)=9),$V$11,B255)      )           )                                  )</f>
        <v>0.9</v>
      </c>
      <c r="C256" s="4">
        <f>ile</f>
        <v>10</v>
      </c>
      <c r="D256" s="4">
        <f t="shared" si="6"/>
        <v>9</v>
      </c>
      <c r="E256">
        <f>E255+IF(WEEKDAY(A256)=1,ser*C255,0)</f>
        <v>13550</v>
      </c>
      <c r="F256">
        <f>F255+D256*(wyp)</f>
        <v>29460</v>
      </c>
      <c r="G256">
        <f t="shared" si="7"/>
        <v>15910</v>
      </c>
    </row>
    <row r="257" spans="1:7" x14ac:dyDescent="0.25">
      <c r="A257" s="1">
        <v>45182</v>
      </c>
      <c r="B257" s="3">
        <f>IF(AND(DAY(A257)=21,MONTH(A257)=12),$V$12,          IF(AND(DAY(A257)=21,MONTH(A257)=3),$V$9,         IF(AND(DAY(A257)=21,MONTH(A257)=6),$V$10,    IF(AND(DAY(A257)=23,MONTH(A257)=9),$V$11,B256)      )           )                                  )</f>
        <v>0.9</v>
      </c>
      <c r="C257" s="4">
        <f>ile</f>
        <v>10</v>
      </c>
      <c r="D257" s="4">
        <f t="shared" si="6"/>
        <v>9</v>
      </c>
      <c r="E257">
        <f>E256+IF(WEEKDAY(A257)=1,ser*C256,0)</f>
        <v>13550</v>
      </c>
      <c r="F257">
        <f>F256+D257*(wyp)</f>
        <v>29730</v>
      </c>
      <c r="G257">
        <f t="shared" si="7"/>
        <v>16180</v>
      </c>
    </row>
    <row r="258" spans="1:7" x14ac:dyDescent="0.25">
      <c r="A258" s="1">
        <v>45183</v>
      </c>
      <c r="B258" s="3">
        <f>IF(AND(DAY(A258)=21,MONTH(A258)=12),$V$12,          IF(AND(DAY(A258)=21,MONTH(A258)=3),$V$9,         IF(AND(DAY(A258)=21,MONTH(A258)=6),$V$10,    IF(AND(DAY(A258)=23,MONTH(A258)=9),$V$11,B257)      )           )                                  )</f>
        <v>0.9</v>
      </c>
      <c r="C258" s="4">
        <f>ile</f>
        <v>10</v>
      </c>
      <c r="D258" s="4">
        <f t="shared" si="6"/>
        <v>9</v>
      </c>
      <c r="E258">
        <f>E257+IF(WEEKDAY(A258)=1,ser*C257,0)</f>
        <v>13550</v>
      </c>
      <c r="F258">
        <f>F257+D258*(wyp)</f>
        <v>30000</v>
      </c>
      <c r="G258">
        <f t="shared" si="7"/>
        <v>16450</v>
      </c>
    </row>
    <row r="259" spans="1:7" x14ac:dyDescent="0.25">
      <c r="A259" s="1">
        <v>45184</v>
      </c>
      <c r="B259" s="3">
        <f>IF(AND(DAY(A259)=21,MONTH(A259)=12),$V$12,          IF(AND(DAY(A259)=21,MONTH(A259)=3),$V$9,         IF(AND(DAY(A259)=21,MONTH(A259)=6),$V$10,    IF(AND(DAY(A259)=23,MONTH(A259)=9),$V$11,B258)      )           )                                  )</f>
        <v>0.9</v>
      </c>
      <c r="C259" s="4">
        <f>ile</f>
        <v>10</v>
      </c>
      <c r="D259" s="4">
        <f t="shared" ref="D259:D322" si="8">IF(OR(WEEKDAY(A259)=7,WEEKDAY(A259)=1),0,ROUND(B259*C259,A259))</f>
        <v>9</v>
      </c>
      <c r="E259">
        <f>E258+IF(WEEKDAY(A259)=1,ser*C258,0)</f>
        <v>13550</v>
      </c>
      <c r="F259">
        <f>F258+D259*(wyp)</f>
        <v>30270</v>
      </c>
      <c r="G259">
        <f t="shared" ref="G259:G322" si="9">F259-E259</f>
        <v>16720</v>
      </c>
    </row>
    <row r="260" spans="1:7" x14ac:dyDescent="0.25">
      <c r="A260" s="1">
        <v>45185</v>
      </c>
      <c r="B260" s="3">
        <f>IF(AND(DAY(A260)=21,MONTH(A260)=12),$V$12,          IF(AND(DAY(A260)=21,MONTH(A260)=3),$V$9,         IF(AND(DAY(A260)=21,MONTH(A260)=6),$V$10,    IF(AND(DAY(A260)=23,MONTH(A260)=9),$V$11,B259)      )           )                                  )</f>
        <v>0.9</v>
      </c>
      <c r="C260" s="4">
        <f>ile</f>
        <v>10</v>
      </c>
      <c r="D260" s="4">
        <f t="shared" si="8"/>
        <v>0</v>
      </c>
      <c r="E260">
        <f>E259+IF(WEEKDAY(A260)=1,ser*C259,0)</f>
        <v>13550</v>
      </c>
      <c r="F260">
        <f>F259+D260*(wyp)</f>
        <v>30270</v>
      </c>
      <c r="G260">
        <f t="shared" si="9"/>
        <v>16720</v>
      </c>
    </row>
    <row r="261" spans="1:7" x14ac:dyDescent="0.25">
      <c r="A261" s="1">
        <v>45186</v>
      </c>
      <c r="B261" s="3">
        <f>IF(AND(DAY(A261)=21,MONTH(A261)=12),$V$12,          IF(AND(DAY(A261)=21,MONTH(A261)=3),$V$9,         IF(AND(DAY(A261)=21,MONTH(A261)=6),$V$10,    IF(AND(DAY(A261)=23,MONTH(A261)=9),$V$11,B260)      )           )                                  )</f>
        <v>0.9</v>
      </c>
      <c r="C261" s="4">
        <f>ile</f>
        <v>10</v>
      </c>
      <c r="D261" s="4">
        <f t="shared" si="8"/>
        <v>0</v>
      </c>
      <c r="E261">
        <f>E260+IF(WEEKDAY(A261)=1,ser*C260,0)</f>
        <v>13700</v>
      </c>
      <c r="F261">
        <f>F260+D261*(wyp)</f>
        <v>30270</v>
      </c>
      <c r="G261">
        <f t="shared" si="9"/>
        <v>16570</v>
      </c>
    </row>
    <row r="262" spans="1:7" x14ac:dyDescent="0.25">
      <c r="A262" s="1">
        <v>45187</v>
      </c>
      <c r="B262" s="3">
        <f>IF(AND(DAY(A262)=21,MONTH(A262)=12),$V$12,          IF(AND(DAY(A262)=21,MONTH(A262)=3),$V$9,         IF(AND(DAY(A262)=21,MONTH(A262)=6),$V$10,    IF(AND(DAY(A262)=23,MONTH(A262)=9),$V$11,B261)      )           )                                  )</f>
        <v>0.9</v>
      </c>
      <c r="C262" s="4">
        <f>ile</f>
        <v>10</v>
      </c>
      <c r="D262" s="4">
        <f t="shared" si="8"/>
        <v>9</v>
      </c>
      <c r="E262">
        <f>E261+IF(WEEKDAY(A262)=1,ser*C261,0)</f>
        <v>13700</v>
      </c>
      <c r="F262">
        <f>F261+D262*(wyp)</f>
        <v>30540</v>
      </c>
      <c r="G262">
        <f t="shared" si="9"/>
        <v>16840</v>
      </c>
    </row>
    <row r="263" spans="1:7" x14ac:dyDescent="0.25">
      <c r="A263" s="1">
        <v>45188</v>
      </c>
      <c r="B263" s="3">
        <f>IF(AND(DAY(A263)=21,MONTH(A263)=12),$V$12,          IF(AND(DAY(A263)=21,MONTH(A263)=3),$V$9,         IF(AND(DAY(A263)=21,MONTH(A263)=6),$V$10,    IF(AND(DAY(A263)=23,MONTH(A263)=9),$V$11,B262)      )           )                                  )</f>
        <v>0.9</v>
      </c>
      <c r="C263" s="4">
        <f>ile</f>
        <v>10</v>
      </c>
      <c r="D263" s="4">
        <f t="shared" si="8"/>
        <v>9</v>
      </c>
      <c r="E263">
        <f>E262+IF(WEEKDAY(A263)=1,ser*C262,0)</f>
        <v>13700</v>
      </c>
      <c r="F263">
        <f>F262+D263*(wyp)</f>
        <v>30810</v>
      </c>
      <c r="G263">
        <f t="shared" si="9"/>
        <v>17110</v>
      </c>
    </row>
    <row r="264" spans="1:7" x14ac:dyDescent="0.25">
      <c r="A264" s="1">
        <v>45189</v>
      </c>
      <c r="B264" s="3">
        <f>IF(AND(DAY(A264)=21,MONTH(A264)=12),$V$12,          IF(AND(DAY(A264)=21,MONTH(A264)=3),$V$9,         IF(AND(DAY(A264)=21,MONTH(A264)=6),$V$10,    IF(AND(DAY(A264)=23,MONTH(A264)=9),$V$11,B263)      )           )                                  )</f>
        <v>0.9</v>
      </c>
      <c r="C264" s="4">
        <f>ile</f>
        <v>10</v>
      </c>
      <c r="D264" s="4">
        <f t="shared" si="8"/>
        <v>9</v>
      </c>
      <c r="E264">
        <f>E263+IF(WEEKDAY(A264)=1,ser*C263,0)</f>
        <v>13700</v>
      </c>
      <c r="F264">
        <f>F263+D264*(wyp)</f>
        <v>31080</v>
      </c>
      <c r="G264">
        <f t="shared" si="9"/>
        <v>17380</v>
      </c>
    </row>
    <row r="265" spans="1:7" x14ac:dyDescent="0.25">
      <c r="A265" s="1">
        <v>45190</v>
      </c>
      <c r="B265" s="3">
        <f>IF(AND(DAY(A265)=21,MONTH(A265)=12),$V$12,          IF(AND(DAY(A265)=21,MONTH(A265)=3),$V$9,         IF(AND(DAY(A265)=21,MONTH(A265)=6),$V$10,    IF(AND(DAY(A265)=23,MONTH(A265)=9),$V$11,B264)      )           )                                  )</f>
        <v>0.9</v>
      </c>
      <c r="C265" s="4">
        <f>ile</f>
        <v>10</v>
      </c>
      <c r="D265" s="4">
        <f t="shared" si="8"/>
        <v>9</v>
      </c>
      <c r="E265">
        <f>E264+IF(WEEKDAY(A265)=1,ser*C264,0)</f>
        <v>13700</v>
      </c>
      <c r="F265">
        <f>F264+D265*(wyp)</f>
        <v>31350</v>
      </c>
      <c r="G265">
        <f t="shared" si="9"/>
        <v>17650</v>
      </c>
    </row>
    <row r="266" spans="1:7" x14ac:dyDescent="0.25">
      <c r="A266" s="1">
        <v>45191</v>
      </c>
      <c r="B266" s="3">
        <f>IF(AND(DAY(A266)=21,MONTH(A266)=12),$V$12,          IF(AND(DAY(A266)=21,MONTH(A266)=3),$V$9,         IF(AND(DAY(A266)=21,MONTH(A266)=6),$V$10,    IF(AND(DAY(A266)=23,MONTH(A266)=9),$V$11,B265)      )           )                                  )</f>
        <v>0.9</v>
      </c>
      <c r="C266" s="4">
        <f>ile</f>
        <v>10</v>
      </c>
      <c r="D266" s="4">
        <f t="shared" si="8"/>
        <v>9</v>
      </c>
      <c r="E266">
        <f>E265+IF(WEEKDAY(A266)=1,ser*C265,0)</f>
        <v>13700</v>
      </c>
      <c r="F266">
        <f>F265+D266*(wyp)</f>
        <v>31620</v>
      </c>
      <c r="G266">
        <f t="shared" si="9"/>
        <v>17920</v>
      </c>
    </row>
    <row r="267" spans="1:7" x14ac:dyDescent="0.25">
      <c r="A267" s="1">
        <v>45192</v>
      </c>
      <c r="B267" s="3">
        <f>IF(AND(DAY(A267)=21,MONTH(A267)=12),$V$12,          IF(AND(DAY(A267)=21,MONTH(A267)=3),$V$9,         IF(AND(DAY(A267)=21,MONTH(A267)=6),$V$10,    IF(AND(DAY(A267)=23,MONTH(A267)=9),$V$11,B266)      )           )                                  )</f>
        <v>0.4</v>
      </c>
      <c r="C267" s="4">
        <f>ile</f>
        <v>10</v>
      </c>
      <c r="D267" s="4">
        <f t="shared" si="8"/>
        <v>0</v>
      </c>
      <c r="E267">
        <f>E266+IF(WEEKDAY(A267)=1,ser*C266,0)</f>
        <v>13700</v>
      </c>
      <c r="F267">
        <f>F266+D267*(wyp)</f>
        <v>31620</v>
      </c>
      <c r="G267">
        <f t="shared" si="9"/>
        <v>17920</v>
      </c>
    </row>
    <row r="268" spans="1:7" x14ac:dyDescent="0.25">
      <c r="A268" s="1">
        <v>45193</v>
      </c>
      <c r="B268" s="3">
        <f>IF(AND(DAY(A268)=21,MONTH(A268)=12),$V$12,          IF(AND(DAY(A268)=21,MONTH(A268)=3),$V$9,         IF(AND(DAY(A268)=21,MONTH(A268)=6),$V$10,    IF(AND(DAY(A268)=23,MONTH(A268)=9),$V$11,B267)      )           )                                  )</f>
        <v>0.4</v>
      </c>
      <c r="C268" s="4">
        <f>ile</f>
        <v>10</v>
      </c>
      <c r="D268" s="4">
        <f t="shared" si="8"/>
        <v>0</v>
      </c>
      <c r="E268">
        <f>E267+IF(WEEKDAY(A268)=1,ser*C267,0)</f>
        <v>13850</v>
      </c>
      <c r="F268">
        <f>F267+D268*(wyp)</f>
        <v>31620</v>
      </c>
      <c r="G268">
        <f t="shared" si="9"/>
        <v>17770</v>
      </c>
    </row>
    <row r="269" spans="1:7" x14ac:dyDescent="0.25">
      <c r="A269" s="1">
        <v>45194</v>
      </c>
      <c r="B269" s="3">
        <f>IF(AND(DAY(A269)=21,MONTH(A269)=12),$V$12,          IF(AND(DAY(A269)=21,MONTH(A269)=3),$V$9,         IF(AND(DAY(A269)=21,MONTH(A269)=6),$V$10,    IF(AND(DAY(A269)=23,MONTH(A269)=9),$V$11,B268)      )           )                                  )</f>
        <v>0.4</v>
      </c>
      <c r="C269" s="4">
        <f>ile</f>
        <v>10</v>
      </c>
      <c r="D269" s="4">
        <f t="shared" si="8"/>
        <v>4</v>
      </c>
      <c r="E269">
        <f>E268+IF(WEEKDAY(A269)=1,ser*C268,0)</f>
        <v>13850</v>
      </c>
      <c r="F269">
        <f>F268+D269*(wyp)</f>
        <v>31740</v>
      </c>
      <c r="G269">
        <f t="shared" si="9"/>
        <v>17890</v>
      </c>
    </row>
    <row r="270" spans="1:7" x14ac:dyDescent="0.25">
      <c r="A270" s="1">
        <v>45195</v>
      </c>
      <c r="B270" s="3">
        <f>IF(AND(DAY(A270)=21,MONTH(A270)=12),$V$12,          IF(AND(DAY(A270)=21,MONTH(A270)=3),$V$9,         IF(AND(DAY(A270)=21,MONTH(A270)=6),$V$10,    IF(AND(DAY(A270)=23,MONTH(A270)=9),$V$11,B269)      )           )                                  )</f>
        <v>0.4</v>
      </c>
      <c r="C270" s="4">
        <f>ile</f>
        <v>10</v>
      </c>
      <c r="D270" s="4">
        <f t="shared" si="8"/>
        <v>4</v>
      </c>
      <c r="E270">
        <f>E269+IF(WEEKDAY(A270)=1,ser*C269,0)</f>
        <v>13850</v>
      </c>
      <c r="F270">
        <f>F269+D270*(wyp)</f>
        <v>31860</v>
      </c>
      <c r="G270">
        <f t="shared" si="9"/>
        <v>18010</v>
      </c>
    </row>
    <row r="271" spans="1:7" x14ac:dyDescent="0.25">
      <c r="A271" s="1">
        <v>45196</v>
      </c>
      <c r="B271" s="3">
        <f>IF(AND(DAY(A271)=21,MONTH(A271)=12),$V$12,          IF(AND(DAY(A271)=21,MONTH(A271)=3),$V$9,         IF(AND(DAY(A271)=21,MONTH(A271)=6),$V$10,    IF(AND(DAY(A271)=23,MONTH(A271)=9),$V$11,B270)      )           )                                  )</f>
        <v>0.4</v>
      </c>
      <c r="C271" s="4">
        <f>ile</f>
        <v>10</v>
      </c>
      <c r="D271" s="4">
        <f t="shared" si="8"/>
        <v>4</v>
      </c>
      <c r="E271">
        <f>E270+IF(WEEKDAY(A271)=1,ser*C270,0)</f>
        <v>13850</v>
      </c>
      <c r="F271">
        <f>F270+D271*(wyp)</f>
        <v>31980</v>
      </c>
      <c r="G271">
        <f t="shared" si="9"/>
        <v>18130</v>
      </c>
    </row>
    <row r="272" spans="1:7" x14ac:dyDescent="0.25">
      <c r="A272" s="1">
        <v>45197</v>
      </c>
      <c r="B272" s="3">
        <f>IF(AND(DAY(A272)=21,MONTH(A272)=12),$V$12,          IF(AND(DAY(A272)=21,MONTH(A272)=3),$V$9,         IF(AND(DAY(A272)=21,MONTH(A272)=6),$V$10,    IF(AND(DAY(A272)=23,MONTH(A272)=9),$V$11,B271)      )           )                                  )</f>
        <v>0.4</v>
      </c>
      <c r="C272" s="4">
        <f>ile</f>
        <v>10</v>
      </c>
      <c r="D272" s="4">
        <f t="shared" si="8"/>
        <v>4</v>
      </c>
      <c r="E272">
        <f>E271+IF(WEEKDAY(A272)=1,ser*C271,0)</f>
        <v>13850</v>
      </c>
      <c r="F272">
        <f>F271+D272*(wyp)</f>
        <v>32100</v>
      </c>
      <c r="G272">
        <f t="shared" si="9"/>
        <v>18250</v>
      </c>
    </row>
    <row r="273" spans="1:7" x14ac:dyDescent="0.25">
      <c r="A273" s="1">
        <v>45198</v>
      </c>
      <c r="B273" s="3">
        <f>IF(AND(DAY(A273)=21,MONTH(A273)=12),$V$12,          IF(AND(DAY(A273)=21,MONTH(A273)=3),$V$9,         IF(AND(DAY(A273)=21,MONTH(A273)=6),$V$10,    IF(AND(DAY(A273)=23,MONTH(A273)=9),$V$11,B272)      )           )                                  )</f>
        <v>0.4</v>
      </c>
      <c r="C273" s="4">
        <f>ile</f>
        <v>10</v>
      </c>
      <c r="D273" s="4">
        <f t="shared" si="8"/>
        <v>4</v>
      </c>
      <c r="E273">
        <f>E272+IF(WEEKDAY(A273)=1,ser*C272,0)</f>
        <v>13850</v>
      </c>
      <c r="F273">
        <f>F272+D273*(wyp)</f>
        <v>32220</v>
      </c>
      <c r="G273">
        <f t="shared" si="9"/>
        <v>18370</v>
      </c>
    </row>
    <row r="274" spans="1:7" x14ac:dyDescent="0.25">
      <c r="A274" s="1">
        <v>45199</v>
      </c>
      <c r="B274" s="3">
        <f>IF(AND(DAY(A274)=21,MONTH(A274)=12),$V$12,          IF(AND(DAY(A274)=21,MONTH(A274)=3),$V$9,         IF(AND(DAY(A274)=21,MONTH(A274)=6),$V$10,    IF(AND(DAY(A274)=23,MONTH(A274)=9),$V$11,B273)      )           )                                  )</f>
        <v>0.4</v>
      </c>
      <c r="C274" s="4">
        <f>ile</f>
        <v>10</v>
      </c>
      <c r="D274" s="4">
        <f t="shared" si="8"/>
        <v>0</v>
      </c>
      <c r="E274">
        <f>E273+IF(WEEKDAY(A274)=1,ser*C273,0)</f>
        <v>13850</v>
      </c>
      <c r="F274">
        <f>F273+D274*(wyp)</f>
        <v>32220</v>
      </c>
      <c r="G274">
        <f t="shared" si="9"/>
        <v>18370</v>
      </c>
    </row>
    <row r="275" spans="1:7" x14ac:dyDescent="0.25">
      <c r="A275" s="1">
        <v>45200</v>
      </c>
      <c r="B275" s="3">
        <f>IF(AND(DAY(A275)=21,MONTH(A275)=12),$V$12,          IF(AND(DAY(A275)=21,MONTH(A275)=3),$V$9,         IF(AND(DAY(A275)=21,MONTH(A275)=6),$V$10,    IF(AND(DAY(A275)=23,MONTH(A275)=9),$V$11,B274)      )           )                                  )</f>
        <v>0.4</v>
      </c>
      <c r="C275" s="4">
        <f>ile</f>
        <v>10</v>
      </c>
      <c r="D275" s="4">
        <f t="shared" si="8"/>
        <v>0</v>
      </c>
      <c r="E275">
        <f>E274+IF(WEEKDAY(A275)=1,ser*C274,0)</f>
        <v>14000</v>
      </c>
      <c r="F275">
        <f>F274+D275*(wyp)</f>
        <v>32220</v>
      </c>
      <c r="G275">
        <f t="shared" si="9"/>
        <v>18220</v>
      </c>
    </row>
    <row r="276" spans="1:7" x14ac:dyDescent="0.25">
      <c r="A276" s="1">
        <v>45201</v>
      </c>
      <c r="B276" s="3">
        <f>IF(AND(DAY(A276)=21,MONTH(A276)=12),$V$12,          IF(AND(DAY(A276)=21,MONTH(A276)=3),$V$9,         IF(AND(DAY(A276)=21,MONTH(A276)=6),$V$10,    IF(AND(DAY(A276)=23,MONTH(A276)=9),$V$11,B275)      )           )                                  )</f>
        <v>0.4</v>
      </c>
      <c r="C276" s="4">
        <f>ile</f>
        <v>10</v>
      </c>
      <c r="D276" s="4">
        <f t="shared" si="8"/>
        <v>4</v>
      </c>
      <c r="E276">
        <f>E275+IF(WEEKDAY(A276)=1,ser*C275,0)</f>
        <v>14000</v>
      </c>
      <c r="F276">
        <f>F275+D276*(wyp)</f>
        <v>32340</v>
      </c>
      <c r="G276">
        <f t="shared" si="9"/>
        <v>18340</v>
      </c>
    </row>
    <row r="277" spans="1:7" x14ac:dyDescent="0.25">
      <c r="A277" s="1">
        <v>45202</v>
      </c>
      <c r="B277" s="3">
        <f>IF(AND(DAY(A277)=21,MONTH(A277)=12),$V$12,          IF(AND(DAY(A277)=21,MONTH(A277)=3),$V$9,         IF(AND(DAY(A277)=21,MONTH(A277)=6),$V$10,    IF(AND(DAY(A277)=23,MONTH(A277)=9),$V$11,B276)      )           )                                  )</f>
        <v>0.4</v>
      </c>
      <c r="C277" s="4">
        <f>ile</f>
        <v>10</v>
      </c>
      <c r="D277" s="4">
        <f t="shared" si="8"/>
        <v>4</v>
      </c>
      <c r="E277">
        <f>E276+IF(WEEKDAY(A277)=1,ser*C276,0)</f>
        <v>14000</v>
      </c>
      <c r="F277">
        <f>F276+D277*(wyp)</f>
        <v>32460</v>
      </c>
      <c r="G277">
        <f t="shared" si="9"/>
        <v>18460</v>
      </c>
    </row>
    <row r="278" spans="1:7" x14ac:dyDescent="0.25">
      <c r="A278" s="1">
        <v>45203</v>
      </c>
      <c r="B278" s="3">
        <f>IF(AND(DAY(A278)=21,MONTH(A278)=12),$V$12,          IF(AND(DAY(A278)=21,MONTH(A278)=3),$V$9,         IF(AND(DAY(A278)=21,MONTH(A278)=6),$V$10,    IF(AND(DAY(A278)=23,MONTH(A278)=9),$V$11,B277)      )           )                                  )</f>
        <v>0.4</v>
      </c>
      <c r="C278" s="4">
        <f>ile</f>
        <v>10</v>
      </c>
      <c r="D278" s="4">
        <f t="shared" si="8"/>
        <v>4</v>
      </c>
      <c r="E278">
        <f>E277+IF(WEEKDAY(A278)=1,ser*C277,0)</f>
        <v>14000</v>
      </c>
      <c r="F278">
        <f>F277+D278*(wyp)</f>
        <v>32580</v>
      </c>
      <c r="G278">
        <f t="shared" si="9"/>
        <v>18580</v>
      </c>
    </row>
    <row r="279" spans="1:7" x14ac:dyDescent="0.25">
      <c r="A279" s="1">
        <v>45204</v>
      </c>
      <c r="B279" s="3">
        <f>IF(AND(DAY(A279)=21,MONTH(A279)=12),$V$12,          IF(AND(DAY(A279)=21,MONTH(A279)=3),$V$9,         IF(AND(DAY(A279)=21,MONTH(A279)=6),$V$10,    IF(AND(DAY(A279)=23,MONTH(A279)=9),$V$11,B278)      )           )                                  )</f>
        <v>0.4</v>
      </c>
      <c r="C279" s="4">
        <f>ile</f>
        <v>10</v>
      </c>
      <c r="D279" s="4">
        <f t="shared" si="8"/>
        <v>4</v>
      </c>
      <c r="E279">
        <f>E278+IF(WEEKDAY(A279)=1,ser*C278,0)</f>
        <v>14000</v>
      </c>
      <c r="F279">
        <f>F278+D279*(wyp)</f>
        <v>32700</v>
      </c>
      <c r="G279">
        <f t="shared" si="9"/>
        <v>18700</v>
      </c>
    </row>
    <row r="280" spans="1:7" x14ac:dyDescent="0.25">
      <c r="A280" s="1">
        <v>45205</v>
      </c>
      <c r="B280" s="3">
        <f>IF(AND(DAY(A280)=21,MONTH(A280)=12),$V$12,          IF(AND(DAY(A280)=21,MONTH(A280)=3),$V$9,         IF(AND(DAY(A280)=21,MONTH(A280)=6),$V$10,    IF(AND(DAY(A280)=23,MONTH(A280)=9),$V$11,B279)      )           )                                  )</f>
        <v>0.4</v>
      </c>
      <c r="C280" s="4">
        <f>ile</f>
        <v>10</v>
      </c>
      <c r="D280" s="4">
        <f t="shared" si="8"/>
        <v>4</v>
      </c>
      <c r="E280">
        <f>E279+IF(WEEKDAY(A280)=1,ser*C279,0)</f>
        <v>14000</v>
      </c>
      <c r="F280">
        <f>F279+D280*(wyp)</f>
        <v>32820</v>
      </c>
      <c r="G280">
        <f t="shared" si="9"/>
        <v>18820</v>
      </c>
    </row>
    <row r="281" spans="1:7" x14ac:dyDescent="0.25">
      <c r="A281" s="1">
        <v>45206</v>
      </c>
      <c r="B281" s="3">
        <f>IF(AND(DAY(A281)=21,MONTH(A281)=12),$V$12,          IF(AND(DAY(A281)=21,MONTH(A281)=3),$V$9,         IF(AND(DAY(A281)=21,MONTH(A281)=6),$V$10,    IF(AND(DAY(A281)=23,MONTH(A281)=9),$V$11,B280)      )           )                                  )</f>
        <v>0.4</v>
      </c>
      <c r="C281" s="4">
        <f>ile</f>
        <v>10</v>
      </c>
      <c r="D281" s="4">
        <f t="shared" si="8"/>
        <v>0</v>
      </c>
      <c r="E281">
        <f>E280+IF(WEEKDAY(A281)=1,ser*C280,0)</f>
        <v>14000</v>
      </c>
      <c r="F281">
        <f>F280+D281*(wyp)</f>
        <v>32820</v>
      </c>
      <c r="G281">
        <f t="shared" si="9"/>
        <v>18820</v>
      </c>
    </row>
    <row r="282" spans="1:7" x14ac:dyDescent="0.25">
      <c r="A282" s="1">
        <v>45207</v>
      </c>
      <c r="B282" s="3">
        <f>IF(AND(DAY(A282)=21,MONTH(A282)=12),$V$12,          IF(AND(DAY(A282)=21,MONTH(A282)=3),$V$9,         IF(AND(DAY(A282)=21,MONTH(A282)=6),$V$10,    IF(AND(DAY(A282)=23,MONTH(A282)=9),$V$11,B281)      )           )                                  )</f>
        <v>0.4</v>
      </c>
      <c r="C282" s="4">
        <f>ile</f>
        <v>10</v>
      </c>
      <c r="D282" s="4">
        <f t="shared" si="8"/>
        <v>0</v>
      </c>
      <c r="E282">
        <f>E281+IF(WEEKDAY(A282)=1,ser*C281,0)</f>
        <v>14150</v>
      </c>
      <c r="F282">
        <f>F281+D282*(wyp)</f>
        <v>32820</v>
      </c>
      <c r="G282">
        <f t="shared" si="9"/>
        <v>18670</v>
      </c>
    </row>
    <row r="283" spans="1:7" x14ac:dyDescent="0.25">
      <c r="A283" s="1">
        <v>45208</v>
      </c>
      <c r="B283" s="3">
        <f>IF(AND(DAY(A283)=21,MONTH(A283)=12),$V$12,          IF(AND(DAY(A283)=21,MONTH(A283)=3),$V$9,         IF(AND(DAY(A283)=21,MONTH(A283)=6),$V$10,    IF(AND(DAY(A283)=23,MONTH(A283)=9),$V$11,B282)      )           )                                  )</f>
        <v>0.4</v>
      </c>
      <c r="C283" s="4">
        <f>ile</f>
        <v>10</v>
      </c>
      <c r="D283" s="4">
        <f t="shared" si="8"/>
        <v>4</v>
      </c>
      <c r="E283">
        <f>E282+IF(WEEKDAY(A283)=1,ser*C282,0)</f>
        <v>14150</v>
      </c>
      <c r="F283">
        <f>F282+D283*(wyp)</f>
        <v>32940</v>
      </c>
      <c r="G283">
        <f t="shared" si="9"/>
        <v>18790</v>
      </c>
    </row>
    <row r="284" spans="1:7" x14ac:dyDescent="0.25">
      <c r="A284" s="1">
        <v>45209</v>
      </c>
      <c r="B284" s="3">
        <f>IF(AND(DAY(A284)=21,MONTH(A284)=12),$V$12,          IF(AND(DAY(A284)=21,MONTH(A284)=3),$V$9,         IF(AND(DAY(A284)=21,MONTH(A284)=6),$V$10,    IF(AND(DAY(A284)=23,MONTH(A284)=9),$V$11,B283)      )           )                                  )</f>
        <v>0.4</v>
      </c>
      <c r="C284" s="4">
        <f>ile</f>
        <v>10</v>
      </c>
      <c r="D284" s="4">
        <f t="shared" si="8"/>
        <v>4</v>
      </c>
      <c r="E284">
        <f>E283+IF(WEEKDAY(A284)=1,ser*C283,0)</f>
        <v>14150</v>
      </c>
      <c r="F284">
        <f>F283+D284*(wyp)</f>
        <v>33060</v>
      </c>
      <c r="G284">
        <f t="shared" si="9"/>
        <v>18910</v>
      </c>
    </row>
    <row r="285" spans="1:7" x14ac:dyDescent="0.25">
      <c r="A285" s="1">
        <v>45210</v>
      </c>
      <c r="B285" s="3">
        <f>IF(AND(DAY(A285)=21,MONTH(A285)=12),$V$12,          IF(AND(DAY(A285)=21,MONTH(A285)=3),$V$9,         IF(AND(DAY(A285)=21,MONTH(A285)=6),$V$10,    IF(AND(DAY(A285)=23,MONTH(A285)=9),$V$11,B284)      )           )                                  )</f>
        <v>0.4</v>
      </c>
      <c r="C285" s="4">
        <f>ile</f>
        <v>10</v>
      </c>
      <c r="D285" s="4">
        <f t="shared" si="8"/>
        <v>4</v>
      </c>
      <c r="E285">
        <f>E284+IF(WEEKDAY(A285)=1,ser*C284,0)</f>
        <v>14150</v>
      </c>
      <c r="F285">
        <f>F284+D285*(wyp)</f>
        <v>33180</v>
      </c>
      <c r="G285">
        <f t="shared" si="9"/>
        <v>19030</v>
      </c>
    </row>
    <row r="286" spans="1:7" x14ac:dyDescent="0.25">
      <c r="A286" s="1">
        <v>45211</v>
      </c>
      <c r="B286" s="3">
        <f>IF(AND(DAY(A286)=21,MONTH(A286)=12),$V$12,          IF(AND(DAY(A286)=21,MONTH(A286)=3),$V$9,         IF(AND(DAY(A286)=21,MONTH(A286)=6),$V$10,    IF(AND(DAY(A286)=23,MONTH(A286)=9),$V$11,B285)      )           )                                  )</f>
        <v>0.4</v>
      </c>
      <c r="C286" s="4">
        <f>ile</f>
        <v>10</v>
      </c>
      <c r="D286" s="4">
        <f t="shared" si="8"/>
        <v>4</v>
      </c>
      <c r="E286">
        <f>E285+IF(WEEKDAY(A286)=1,ser*C285,0)</f>
        <v>14150</v>
      </c>
      <c r="F286">
        <f>F285+D286*(wyp)</f>
        <v>33300</v>
      </c>
      <c r="G286">
        <f t="shared" si="9"/>
        <v>19150</v>
      </c>
    </row>
    <row r="287" spans="1:7" x14ac:dyDescent="0.25">
      <c r="A287" s="1">
        <v>45212</v>
      </c>
      <c r="B287" s="3">
        <f>IF(AND(DAY(A287)=21,MONTH(A287)=12),$V$12,          IF(AND(DAY(A287)=21,MONTH(A287)=3),$V$9,         IF(AND(DAY(A287)=21,MONTH(A287)=6),$V$10,    IF(AND(DAY(A287)=23,MONTH(A287)=9),$V$11,B286)      )           )                                  )</f>
        <v>0.4</v>
      </c>
      <c r="C287" s="4">
        <f>ile</f>
        <v>10</v>
      </c>
      <c r="D287" s="4">
        <f t="shared" si="8"/>
        <v>4</v>
      </c>
      <c r="E287">
        <f>E286+IF(WEEKDAY(A287)=1,ser*C286,0)</f>
        <v>14150</v>
      </c>
      <c r="F287">
        <f>F286+D287*(wyp)</f>
        <v>33420</v>
      </c>
      <c r="G287">
        <f t="shared" si="9"/>
        <v>19270</v>
      </c>
    </row>
    <row r="288" spans="1:7" x14ac:dyDescent="0.25">
      <c r="A288" s="1">
        <v>45213</v>
      </c>
      <c r="B288" s="3">
        <f>IF(AND(DAY(A288)=21,MONTH(A288)=12),$V$12,          IF(AND(DAY(A288)=21,MONTH(A288)=3),$V$9,         IF(AND(DAY(A288)=21,MONTH(A288)=6),$V$10,    IF(AND(DAY(A288)=23,MONTH(A288)=9),$V$11,B287)      )           )                                  )</f>
        <v>0.4</v>
      </c>
      <c r="C288" s="4">
        <f>ile</f>
        <v>10</v>
      </c>
      <c r="D288" s="4">
        <f t="shared" si="8"/>
        <v>0</v>
      </c>
      <c r="E288">
        <f>E287+IF(WEEKDAY(A288)=1,ser*C287,0)</f>
        <v>14150</v>
      </c>
      <c r="F288">
        <f>F287+D288*(wyp)</f>
        <v>33420</v>
      </c>
      <c r="G288">
        <f t="shared" si="9"/>
        <v>19270</v>
      </c>
    </row>
    <row r="289" spans="1:7" x14ac:dyDescent="0.25">
      <c r="A289" s="1">
        <v>45214</v>
      </c>
      <c r="B289" s="3">
        <f>IF(AND(DAY(A289)=21,MONTH(A289)=12),$V$12,          IF(AND(DAY(A289)=21,MONTH(A289)=3),$V$9,         IF(AND(DAY(A289)=21,MONTH(A289)=6),$V$10,    IF(AND(DAY(A289)=23,MONTH(A289)=9),$V$11,B288)      )           )                                  )</f>
        <v>0.4</v>
      </c>
      <c r="C289" s="4">
        <f>ile</f>
        <v>10</v>
      </c>
      <c r="D289" s="4">
        <f t="shared" si="8"/>
        <v>0</v>
      </c>
      <c r="E289">
        <f>E288+IF(WEEKDAY(A289)=1,ser*C288,0)</f>
        <v>14300</v>
      </c>
      <c r="F289">
        <f>F288+D289*(wyp)</f>
        <v>33420</v>
      </c>
      <c r="G289">
        <f t="shared" si="9"/>
        <v>19120</v>
      </c>
    </row>
    <row r="290" spans="1:7" x14ac:dyDescent="0.25">
      <c r="A290" s="1">
        <v>45215</v>
      </c>
      <c r="B290" s="3">
        <f>IF(AND(DAY(A290)=21,MONTH(A290)=12),$V$12,          IF(AND(DAY(A290)=21,MONTH(A290)=3),$V$9,         IF(AND(DAY(A290)=21,MONTH(A290)=6),$V$10,    IF(AND(DAY(A290)=23,MONTH(A290)=9),$V$11,B289)      )           )                                  )</f>
        <v>0.4</v>
      </c>
      <c r="C290" s="4">
        <f>ile</f>
        <v>10</v>
      </c>
      <c r="D290" s="4">
        <f t="shared" si="8"/>
        <v>4</v>
      </c>
      <c r="E290">
        <f>E289+IF(WEEKDAY(A290)=1,ser*C289,0)</f>
        <v>14300</v>
      </c>
      <c r="F290">
        <f>F289+D290*(wyp)</f>
        <v>33540</v>
      </c>
      <c r="G290">
        <f t="shared" si="9"/>
        <v>19240</v>
      </c>
    </row>
    <row r="291" spans="1:7" x14ac:dyDescent="0.25">
      <c r="A291" s="1">
        <v>45216</v>
      </c>
      <c r="B291" s="3">
        <f>IF(AND(DAY(A291)=21,MONTH(A291)=12),$V$12,          IF(AND(DAY(A291)=21,MONTH(A291)=3),$V$9,         IF(AND(DAY(A291)=21,MONTH(A291)=6),$V$10,    IF(AND(DAY(A291)=23,MONTH(A291)=9),$V$11,B290)      )           )                                  )</f>
        <v>0.4</v>
      </c>
      <c r="C291" s="4">
        <f>ile</f>
        <v>10</v>
      </c>
      <c r="D291" s="4">
        <f t="shared" si="8"/>
        <v>4</v>
      </c>
      <c r="E291">
        <f>E290+IF(WEEKDAY(A291)=1,ser*C290,0)</f>
        <v>14300</v>
      </c>
      <c r="F291">
        <f>F290+D291*(wyp)</f>
        <v>33660</v>
      </c>
      <c r="G291">
        <f t="shared" si="9"/>
        <v>19360</v>
      </c>
    </row>
    <row r="292" spans="1:7" x14ac:dyDescent="0.25">
      <c r="A292" s="1">
        <v>45217</v>
      </c>
      <c r="B292" s="3">
        <f>IF(AND(DAY(A292)=21,MONTH(A292)=12),$V$12,          IF(AND(DAY(A292)=21,MONTH(A292)=3),$V$9,         IF(AND(DAY(A292)=21,MONTH(A292)=6),$V$10,    IF(AND(DAY(A292)=23,MONTH(A292)=9),$V$11,B291)      )           )                                  )</f>
        <v>0.4</v>
      </c>
      <c r="C292" s="4">
        <f>ile</f>
        <v>10</v>
      </c>
      <c r="D292" s="4">
        <f t="shared" si="8"/>
        <v>4</v>
      </c>
      <c r="E292">
        <f>E291+IF(WEEKDAY(A292)=1,ser*C291,0)</f>
        <v>14300</v>
      </c>
      <c r="F292">
        <f>F291+D292*(wyp)</f>
        <v>33780</v>
      </c>
      <c r="G292">
        <f t="shared" si="9"/>
        <v>19480</v>
      </c>
    </row>
    <row r="293" spans="1:7" x14ac:dyDescent="0.25">
      <c r="A293" s="1">
        <v>45218</v>
      </c>
      <c r="B293" s="3">
        <f>IF(AND(DAY(A293)=21,MONTH(A293)=12),$V$12,          IF(AND(DAY(A293)=21,MONTH(A293)=3),$V$9,         IF(AND(DAY(A293)=21,MONTH(A293)=6),$V$10,    IF(AND(DAY(A293)=23,MONTH(A293)=9),$V$11,B292)      )           )                                  )</f>
        <v>0.4</v>
      </c>
      <c r="C293" s="4">
        <f>ile</f>
        <v>10</v>
      </c>
      <c r="D293" s="4">
        <f t="shared" si="8"/>
        <v>4</v>
      </c>
      <c r="E293">
        <f>E292+IF(WEEKDAY(A293)=1,ser*C292,0)</f>
        <v>14300</v>
      </c>
      <c r="F293">
        <f>F292+D293*(wyp)</f>
        <v>33900</v>
      </c>
      <c r="G293">
        <f t="shared" si="9"/>
        <v>19600</v>
      </c>
    </row>
    <row r="294" spans="1:7" x14ac:dyDescent="0.25">
      <c r="A294" s="1">
        <v>45219</v>
      </c>
      <c r="B294" s="3">
        <f>IF(AND(DAY(A294)=21,MONTH(A294)=12),$V$12,          IF(AND(DAY(A294)=21,MONTH(A294)=3),$V$9,         IF(AND(DAY(A294)=21,MONTH(A294)=6),$V$10,    IF(AND(DAY(A294)=23,MONTH(A294)=9),$V$11,B293)      )           )                                  )</f>
        <v>0.4</v>
      </c>
      <c r="C294" s="4">
        <f>ile</f>
        <v>10</v>
      </c>
      <c r="D294" s="4">
        <f t="shared" si="8"/>
        <v>4</v>
      </c>
      <c r="E294">
        <f>E293+IF(WEEKDAY(A294)=1,ser*C293,0)</f>
        <v>14300</v>
      </c>
      <c r="F294">
        <f>F293+D294*(wyp)</f>
        <v>34020</v>
      </c>
      <c r="G294">
        <f t="shared" si="9"/>
        <v>19720</v>
      </c>
    </row>
    <row r="295" spans="1:7" x14ac:dyDescent="0.25">
      <c r="A295" s="1">
        <v>45220</v>
      </c>
      <c r="B295" s="3">
        <f>IF(AND(DAY(A295)=21,MONTH(A295)=12),$V$12,          IF(AND(DAY(A295)=21,MONTH(A295)=3),$V$9,         IF(AND(DAY(A295)=21,MONTH(A295)=6),$V$10,    IF(AND(DAY(A295)=23,MONTH(A295)=9),$V$11,B294)      )           )                                  )</f>
        <v>0.4</v>
      </c>
      <c r="C295" s="4">
        <f>ile</f>
        <v>10</v>
      </c>
      <c r="D295" s="4">
        <f t="shared" si="8"/>
        <v>0</v>
      </c>
      <c r="E295">
        <f>E294+IF(WEEKDAY(A295)=1,ser*C294,0)</f>
        <v>14300</v>
      </c>
      <c r="F295">
        <f>F294+D295*(wyp)</f>
        <v>34020</v>
      </c>
      <c r="G295">
        <f t="shared" si="9"/>
        <v>19720</v>
      </c>
    </row>
    <row r="296" spans="1:7" x14ac:dyDescent="0.25">
      <c r="A296" s="1">
        <v>45221</v>
      </c>
      <c r="B296" s="3">
        <f>IF(AND(DAY(A296)=21,MONTH(A296)=12),$V$12,          IF(AND(DAY(A296)=21,MONTH(A296)=3),$V$9,         IF(AND(DAY(A296)=21,MONTH(A296)=6),$V$10,    IF(AND(DAY(A296)=23,MONTH(A296)=9),$V$11,B295)      )           )                                  )</f>
        <v>0.4</v>
      </c>
      <c r="C296" s="4">
        <f>ile</f>
        <v>10</v>
      </c>
      <c r="D296" s="4">
        <f t="shared" si="8"/>
        <v>0</v>
      </c>
      <c r="E296">
        <f>E295+IF(WEEKDAY(A296)=1,ser*C295,0)</f>
        <v>14450</v>
      </c>
      <c r="F296">
        <f>F295+D296*(wyp)</f>
        <v>34020</v>
      </c>
      <c r="G296">
        <f t="shared" si="9"/>
        <v>19570</v>
      </c>
    </row>
    <row r="297" spans="1:7" x14ac:dyDescent="0.25">
      <c r="A297" s="1">
        <v>45222</v>
      </c>
      <c r="B297" s="3">
        <f>IF(AND(DAY(A297)=21,MONTH(A297)=12),$V$12,          IF(AND(DAY(A297)=21,MONTH(A297)=3),$V$9,         IF(AND(DAY(A297)=21,MONTH(A297)=6),$V$10,    IF(AND(DAY(A297)=23,MONTH(A297)=9),$V$11,B296)      )           )                                  )</f>
        <v>0.4</v>
      </c>
      <c r="C297" s="4">
        <f>ile</f>
        <v>10</v>
      </c>
      <c r="D297" s="4">
        <f t="shared" si="8"/>
        <v>4</v>
      </c>
      <c r="E297">
        <f>E296+IF(WEEKDAY(A297)=1,ser*C296,0)</f>
        <v>14450</v>
      </c>
      <c r="F297">
        <f>F296+D297*(wyp)</f>
        <v>34140</v>
      </c>
      <c r="G297">
        <f t="shared" si="9"/>
        <v>19690</v>
      </c>
    </row>
    <row r="298" spans="1:7" x14ac:dyDescent="0.25">
      <c r="A298" s="1">
        <v>45223</v>
      </c>
      <c r="B298" s="3">
        <f>IF(AND(DAY(A298)=21,MONTH(A298)=12),$V$12,          IF(AND(DAY(A298)=21,MONTH(A298)=3),$V$9,         IF(AND(DAY(A298)=21,MONTH(A298)=6),$V$10,    IF(AND(DAY(A298)=23,MONTH(A298)=9),$V$11,B297)      )           )                                  )</f>
        <v>0.4</v>
      </c>
      <c r="C298" s="4">
        <f>ile</f>
        <v>10</v>
      </c>
      <c r="D298" s="4">
        <f t="shared" si="8"/>
        <v>4</v>
      </c>
      <c r="E298">
        <f>E297+IF(WEEKDAY(A298)=1,ser*C297,0)</f>
        <v>14450</v>
      </c>
      <c r="F298">
        <f>F297+D298*(wyp)</f>
        <v>34260</v>
      </c>
      <c r="G298">
        <f t="shared" si="9"/>
        <v>19810</v>
      </c>
    </row>
    <row r="299" spans="1:7" x14ac:dyDescent="0.25">
      <c r="A299" s="1">
        <v>45224</v>
      </c>
      <c r="B299" s="3">
        <f>IF(AND(DAY(A299)=21,MONTH(A299)=12),$V$12,          IF(AND(DAY(A299)=21,MONTH(A299)=3),$V$9,         IF(AND(DAY(A299)=21,MONTH(A299)=6),$V$10,    IF(AND(DAY(A299)=23,MONTH(A299)=9),$V$11,B298)      )           )                                  )</f>
        <v>0.4</v>
      </c>
      <c r="C299" s="4">
        <f>ile</f>
        <v>10</v>
      </c>
      <c r="D299" s="4">
        <f t="shared" si="8"/>
        <v>4</v>
      </c>
      <c r="E299">
        <f>E298+IF(WEEKDAY(A299)=1,ser*C298,0)</f>
        <v>14450</v>
      </c>
      <c r="F299">
        <f>F298+D299*(wyp)</f>
        <v>34380</v>
      </c>
      <c r="G299">
        <f t="shared" si="9"/>
        <v>19930</v>
      </c>
    </row>
    <row r="300" spans="1:7" x14ac:dyDescent="0.25">
      <c r="A300" s="1">
        <v>45225</v>
      </c>
      <c r="B300" s="3">
        <f>IF(AND(DAY(A300)=21,MONTH(A300)=12),$V$12,          IF(AND(DAY(A300)=21,MONTH(A300)=3),$V$9,         IF(AND(DAY(A300)=21,MONTH(A300)=6),$V$10,    IF(AND(DAY(A300)=23,MONTH(A300)=9),$V$11,B299)      )           )                                  )</f>
        <v>0.4</v>
      </c>
      <c r="C300" s="4">
        <f>ile</f>
        <v>10</v>
      </c>
      <c r="D300" s="4">
        <f t="shared" si="8"/>
        <v>4</v>
      </c>
      <c r="E300">
        <f>E299+IF(WEEKDAY(A300)=1,ser*C299,0)</f>
        <v>14450</v>
      </c>
      <c r="F300">
        <f>F299+D300*(wyp)</f>
        <v>34500</v>
      </c>
      <c r="G300">
        <f t="shared" si="9"/>
        <v>20050</v>
      </c>
    </row>
    <row r="301" spans="1:7" x14ac:dyDescent="0.25">
      <c r="A301" s="1">
        <v>45226</v>
      </c>
      <c r="B301" s="3">
        <f>IF(AND(DAY(A301)=21,MONTH(A301)=12),$V$12,          IF(AND(DAY(A301)=21,MONTH(A301)=3),$V$9,         IF(AND(DAY(A301)=21,MONTH(A301)=6),$V$10,    IF(AND(DAY(A301)=23,MONTH(A301)=9),$V$11,B300)      )           )                                  )</f>
        <v>0.4</v>
      </c>
      <c r="C301" s="4">
        <f>ile</f>
        <v>10</v>
      </c>
      <c r="D301" s="4">
        <f t="shared" si="8"/>
        <v>4</v>
      </c>
      <c r="E301">
        <f>E300+IF(WEEKDAY(A301)=1,ser*C300,0)</f>
        <v>14450</v>
      </c>
      <c r="F301">
        <f>F300+D301*(wyp)</f>
        <v>34620</v>
      </c>
      <c r="G301">
        <f t="shared" si="9"/>
        <v>20170</v>
      </c>
    </row>
    <row r="302" spans="1:7" x14ac:dyDescent="0.25">
      <c r="A302" s="1">
        <v>45227</v>
      </c>
      <c r="B302" s="3">
        <f>IF(AND(DAY(A302)=21,MONTH(A302)=12),$V$12,          IF(AND(DAY(A302)=21,MONTH(A302)=3),$V$9,         IF(AND(DAY(A302)=21,MONTH(A302)=6),$V$10,    IF(AND(DAY(A302)=23,MONTH(A302)=9),$V$11,B301)      )           )                                  )</f>
        <v>0.4</v>
      </c>
      <c r="C302" s="4">
        <f>ile</f>
        <v>10</v>
      </c>
      <c r="D302" s="4">
        <f t="shared" si="8"/>
        <v>0</v>
      </c>
      <c r="E302">
        <f>E301+IF(WEEKDAY(A302)=1,ser*C301,0)</f>
        <v>14450</v>
      </c>
      <c r="F302">
        <f>F301+D302*(wyp)</f>
        <v>34620</v>
      </c>
      <c r="G302">
        <f t="shared" si="9"/>
        <v>20170</v>
      </c>
    </row>
    <row r="303" spans="1:7" x14ac:dyDescent="0.25">
      <c r="A303" s="1">
        <v>45228</v>
      </c>
      <c r="B303" s="3">
        <f>IF(AND(DAY(A303)=21,MONTH(A303)=12),$V$12,          IF(AND(DAY(A303)=21,MONTH(A303)=3),$V$9,         IF(AND(DAY(A303)=21,MONTH(A303)=6),$V$10,    IF(AND(DAY(A303)=23,MONTH(A303)=9),$V$11,B302)      )           )                                  )</f>
        <v>0.4</v>
      </c>
      <c r="C303" s="4">
        <f>ile</f>
        <v>10</v>
      </c>
      <c r="D303" s="4">
        <f t="shared" si="8"/>
        <v>0</v>
      </c>
      <c r="E303">
        <f>E302+IF(WEEKDAY(A303)=1,ser*C302,0)</f>
        <v>14600</v>
      </c>
      <c r="F303">
        <f>F302+D303*(wyp)</f>
        <v>34620</v>
      </c>
      <c r="G303">
        <f t="shared" si="9"/>
        <v>20020</v>
      </c>
    </row>
    <row r="304" spans="1:7" x14ac:dyDescent="0.25">
      <c r="A304" s="1">
        <v>45229</v>
      </c>
      <c r="B304" s="3">
        <f>IF(AND(DAY(A304)=21,MONTH(A304)=12),$V$12,          IF(AND(DAY(A304)=21,MONTH(A304)=3),$V$9,         IF(AND(DAY(A304)=21,MONTH(A304)=6),$V$10,    IF(AND(DAY(A304)=23,MONTH(A304)=9),$V$11,B303)      )           )                                  )</f>
        <v>0.4</v>
      </c>
      <c r="C304" s="4">
        <f>ile</f>
        <v>10</v>
      </c>
      <c r="D304" s="4">
        <f t="shared" si="8"/>
        <v>4</v>
      </c>
      <c r="E304">
        <f>E303+IF(WEEKDAY(A304)=1,ser*C303,0)</f>
        <v>14600</v>
      </c>
      <c r="F304">
        <f>F303+D304*(wyp)</f>
        <v>34740</v>
      </c>
      <c r="G304">
        <f t="shared" si="9"/>
        <v>20140</v>
      </c>
    </row>
    <row r="305" spans="1:7" x14ac:dyDescent="0.25">
      <c r="A305" s="1">
        <v>45230</v>
      </c>
      <c r="B305" s="3">
        <f>IF(AND(DAY(A305)=21,MONTH(A305)=12),$V$12,          IF(AND(DAY(A305)=21,MONTH(A305)=3),$V$9,         IF(AND(DAY(A305)=21,MONTH(A305)=6),$V$10,    IF(AND(DAY(A305)=23,MONTH(A305)=9),$V$11,B304)      )           )                                  )</f>
        <v>0.4</v>
      </c>
      <c r="C305" s="4">
        <f>ile</f>
        <v>10</v>
      </c>
      <c r="D305" s="4">
        <f t="shared" si="8"/>
        <v>4</v>
      </c>
      <c r="E305">
        <f>E304+IF(WEEKDAY(A305)=1,ser*C304,0)</f>
        <v>14600</v>
      </c>
      <c r="F305">
        <f>F304+D305*(wyp)</f>
        <v>34860</v>
      </c>
      <c r="G305">
        <f t="shared" si="9"/>
        <v>20260</v>
      </c>
    </row>
    <row r="306" spans="1:7" x14ac:dyDescent="0.25">
      <c r="A306" s="1">
        <v>45231</v>
      </c>
      <c r="B306" s="3">
        <f>IF(AND(DAY(A306)=21,MONTH(A306)=12),$V$12,          IF(AND(DAY(A306)=21,MONTH(A306)=3),$V$9,         IF(AND(DAY(A306)=21,MONTH(A306)=6),$V$10,    IF(AND(DAY(A306)=23,MONTH(A306)=9),$V$11,B305)      )           )                                  )</f>
        <v>0.4</v>
      </c>
      <c r="C306" s="4">
        <f>ile</f>
        <v>10</v>
      </c>
      <c r="D306" s="4">
        <f t="shared" si="8"/>
        <v>4</v>
      </c>
      <c r="E306">
        <f>E305+IF(WEEKDAY(A306)=1,ser*C305,0)</f>
        <v>14600</v>
      </c>
      <c r="F306">
        <f>F305+D306*(wyp)</f>
        <v>34980</v>
      </c>
      <c r="G306">
        <f t="shared" si="9"/>
        <v>20380</v>
      </c>
    </row>
    <row r="307" spans="1:7" x14ac:dyDescent="0.25">
      <c r="A307" s="1">
        <v>45232</v>
      </c>
      <c r="B307" s="3">
        <f>IF(AND(DAY(A307)=21,MONTH(A307)=12),$V$12,          IF(AND(DAY(A307)=21,MONTH(A307)=3),$V$9,         IF(AND(DAY(A307)=21,MONTH(A307)=6),$V$10,    IF(AND(DAY(A307)=23,MONTH(A307)=9),$V$11,B306)      )           )                                  )</f>
        <v>0.4</v>
      </c>
      <c r="C307" s="4">
        <f>ile</f>
        <v>10</v>
      </c>
      <c r="D307" s="4">
        <f t="shared" si="8"/>
        <v>4</v>
      </c>
      <c r="E307">
        <f>E306+IF(WEEKDAY(A307)=1,ser*C306,0)</f>
        <v>14600</v>
      </c>
      <c r="F307">
        <f>F306+D307*(wyp)</f>
        <v>35100</v>
      </c>
      <c r="G307">
        <f t="shared" si="9"/>
        <v>20500</v>
      </c>
    </row>
    <row r="308" spans="1:7" x14ac:dyDescent="0.25">
      <c r="A308" s="1">
        <v>45233</v>
      </c>
      <c r="B308" s="3">
        <f>IF(AND(DAY(A308)=21,MONTH(A308)=12),$V$12,          IF(AND(DAY(A308)=21,MONTH(A308)=3),$V$9,         IF(AND(DAY(A308)=21,MONTH(A308)=6),$V$10,    IF(AND(DAY(A308)=23,MONTH(A308)=9),$V$11,B307)      )           )                                  )</f>
        <v>0.4</v>
      </c>
      <c r="C308" s="4">
        <f>ile</f>
        <v>10</v>
      </c>
      <c r="D308" s="4">
        <f t="shared" si="8"/>
        <v>4</v>
      </c>
      <c r="E308">
        <f>E307+IF(WEEKDAY(A308)=1,ser*C307,0)</f>
        <v>14600</v>
      </c>
      <c r="F308">
        <f>F307+D308*(wyp)</f>
        <v>35220</v>
      </c>
      <c r="G308">
        <f t="shared" si="9"/>
        <v>20620</v>
      </c>
    </row>
    <row r="309" spans="1:7" x14ac:dyDescent="0.25">
      <c r="A309" s="1">
        <v>45234</v>
      </c>
      <c r="B309" s="3">
        <f>IF(AND(DAY(A309)=21,MONTH(A309)=12),$V$12,          IF(AND(DAY(A309)=21,MONTH(A309)=3),$V$9,         IF(AND(DAY(A309)=21,MONTH(A309)=6),$V$10,    IF(AND(DAY(A309)=23,MONTH(A309)=9),$V$11,B308)      )           )                                  )</f>
        <v>0.4</v>
      </c>
      <c r="C309" s="4">
        <f>ile</f>
        <v>10</v>
      </c>
      <c r="D309" s="4">
        <f t="shared" si="8"/>
        <v>0</v>
      </c>
      <c r="E309">
        <f>E308+IF(WEEKDAY(A309)=1,ser*C308,0)</f>
        <v>14600</v>
      </c>
      <c r="F309">
        <f>F308+D309*(wyp)</f>
        <v>35220</v>
      </c>
      <c r="G309">
        <f t="shared" si="9"/>
        <v>20620</v>
      </c>
    </row>
    <row r="310" spans="1:7" x14ac:dyDescent="0.25">
      <c r="A310" s="1">
        <v>45235</v>
      </c>
      <c r="B310" s="3">
        <f>IF(AND(DAY(A310)=21,MONTH(A310)=12),$V$12,          IF(AND(DAY(A310)=21,MONTH(A310)=3),$V$9,         IF(AND(DAY(A310)=21,MONTH(A310)=6),$V$10,    IF(AND(DAY(A310)=23,MONTH(A310)=9),$V$11,B309)      )           )                                  )</f>
        <v>0.4</v>
      </c>
      <c r="C310" s="4">
        <f>ile</f>
        <v>10</v>
      </c>
      <c r="D310" s="4">
        <f t="shared" si="8"/>
        <v>0</v>
      </c>
      <c r="E310">
        <f>E309+IF(WEEKDAY(A310)=1,ser*C309,0)</f>
        <v>14750</v>
      </c>
      <c r="F310">
        <f>F309+D310*(wyp)</f>
        <v>35220</v>
      </c>
      <c r="G310">
        <f t="shared" si="9"/>
        <v>20470</v>
      </c>
    </row>
    <row r="311" spans="1:7" x14ac:dyDescent="0.25">
      <c r="A311" s="1">
        <v>45236</v>
      </c>
      <c r="B311" s="3">
        <f>IF(AND(DAY(A311)=21,MONTH(A311)=12),$V$12,          IF(AND(DAY(A311)=21,MONTH(A311)=3),$V$9,         IF(AND(DAY(A311)=21,MONTH(A311)=6),$V$10,    IF(AND(DAY(A311)=23,MONTH(A311)=9),$V$11,B310)      )           )                                  )</f>
        <v>0.4</v>
      </c>
      <c r="C311" s="4">
        <f>ile</f>
        <v>10</v>
      </c>
      <c r="D311" s="4">
        <f t="shared" si="8"/>
        <v>4</v>
      </c>
      <c r="E311">
        <f>E310+IF(WEEKDAY(A311)=1,ser*C310,0)</f>
        <v>14750</v>
      </c>
      <c r="F311">
        <f>F310+D311*(wyp)</f>
        <v>35340</v>
      </c>
      <c r="G311">
        <f t="shared" si="9"/>
        <v>20590</v>
      </c>
    </row>
    <row r="312" spans="1:7" x14ac:dyDescent="0.25">
      <c r="A312" s="1">
        <v>45237</v>
      </c>
      <c r="B312" s="3">
        <f>IF(AND(DAY(A312)=21,MONTH(A312)=12),$V$12,          IF(AND(DAY(A312)=21,MONTH(A312)=3),$V$9,         IF(AND(DAY(A312)=21,MONTH(A312)=6),$V$10,    IF(AND(DAY(A312)=23,MONTH(A312)=9),$V$11,B311)      )           )                                  )</f>
        <v>0.4</v>
      </c>
      <c r="C312" s="4">
        <f>ile</f>
        <v>10</v>
      </c>
      <c r="D312" s="4">
        <f t="shared" si="8"/>
        <v>4</v>
      </c>
      <c r="E312">
        <f>E311+IF(WEEKDAY(A312)=1,ser*C311,0)</f>
        <v>14750</v>
      </c>
      <c r="F312">
        <f>F311+D312*(wyp)</f>
        <v>35460</v>
      </c>
      <c r="G312">
        <f t="shared" si="9"/>
        <v>20710</v>
      </c>
    </row>
    <row r="313" spans="1:7" x14ac:dyDescent="0.25">
      <c r="A313" s="1">
        <v>45238</v>
      </c>
      <c r="B313" s="3">
        <f>IF(AND(DAY(A313)=21,MONTH(A313)=12),$V$12,          IF(AND(DAY(A313)=21,MONTH(A313)=3),$V$9,         IF(AND(DAY(A313)=21,MONTH(A313)=6),$V$10,    IF(AND(DAY(A313)=23,MONTH(A313)=9),$V$11,B312)      )           )                                  )</f>
        <v>0.4</v>
      </c>
      <c r="C313" s="4">
        <f>ile</f>
        <v>10</v>
      </c>
      <c r="D313" s="4">
        <f t="shared" si="8"/>
        <v>4</v>
      </c>
      <c r="E313">
        <f>E312+IF(WEEKDAY(A313)=1,ser*C312,0)</f>
        <v>14750</v>
      </c>
      <c r="F313">
        <f>F312+D313*(wyp)</f>
        <v>35580</v>
      </c>
      <c r="G313">
        <f t="shared" si="9"/>
        <v>20830</v>
      </c>
    </row>
    <row r="314" spans="1:7" x14ac:dyDescent="0.25">
      <c r="A314" s="1">
        <v>45239</v>
      </c>
      <c r="B314" s="3">
        <f>IF(AND(DAY(A314)=21,MONTH(A314)=12),$V$12,          IF(AND(DAY(A314)=21,MONTH(A314)=3),$V$9,         IF(AND(DAY(A314)=21,MONTH(A314)=6),$V$10,    IF(AND(DAY(A314)=23,MONTH(A314)=9),$V$11,B313)      )           )                                  )</f>
        <v>0.4</v>
      </c>
      <c r="C314" s="4">
        <f>ile</f>
        <v>10</v>
      </c>
      <c r="D314" s="4">
        <f t="shared" si="8"/>
        <v>4</v>
      </c>
      <c r="E314">
        <f>E313+IF(WEEKDAY(A314)=1,ser*C313,0)</f>
        <v>14750</v>
      </c>
      <c r="F314">
        <f>F313+D314*(wyp)</f>
        <v>35700</v>
      </c>
      <c r="G314">
        <f t="shared" si="9"/>
        <v>20950</v>
      </c>
    </row>
    <row r="315" spans="1:7" x14ac:dyDescent="0.25">
      <c r="A315" s="1">
        <v>45240</v>
      </c>
      <c r="B315" s="3">
        <f>IF(AND(DAY(A315)=21,MONTH(A315)=12),$V$12,          IF(AND(DAY(A315)=21,MONTH(A315)=3),$V$9,         IF(AND(DAY(A315)=21,MONTH(A315)=6),$V$10,    IF(AND(DAY(A315)=23,MONTH(A315)=9),$V$11,B314)      )           )                                  )</f>
        <v>0.4</v>
      </c>
      <c r="C315" s="4">
        <f>ile</f>
        <v>10</v>
      </c>
      <c r="D315" s="4">
        <f t="shared" si="8"/>
        <v>4</v>
      </c>
      <c r="E315">
        <f>E314+IF(WEEKDAY(A315)=1,ser*C314,0)</f>
        <v>14750</v>
      </c>
      <c r="F315">
        <f>F314+D315*(wyp)</f>
        <v>35820</v>
      </c>
      <c r="G315">
        <f t="shared" si="9"/>
        <v>21070</v>
      </c>
    </row>
    <row r="316" spans="1:7" x14ac:dyDescent="0.25">
      <c r="A316" s="1">
        <v>45241</v>
      </c>
      <c r="B316" s="3">
        <f>IF(AND(DAY(A316)=21,MONTH(A316)=12),$V$12,          IF(AND(DAY(A316)=21,MONTH(A316)=3),$V$9,         IF(AND(DAY(A316)=21,MONTH(A316)=6),$V$10,    IF(AND(DAY(A316)=23,MONTH(A316)=9),$V$11,B315)      )           )                                  )</f>
        <v>0.4</v>
      </c>
      <c r="C316" s="4">
        <f>ile</f>
        <v>10</v>
      </c>
      <c r="D316" s="4">
        <f t="shared" si="8"/>
        <v>0</v>
      </c>
      <c r="E316">
        <f>E315+IF(WEEKDAY(A316)=1,ser*C315,0)</f>
        <v>14750</v>
      </c>
      <c r="F316">
        <f>F315+D316*(wyp)</f>
        <v>35820</v>
      </c>
      <c r="G316">
        <f t="shared" si="9"/>
        <v>21070</v>
      </c>
    </row>
    <row r="317" spans="1:7" x14ac:dyDescent="0.25">
      <c r="A317" s="1">
        <v>45242</v>
      </c>
      <c r="B317" s="3">
        <f>IF(AND(DAY(A317)=21,MONTH(A317)=12),$V$12,          IF(AND(DAY(A317)=21,MONTH(A317)=3),$V$9,         IF(AND(DAY(A317)=21,MONTH(A317)=6),$V$10,    IF(AND(DAY(A317)=23,MONTH(A317)=9),$V$11,B316)      )           )                                  )</f>
        <v>0.4</v>
      </c>
      <c r="C317" s="4">
        <f>ile</f>
        <v>10</v>
      </c>
      <c r="D317" s="4">
        <f t="shared" si="8"/>
        <v>0</v>
      </c>
      <c r="E317">
        <f>E316+IF(WEEKDAY(A317)=1,ser*C316,0)</f>
        <v>14900</v>
      </c>
      <c r="F317">
        <f>F316+D317*(wyp)</f>
        <v>35820</v>
      </c>
      <c r="G317">
        <f t="shared" si="9"/>
        <v>20920</v>
      </c>
    </row>
    <row r="318" spans="1:7" x14ac:dyDescent="0.25">
      <c r="A318" s="1">
        <v>45243</v>
      </c>
      <c r="B318" s="3">
        <f>IF(AND(DAY(A318)=21,MONTH(A318)=12),$V$12,          IF(AND(DAY(A318)=21,MONTH(A318)=3),$V$9,         IF(AND(DAY(A318)=21,MONTH(A318)=6),$V$10,    IF(AND(DAY(A318)=23,MONTH(A318)=9),$V$11,B317)      )           )                                  )</f>
        <v>0.4</v>
      </c>
      <c r="C318" s="4">
        <f>ile</f>
        <v>10</v>
      </c>
      <c r="D318" s="4">
        <f t="shared" si="8"/>
        <v>4</v>
      </c>
      <c r="E318">
        <f>E317+IF(WEEKDAY(A318)=1,ser*C317,0)</f>
        <v>14900</v>
      </c>
      <c r="F318">
        <f>F317+D318*(wyp)</f>
        <v>35940</v>
      </c>
      <c r="G318">
        <f t="shared" si="9"/>
        <v>21040</v>
      </c>
    </row>
    <row r="319" spans="1:7" x14ac:dyDescent="0.25">
      <c r="A319" s="1">
        <v>45244</v>
      </c>
      <c r="B319" s="3">
        <f>IF(AND(DAY(A319)=21,MONTH(A319)=12),$V$12,          IF(AND(DAY(A319)=21,MONTH(A319)=3),$V$9,         IF(AND(DAY(A319)=21,MONTH(A319)=6),$V$10,    IF(AND(DAY(A319)=23,MONTH(A319)=9),$V$11,B318)      )           )                                  )</f>
        <v>0.4</v>
      </c>
      <c r="C319" s="4">
        <f>ile</f>
        <v>10</v>
      </c>
      <c r="D319" s="4">
        <f t="shared" si="8"/>
        <v>4</v>
      </c>
      <c r="E319">
        <f>E318+IF(WEEKDAY(A319)=1,ser*C318,0)</f>
        <v>14900</v>
      </c>
      <c r="F319">
        <f>F318+D319*(wyp)</f>
        <v>36060</v>
      </c>
      <c r="G319">
        <f t="shared" si="9"/>
        <v>21160</v>
      </c>
    </row>
    <row r="320" spans="1:7" x14ac:dyDescent="0.25">
      <c r="A320" s="1">
        <v>45245</v>
      </c>
      <c r="B320" s="3">
        <f>IF(AND(DAY(A320)=21,MONTH(A320)=12),$V$12,          IF(AND(DAY(A320)=21,MONTH(A320)=3),$V$9,         IF(AND(DAY(A320)=21,MONTH(A320)=6),$V$10,    IF(AND(DAY(A320)=23,MONTH(A320)=9),$V$11,B319)      )           )                                  )</f>
        <v>0.4</v>
      </c>
      <c r="C320" s="4">
        <f>ile</f>
        <v>10</v>
      </c>
      <c r="D320" s="4">
        <f t="shared" si="8"/>
        <v>4</v>
      </c>
      <c r="E320">
        <f>E319+IF(WEEKDAY(A320)=1,ser*C319,0)</f>
        <v>14900</v>
      </c>
      <c r="F320">
        <f>F319+D320*(wyp)</f>
        <v>36180</v>
      </c>
      <c r="G320">
        <f t="shared" si="9"/>
        <v>21280</v>
      </c>
    </row>
    <row r="321" spans="1:7" x14ac:dyDescent="0.25">
      <c r="A321" s="1">
        <v>45246</v>
      </c>
      <c r="B321" s="3">
        <f>IF(AND(DAY(A321)=21,MONTH(A321)=12),$V$12,          IF(AND(DAY(A321)=21,MONTH(A321)=3),$V$9,         IF(AND(DAY(A321)=21,MONTH(A321)=6),$V$10,    IF(AND(DAY(A321)=23,MONTH(A321)=9),$V$11,B320)      )           )                                  )</f>
        <v>0.4</v>
      </c>
      <c r="C321" s="4">
        <f>ile</f>
        <v>10</v>
      </c>
      <c r="D321" s="4">
        <f t="shared" si="8"/>
        <v>4</v>
      </c>
      <c r="E321">
        <f>E320+IF(WEEKDAY(A321)=1,ser*C320,0)</f>
        <v>14900</v>
      </c>
      <c r="F321">
        <f>F320+D321*(wyp)</f>
        <v>36300</v>
      </c>
      <c r="G321">
        <f t="shared" si="9"/>
        <v>21400</v>
      </c>
    </row>
    <row r="322" spans="1:7" x14ac:dyDescent="0.25">
      <c r="A322" s="1">
        <v>45247</v>
      </c>
      <c r="B322" s="3">
        <f>IF(AND(DAY(A322)=21,MONTH(A322)=12),$V$12,          IF(AND(DAY(A322)=21,MONTH(A322)=3),$V$9,         IF(AND(DAY(A322)=21,MONTH(A322)=6),$V$10,    IF(AND(DAY(A322)=23,MONTH(A322)=9),$V$11,B321)      )           )                                  )</f>
        <v>0.4</v>
      </c>
      <c r="C322" s="4">
        <f>ile</f>
        <v>10</v>
      </c>
      <c r="D322" s="4">
        <f t="shared" si="8"/>
        <v>4</v>
      </c>
      <c r="E322">
        <f>E321+IF(WEEKDAY(A322)=1,ser*C321,0)</f>
        <v>14900</v>
      </c>
      <c r="F322">
        <f>F321+D322*(wyp)</f>
        <v>36420</v>
      </c>
      <c r="G322">
        <f t="shared" si="9"/>
        <v>21520</v>
      </c>
    </row>
    <row r="323" spans="1:7" x14ac:dyDescent="0.25">
      <c r="A323" s="1">
        <v>45248</v>
      </c>
      <c r="B323" s="3">
        <f>IF(AND(DAY(A323)=21,MONTH(A323)=12),$V$12,          IF(AND(DAY(A323)=21,MONTH(A323)=3),$V$9,         IF(AND(DAY(A323)=21,MONTH(A323)=6),$V$10,    IF(AND(DAY(A323)=23,MONTH(A323)=9),$V$11,B322)      )           )                                  )</f>
        <v>0.4</v>
      </c>
      <c r="C323" s="4">
        <f>ile</f>
        <v>10</v>
      </c>
      <c r="D323" s="4">
        <f t="shared" ref="D323:D386" si="10">IF(OR(WEEKDAY(A323)=7,WEEKDAY(A323)=1),0,ROUND(B323*C323,A323))</f>
        <v>0</v>
      </c>
      <c r="E323">
        <f>E322+IF(WEEKDAY(A323)=1,ser*C322,0)</f>
        <v>14900</v>
      </c>
      <c r="F323">
        <f>F322+D323*(wyp)</f>
        <v>36420</v>
      </c>
      <c r="G323">
        <f t="shared" ref="G323:G386" si="11">F323-E323</f>
        <v>21520</v>
      </c>
    </row>
    <row r="324" spans="1:7" x14ac:dyDescent="0.25">
      <c r="A324" s="1">
        <v>45249</v>
      </c>
      <c r="B324" s="3">
        <f>IF(AND(DAY(A324)=21,MONTH(A324)=12),$V$12,          IF(AND(DAY(A324)=21,MONTH(A324)=3),$V$9,         IF(AND(DAY(A324)=21,MONTH(A324)=6),$V$10,    IF(AND(DAY(A324)=23,MONTH(A324)=9),$V$11,B323)      )           )                                  )</f>
        <v>0.4</v>
      </c>
      <c r="C324" s="4">
        <f>ile</f>
        <v>10</v>
      </c>
      <c r="D324" s="4">
        <f t="shared" si="10"/>
        <v>0</v>
      </c>
      <c r="E324">
        <f>E323+IF(WEEKDAY(A324)=1,ser*C323,0)</f>
        <v>15050</v>
      </c>
      <c r="F324">
        <f>F323+D324*(wyp)</f>
        <v>36420</v>
      </c>
      <c r="G324">
        <f t="shared" si="11"/>
        <v>21370</v>
      </c>
    </row>
    <row r="325" spans="1:7" x14ac:dyDescent="0.25">
      <c r="A325" s="1">
        <v>45250</v>
      </c>
      <c r="B325" s="3">
        <f>IF(AND(DAY(A325)=21,MONTH(A325)=12),$V$12,          IF(AND(DAY(A325)=21,MONTH(A325)=3),$V$9,         IF(AND(DAY(A325)=21,MONTH(A325)=6),$V$10,    IF(AND(DAY(A325)=23,MONTH(A325)=9),$V$11,B324)      )           )                                  )</f>
        <v>0.4</v>
      </c>
      <c r="C325" s="4">
        <f>ile</f>
        <v>10</v>
      </c>
      <c r="D325" s="4">
        <f t="shared" si="10"/>
        <v>4</v>
      </c>
      <c r="E325">
        <f>E324+IF(WEEKDAY(A325)=1,ser*C324,0)</f>
        <v>15050</v>
      </c>
      <c r="F325">
        <f>F324+D325*(wyp)</f>
        <v>36540</v>
      </c>
      <c r="G325">
        <f t="shared" si="11"/>
        <v>21490</v>
      </c>
    </row>
    <row r="326" spans="1:7" x14ac:dyDescent="0.25">
      <c r="A326" s="1">
        <v>45251</v>
      </c>
      <c r="B326" s="3">
        <f>IF(AND(DAY(A326)=21,MONTH(A326)=12),$V$12,          IF(AND(DAY(A326)=21,MONTH(A326)=3),$V$9,         IF(AND(DAY(A326)=21,MONTH(A326)=6),$V$10,    IF(AND(DAY(A326)=23,MONTH(A326)=9),$V$11,B325)      )           )                                  )</f>
        <v>0.4</v>
      </c>
      <c r="C326" s="4">
        <f>ile</f>
        <v>10</v>
      </c>
      <c r="D326" s="4">
        <f t="shared" si="10"/>
        <v>4</v>
      </c>
      <c r="E326">
        <f>E325+IF(WEEKDAY(A326)=1,ser*C325,0)</f>
        <v>15050</v>
      </c>
      <c r="F326">
        <f>F325+D326*(wyp)</f>
        <v>36660</v>
      </c>
      <c r="G326">
        <f t="shared" si="11"/>
        <v>21610</v>
      </c>
    </row>
    <row r="327" spans="1:7" x14ac:dyDescent="0.25">
      <c r="A327" s="1">
        <v>45252</v>
      </c>
      <c r="B327" s="3">
        <f>IF(AND(DAY(A327)=21,MONTH(A327)=12),$V$12,          IF(AND(DAY(A327)=21,MONTH(A327)=3),$V$9,         IF(AND(DAY(A327)=21,MONTH(A327)=6),$V$10,    IF(AND(DAY(A327)=23,MONTH(A327)=9),$V$11,B326)      )           )                                  )</f>
        <v>0.4</v>
      </c>
      <c r="C327" s="4">
        <f>ile</f>
        <v>10</v>
      </c>
      <c r="D327" s="4">
        <f t="shared" si="10"/>
        <v>4</v>
      </c>
      <c r="E327">
        <f>E326+IF(WEEKDAY(A327)=1,ser*C326,0)</f>
        <v>15050</v>
      </c>
      <c r="F327">
        <f>F326+D327*(wyp)</f>
        <v>36780</v>
      </c>
      <c r="G327">
        <f t="shared" si="11"/>
        <v>21730</v>
      </c>
    </row>
    <row r="328" spans="1:7" x14ac:dyDescent="0.25">
      <c r="A328" s="1">
        <v>45253</v>
      </c>
      <c r="B328" s="3">
        <f>IF(AND(DAY(A328)=21,MONTH(A328)=12),$V$12,          IF(AND(DAY(A328)=21,MONTH(A328)=3),$V$9,         IF(AND(DAY(A328)=21,MONTH(A328)=6),$V$10,    IF(AND(DAY(A328)=23,MONTH(A328)=9),$V$11,B327)      )           )                                  )</f>
        <v>0.4</v>
      </c>
      <c r="C328" s="4">
        <f>ile</f>
        <v>10</v>
      </c>
      <c r="D328" s="4">
        <f t="shared" si="10"/>
        <v>4</v>
      </c>
      <c r="E328">
        <f>E327+IF(WEEKDAY(A328)=1,ser*C327,0)</f>
        <v>15050</v>
      </c>
      <c r="F328">
        <f>F327+D328*(wyp)</f>
        <v>36900</v>
      </c>
      <c r="G328">
        <f t="shared" si="11"/>
        <v>21850</v>
      </c>
    </row>
    <row r="329" spans="1:7" x14ac:dyDescent="0.25">
      <c r="A329" s="1">
        <v>45254</v>
      </c>
      <c r="B329" s="3">
        <f>IF(AND(DAY(A329)=21,MONTH(A329)=12),$V$12,          IF(AND(DAY(A329)=21,MONTH(A329)=3),$V$9,         IF(AND(DAY(A329)=21,MONTH(A329)=6),$V$10,    IF(AND(DAY(A329)=23,MONTH(A329)=9),$V$11,B328)      )           )                                  )</f>
        <v>0.4</v>
      </c>
      <c r="C329" s="4">
        <f>ile</f>
        <v>10</v>
      </c>
      <c r="D329" s="4">
        <f t="shared" si="10"/>
        <v>4</v>
      </c>
      <c r="E329">
        <f>E328+IF(WEEKDAY(A329)=1,ser*C328,0)</f>
        <v>15050</v>
      </c>
      <c r="F329">
        <f>F328+D329*(wyp)</f>
        <v>37020</v>
      </c>
      <c r="G329">
        <f t="shared" si="11"/>
        <v>21970</v>
      </c>
    </row>
    <row r="330" spans="1:7" x14ac:dyDescent="0.25">
      <c r="A330" s="1">
        <v>45255</v>
      </c>
      <c r="B330" s="3">
        <f>IF(AND(DAY(A330)=21,MONTH(A330)=12),$V$12,          IF(AND(DAY(A330)=21,MONTH(A330)=3),$V$9,         IF(AND(DAY(A330)=21,MONTH(A330)=6),$V$10,    IF(AND(DAY(A330)=23,MONTH(A330)=9),$V$11,B329)      )           )                                  )</f>
        <v>0.4</v>
      </c>
      <c r="C330" s="4">
        <f>ile</f>
        <v>10</v>
      </c>
      <c r="D330" s="4">
        <f t="shared" si="10"/>
        <v>0</v>
      </c>
      <c r="E330">
        <f>E329+IF(WEEKDAY(A330)=1,ser*C329,0)</f>
        <v>15050</v>
      </c>
      <c r="F330">
        <f>F329+D330*(wyp)</f>
        <v>37020</v>
      </c>
      <c r="G330">
        <f t="shared" si="11"/>
        <v>21970</v>
      </c>
    </row>
    <row r="331" spans="1:7" x14ac:dyDescent="0.25">
      <c r="A331" s="1">
        <v>45256</v>
      </c>
      <c r="B331" s="3">
        <f>IF(AND(DAY(A331)=21,MONTH(A331)=12),$V$12,          IF(AND(DAY(A331)=21,MONTH(A331)=3),$V$9,         IF(AND(DAY(A331)=21,MONTH(A331)=6),$V$10,    IF(AND(DAY(A331)=23,MONTH(A331)=9),$V$11,B330)      )           )                                  )</f>
        <v>0.4</v>
      </c>
      <c r="C331" s="4">
        <f>ile</f>
        <v>10</v>
      </c>
      <c r="D331" s="4">
        <f t="shared" si="10"/>
        <v>0</v>
      </c>
      <c r="E331">
        <f>E330+IF(WEEKDAY(A331)=1,ser*C330,0)</f>
        <v>15200</v>
      </c>
      <c r="F331">
        <f>F330+D331*(wyp)</f>
        <v>37020</v>
      </c>
      <c r="G331">
        <f t="shared" si="11"/>
        <v>21820</v>
      </c>
    </row>
    <row r="332" spans="1:7" x14ac:dyDescent="0.25">
      <c r="A332" s="1">
        <v>45257</v>
      </c>
      <c r="B332" s="3">
        <f>IF(AND(DAY(A332)=21,MONTH(A332)=12),$V$12,          IF(AND(DAY(A332)=21,MONTH(A332)=3),$V$9,         IF(AND(DAY(A332)=21,MONTH(A332)=6),$V$10,    IF(AND(DAY(A332)=23,MONTH(A332)=9),$V$11,B331)      )           )                                  )</f>
        <v>0.4</v>
      </c>
      <c r="C332" s="4">
        <f>ile</f>
        <v>10</v>
      </c>
      <c r="D332" s="4">
        <f t="shared" si="10"/>
        <v>4</v>
      </c>
      <c r="E332">
        <f>E331+IF(WEEKDAY(A332)=1,ser*C331,0)</f>
        <v>15200</v>
      </c>
      <c r="F332">
        <f>F331+D332*(wyp)</f>
        <v>37140</v>
      </c>
      <c r="G332">
        <f t="shared" si="11"/>
        <v>21940</v>
      </c>
    </row>
    <row r="333" spans="1:7" x14ac:dyDescent="0.25">
      <c r="A333" s="1">
        <v>45258</v>
      </c>
      <c r="B333" s="3">
        <f>IF(AND(DAY(A333)=21,MONTH(A333)=12),$V$12,          IF(AND(DAY(A333)=21,MONTH(A333)=3),$V$9,         IF(AND(DAY(A333)=21,MONTH(A333)=6),$V$10,    IF(AND(DAY(A333)=23,MONTH(A333)=9),$V$11,B332)      )           )                                  )</f>
        <v>0.4</v>
      </c>
      <c r="C333" s="4">
        <f>ile</f>
        <v>10</v>
      </c>
      <c r="D333" s="4">
        <f t="shared" si="10"/>
        <v>4</v>
      </c>
      <c r="E333">
        <f>E332+IF(WEEKDAY(A333)=1,ser*C332,0)</f>
        <v>15200</v>
      </c>
      <c r="F333">
        <f>F332+D333*(wyp)</f>
        <v>37260</v>
      </c>
      <c r="G333">
        <f t="shared" si="11"/>
        <v>22060</v>
      </c>
    </row>
    <row r="334" spans="1:7" x14ac:dyDescent="0.25">
      <c r="A334" s="1">
        <v>45259</v>
      </c>
      <c r="B334" s="3">
        <f>IF(AND(DAY(A334)=21,MONTH(A334)=12),$V$12,          IF(AND(DAY(A334)=21,MONTH(A334)=3),$V$9,         IF(AND(DAY(A334)=21,MONTH(A334)=6),$V$10,    IF(AND(DAY(A334)=23,MONTH(A334)=9),$V$11,B333)      )           )                                  )</f>
        <v>0.4</v>
      </c>
      <c r="C334" s="4">
        <f>ile</f>
        <v>10</v>
      </c>
      <c r="D334" s="4">
        <f t="shared" si="10"/>
        <v>4</v>
      </c>
      <c r="E334">
        <f>E333+IF(WEEKDAY(A334)=1,ser*C333,0)</f>
        <v>15200</v>
      </c>
      <c r="F334">
        <f>F333+D334*(wyp)</f>
        <v>37380</v>
      </c>
      <c r="G334">
        <f t="shared" si="11"/>
        <v>22180</v>
      </c>
    </row>
    <row r="335" spans="1:7" x14ac:dyDescent="0.25">
      <c r="A335" s="1">
        <v>45260</v>
      </c>
      <c r="B335" s="3">
        <f>IF(AND(DAY(A335)=21,MONTH(A335)=12),$V$12,          IF(AND(DAY(A335)=21,MONTH(A335)=3),$V$9,         IF(AND(DAY(A335)=21,MONTH(A335)=6),$V$10,    IF(AND(DAY(A335)=23,MONTH(A335)=9),$V$11,B334)      )           )                                  )</f>
        <v>0.4</v>
      </c>
      <c r="C335" s="4">
        <f>ile</f>
        <v>10</v>
      </c>
      <c r="D335" s="4">
        <f t="shared" si="10"/>
        <v>4</v>
      </c>
      <c r="E335">
        <f>E334+IF(WEEKDAY(A335)=1,ser*C334,0)</f>
        <v>15200</v>
      </c>
      <c r="F335">
        <f>F334+D335*(wyp)</f>
        <v>37500</v>
      </c>
      <c r="G335">
        <f t="shared" si="11"/>
        <v>22300</v>
      </c>
    </row>
    <row r="336" spans="1:7" x14ac:dyDescent="0.25">
      <c r="A336" s="1">
        <v>45261</v>
      </c>
      <c r="B336" s="3">
        <f>IF(AND(DAY(A336)=21,MONTH(A336)=12),$V$12,          IF(AND(DAY(A336)=21,MONTH(A336)=3),$V$9,         IF(AND(DAY(A336)=21,MONTH(A336)=6),$V$10,    IF(AND(DAY(A336)=23,MONTH(A336)=9),$V$11,B335)      )           )                                  )</f>
        <v>0.4</v>
      </c>
      <c r="C336" s="4">
        <f>ile</f>
        <v>10</v>
      </c>
      <c r="D336" s="4">
        <f t="shared" si="10"/>
        <v>4</v>
      </c>
      <c r="E336">
        <f>E335+IF(WEEKDAY(A336)=1,ser*C335,0)</f>
        <v>15200</v>
      </c>
      <c r="F336">
        <f>F335+D336*(wyp)</f>
        <v>37620</v>
      </c>
      <c r="G336">
        <f t="shared" si="11"/>
        <v>22420</v>
      </c>
    </row>
    <row r="337" spans="1:7" x14ac:dyDescent="0.25">
      <c r="A337" s="1">
        <v>45262</v>
      </c>
      <c r="B337" s="3">
        <f>IF(AND(DAY(A337)=21,MONTH(A337)=12),$V$12,          IF(AND(DAY(A337)=21,MONTH(A337)=3),$V$9,         IF(AND(DAY(A337)=21,MONTH(A337)=6),$V$10,    IF(AND(DAY(A337)=23,MONTH(A337)=9),$V$11,B336)      )           )                                  )</f>
        <v>0.4</v>
      </c>
      <c r="C337" s="4">
        <f>ile</f>
        <v>10</v>
      </c>
      <c r="D337" s="4">
        <f t="shared" si="10"/>
        <v>0</v>
      </c>
      <c r="E337">
        <f>E336+IF(WEEKDAY(A337)=1,ser*C336,0)</f>
        <v>15200</v>
      </c>
      <c r="F337">
        <f>F336+D337*(wyp)</f>
        <v>37620</v>
      </c>
      <c r="G337">
        <f t="shared" si="11"/>
        <v>22420</v>
      </c>
    </row>
    <row r="338" spans="1:7" x14ac:dyDescent="0.25">
      <c r="A338" s="1">
        <v>45263</v>
      </c>
      <c r="B338" s="3">
        <f>IF(AND(DAY(A338)=21,MONTH(A338)=12),$V$12,          IF(AND(DAY(A338)=21,MONTH(A338)=3),$V$9,         IF(AND(DAY(A338)=21,MONTH(A338)=6),$V$10,    IF(AND(DAY(A338)=23,MONTH(A338)=9),$V$11,B337)      )           )                                  )</f>
        <v>0.4</v>
      </c>
      <c r="C338" s="4">
        <f>ile</f>
        <v>10</v>
      </c>
      <c r="D338" s="4">
        <f t="shared" si="10"/>
        <v>0</v>
      </c>
      <c r="E338">
        <f>E337+IF(WEEKDAY(A338)=1,ser*C337,0)</f>
        <v>15350</v>
      </c>
      <c r="F338">
        <f>F337+D338*(wyp)</f>
        <v>37620</v>
      </c>
      <c r="G338">
        <f t="shared" si="11"/>
        <v>22270</v>
      </c>
    </row>
    <row r="339" spans="1:7" x14ac:dyDescent="0.25">
      <c r="A339" s="1">
        <v>45264</v>
      </c>
      <c r="B339" s="3">
        <f>IF(AND(DAY(A339)=21,MONTH(A339)=12),$V$12,          IF(AND(DAY(A339)=21,MONTH(A339)=3),$V$9,         IF(AND(DAY(A339)=21,MONTH(A339)=6),$V$10,    IF(AND(DAY(A339)=23,MONTH(A339)=9),$V$11,B338)      )           )                                  )</f>
        <v>0.4</v>
      </c>
      <c r="C339" s="4">
        <f>ile</f>
        <v>10</v>
      </c>
      <c r="D339" s="4">
        <f t="shared" si="10"/>
        <v>4</v>
      </c>
      <c r="E339">
        <f>E338+IF(WEEKDAY(A339)=1,ser*C338,0)</f>
        <v>15350</v>
      </c>
      <c r="F339">
        <f>F338+D339*(wyp)</f>
        <v>37740</v>
      </c>
      <c r="G339">
        <f t="shared" si="11"/>
        <v>22390</v>
      </c>
    </row>
    <row r="340" spans="1:7" x14ac:dyDescent="0.25">
      <c r="A340" s="1">
        <v>45265</v>
      </c>
      <c r="B340" s="3">
        <f>IF(AND(DAY(A340)=21,MONTH(A340)=12),$V$12,          IF(AND(DAY(A340)=21,MONTH(A340)=3),$V$9,         IF(AND(DAY(A340)=21,MONTH(A340)=6),$V$10,    IF(AND(DAY(A340)=23,MONTH(A340)=9),$V$11,B339)      )           )                                  )</f>
        <v>0.4</v>
      </c>
      <c r="C340" s="4">
        <f>ile</f>
        <v>10</v>
      </c>
      <c r="D340" s="4">
        <f t="shared" si="10"/>
        <v>4</v>
      </c>
      <c r="E340">
        <f>E339+IF(WEEKDAY(A340)=1,ser*C339,0)</f>
        <v>15350</v>
      </c>
      <c r="F340">
        <f>F339+D340*(wyp)</f>
        <v>37860</v>
      </c>
      <c r="G340">
        <f t="shared" si="11"/>
        <v>22510</v>
      </c>
    </row>
    <row r="341" spans="1:7" x14ac:dyDescent="0.25">
      <c r="A341" s="1">
        <v>45266</v>
      </c>
      <c r="B341" s="3">
        <f>IF(AND(DAY(A341)=21,MONTH(A341)=12),$V$12,          IF(AND(DAY(A341)=21,MONTH(A341)=3),$V$9,         IF(AND(DAY(A341)=21,MONTH(A341)=6),$V$10,    IF(AND(DAY(A341)=23,MONTH(A341)=9),$V$11,B340)      )           )                                  )</f>
        <v>0.4</v>
      </c>
      <c r="C341" s="4">
        <f>ile</f>
        <v>10</v>
      </c>
      <c r="D341" s="4">
        <f t="shared" si="10"/>
        <v>4</v>
      </c>
      <c r="E341">
        <f>E340+IF(WEEKDAY(A341)=1,ser*C340,0)</f>
        <v>15350</v>
      </c>
      <c r="F341">
        <f>F340+D341*(wyp)</f>
        <v>37980</v>
      </c>
      <c r="G341">
        <f t="shared" si="11"/>
        <v>22630</v>
      </c>
    </row>
    <row r="342" spans="1:7" x14ac:dyDescent="0.25">
      <c r="A342" s="1">
        <v>45267</v>
      </c>
      <c r="B342" s="3">
        <f>IF(AND(DAY(A342)=21,MONTH(A342)=12),$V$12,          IF(AND(DAY(A342)=21,MONTH(A342)=3),$V$9,         IF(AND(DAY(A342)=21,MONTH(A342)=6),$V$10,    IF(AND(DAY(A342)=23,MONTH(A342)=9),$V$11,B341)      )           )                                  )</f>
        <v>0.4</v>
      </c>
      <c r="C342" s="4">
        <f>ile</f>
        <v>10</v>
      </c>
      <c r="D342" s="4">
        <f t="shared" si="10"/>
        <v>4</v>
      </c>
      <c r="E342">
        <f>E341+IF(WEEKDAY(A342)=1,ser*C341,0)</f>
        <v>15350</v>
      </c>
      <c r="F342">
        <f>F341+D342*(wyp)</f>
        <v>38100</v>
      </c>
      <c r="G342">
        <f t="shared" si="11"/>
        <v>22750</v>
      </c>
    </row>
    <row r="343" spans="1:7" x14ac:dyDescent="0.25">
      <c r="A343" s="1">
        <v>45268</v>
      </c>
      <c r="B343" s="3">
        <f>IF(AND(DAY(A343)=21,MONTH(A343)=12),$V$12,          IF(AND(DAY(A343)=21,MONTH(A343)=3),$V$9,         IF(AND(DAY(A343)=21,MONTH(A343)=6),$V$10,    IF(AND(DAY(A343)=23,MONTH(A343)=9),$V$11,B342)      )           )                                  )</f>
        <v>0.4</v>
      </c>
      <c r="C343" s="4">
        <f>ile</f>
        <v>10</v>
      </c>
      <c r="D343" s="4">
        <f t="shared" si="10"/>
        <v>4</v>
      </c>
      <c r="E343">
        <f>E342+IF(WEEKDAY(A343)=1,ser*C342,0)</f>
        <v>15350</v>
      </c>
      <c r="F343">
        <f>F342+D343*(wyp)</f>
        <v>38220</v>
      </c>
      <c r="G343">
        <f t="shared" si="11"/>
        <v>22870</v>
      </c>
    </row>
    <row r="344" spans="1:7" x14ac:dyDescent="0.25">
      <c r="A344" s="1">
        <v>45269</v>
      </c>
      <c r="B344" s="3">
        <f>IF(AND(DAY(A344)=21,MONTH(A344)=12),$V$12,          IF(AND(DAY(A344)=21,MONTH(A344)=3),$V$9,         IF(AND(DAY(A344)=21,MONTH(A344)=6),$V$10,    IF(AND(DAY(A344)=23,MONTH(A344)=9),$V$11,B343)      )           )                                  )</f>
        <v>0.4</v>
      </c>
      <c r="C344" s="4">
        <f>ile</f>
        <v>10</v>
      </c>
      <c r="D344" s="4">
        <f t="shared" si="10"/>
        <v>0</v>
      </c>
      <c r="E344">
        <f>E343+IF(WEEKDAY(A344)=1,ser*C343,0)</f>
        <v>15350</v>
      </c>
      <c r="F344">
        <f>F343+D344*(wyp)</f>
        <v>38220</v>
      </c>
      <c r="G344">
        <f t="shared" si="11"/>
        <v>22870</v>
      </c>
    </row>
    <row r="345" spans="1:7" x14ac:dyDescent="0.25">
      <c r="A345" s="1">
        <v>45270</v>
      </c>
      <c r="B345" s="3">
        <f>IF(AND(DAY(A345)=21,MONTH(A345)=12),$V$12,          IF(AND(DAY(A345)=21,MONTH(A345)=3),$V$9,         IF(AND(DAY(A345)=21,MONTH(A345)=6),$V$10,    IF(AND(DAY(A345)=23,MONTH(A345)=9),$V$11,B344)      )           )                                  )</f>
        <v>0.4</v>
      </c>
      <c r="C345" s="4">
        <f>ile</f>
        <v>10</v>
      </c>
      <c r="D345" s="4">
        <f t="shared" si="10"/>
        <v>0</v>
      </c>
      <c r="E345">
        <f>E344+IF(WEEKDAY(A345)=1,ser*C344,0)</f>
        <v>15500</v>
      </c>
      <c r="F345">
        <f>F344+D345*(wyp)</f>
        <v>38220</v>
      </c>
      <c r="G345">
        <f t="shared" si="11"/>
        <v>22720</v>
      </c>
    </row>
    <row r="346" spans="1:7" x14ac:dyDescent="0.25">
      <c r="A346" s="1">
        <v>45271</v>
      </c>
      <c r="B346" s="3">
        <f>IF(AND(DAY(A346)=21,MONTH(A346)=12),$V$12,          IF(AND(DAY(A346)=21,MONTH(A346)=3),$V$9,         IF(AND(DAY(A346)=21,MONTH(A346)=6),$V$10,    IF(AND(DAY(A346)=23,MONTH(A346)=9),$V$11,B345)      )           )                                  )</f>
        <v>0.4</v>
      </c>
      <c r="C346" s="4">
        <f>ile</f>
        <v>10</v>
      </c>
      <c r="D346" s="4">
        <f t="shared" si="10"/>
        <v>4</v>
      </c>
      <c r="E346">
        <f>E345+IF(WEEKDAY(A346)=1,ser*C345,0)</f>
        <v>15500</v>
      </c>
      <c r="F346">
        <f>F345+D346*(wyp)</f>
        <v>38340</v>
      </c>
      <c r="G346">
        <f t="shared" si="11"/>
        <v>22840</v>
      </c>
    </row>
    <row r="347" spans="1:7" x14ac:dyDescent="0.25">
      <c r="A347" s="1">
        <v>45272</v>
      </c>
      <c r="B347" s="3">
        <f>IF(AND(DAY(A347)=21,MONTH(A347)=12),$V$12,          IF(AND(DAY(A347)=21,MONTH(A347)=3),$V$9,         IF(AND(DAY(A347)=21,MONTH(A347)=6),$V$10,    IF(AND(DAY(A347)=23,MONTH(A347)=9),$V$11,B346)      )           )                                  )</f>
        <v>0.4</v>
      </c>
      <c r="C347" s="4">
        <f>ile</f>
        <v>10</v>
      </c>
      <c r="D347" s="4">
        <f t="shared" si="10"/>
        <v>4</v>
      </c>
      <c r="E347">
        <f>E346+IF(WEEKDAY(A347)=1,ser*C346,0)</f>
        <v>15500</v>
      </c>
      <c r="F347">
        <f>F346+D347*(wyp)</f>
        <v>38460</v>
      </c>
      <c r="G347">
        <f t="shared" si="11"/>
        <v>22960</v>
      </c>
    </row>
    <row r="348" spans="1:7" x14ac:dyDescent="0.25">
      <c r="A348" s="1">
        <v>45273</v>
      </c>
      <c r="B348" s="3">
        <f>IF(AND(DAY(A348)=21,MONTH(A348)=12),$V$12,          IF(AND(DAY(A348)=21,MONTH(A348)=3),$V$9,         IF(AND(DAY(A348)=21,MONTH(A348)=6),$V$10,    IF(AND(DAY(A348)=23,MONTH(A348)=9),$V$11,B347)      )           )                                  )</f>
        <v>0.4</v>
      </c>
      <c r="C348" s="4">
        <f>ile</f>
        <v>10</v>
      </c>
      <c r="D348" s="4">
        <f t="shared" si="10"/>
        <v>4</v>
      </c>
      <c r="E348">
        <f>E347+IF(WEEKDAY(A348)=1,ser*C347,0)</f>
        <v>15500</v>
      </c>
      <c r="F348">
        <f>F347+D348*(wyp)</f>
        <v>38580</v>
      </c>
      <c r="G348">
        <f t="shared" si="11"/>
        <v>23080</v>
      </c>
    </row>
    <row r="349" spans="1:7" x14ac:dyDescent="0.25">
      <c r="A349" s="1">
        <v>45274</v>
      </c>
      <c r="B349" s="3">
        <f>IF(AND(DAY(A349)=21,MONTH(A349)=12),$V$12,          IF(AND(DAY(A349)=21,MONTH(A349)=3),$V$9,         IF(AND(DAY(A349)=21,MONTH(A349)=6),$V$10,    IF(AND(DAY(A349)=23,MONTH(A349)=9),$V$11,B348)      )           )                                  )</f>
        <v>0.4</v>
      </c>
      <c r="C349" s="4">
        <f>ile</f>
        <v>10</v>
      </c>
      <c r="D349" s="4">
        <f t="shared" si="10"/>
        <v>4</v>
      </c>
      <c r="E349">
        <f>E348+IF(WEEKDAY(A349)=1,ser*C348,0)</f>
        <v>15500</v>
      </c>
      <c r="F349">
        <f>F348+D349*(wyp)</f>
        <v>38700</v>
      </c>
      <c r="G349">
        <f t="shared" si="11"/>
        <v>23200</v>
      </c>
    </row>
    <row r="350" spans="1:7" x14ac:dyDescent="0.25">
      <c r="A350" s="1">
        <v>45275</v>
      </c>
      <c r="B350" s="3">
        <f>IF(AND(DAY(A350)=21,MONTH(A350)=12),$V$12,          IF(AND(DAY(A350)=21,MONTH(A350)=3),$V$9,         IF(AND(DAY(A350)=21,MONTH(A350)=6),$V$10,    IF(AND(DAY(A350)=23,MONTH(A350)=9),$V$11,B349)      )           )                                  )</f>
        <v>0.4</v>
      </c>
      <c r="C350" s="4">
        <f>ile</f>
        <v>10</v>
      </c>
      <c r="D350" s="4">
        <f t="shared" si="10"/>
        <v>4</v>
      </c>
      <c r="E350">
        <f>E349+IF(WEEKDAY(A350)=1,ser*C349,0)</f>
        <v>15500</v>
      </c>
      <c r="F350">
        <f>F349+D350*(wyp)</f>
        <v>38820</v>
      </c>
      <c r="G350">
        <f t="shared" si="11"/>
        <v>23320</v>
      </c>
    </row>
    <row r="351" spans="1:7" x14ac:dyDescent="0.25">
      <c r="A351" s="1">
        <v>45276</v>
      </c>
      <c r="B351" s="3">
        <f>IF(AND(DAY(A351)=21,MONTH(A351)=12),$V$12,          IF(AND(DAY(A351)=21,MONTH(A351)=3),$V$9,         IF(AND(DAY(A351)=21,MONTH(A351)=6),$V$10,    IF(AND(DAY(A351)=23,MONTH(A351)=9),$V$11,B350)      )           )                                  )</f>
        <v>0.4</v>
      </c>
      <c r="C351" s="4">
        <f>ile</f>
        <v>10</v>
      </c>
      <c r="D351" s="4">
        <f t="shared" si="10"/>
        <v>0</v>
      </c>
      <c r="E351">
        <f>E350+IF(WEEKDAY(A351)=1,ser*C350,0)</f>
        <v>15500</v>
      </c>
      <c r="F351">
        <f>F350+D351*(wyp)</f>
        <v>38820</v>
      </c>
      <c r="G351">
        <f t="shared" si="11"/>
        <v>23320</v>
      </c>
    </row>
    <row r="352" spans="1:7" x14ac:dyDescent="0.25">
      <c r="A352" s="1">
        <v>45277</v>
      </c>
      <c r="B352" s="3">
        <f>IF(AND(DAY(A352)=21,MONTH(A352)=12),$V$12,          IF(AND(DAY(A352)=21,MONTH(A352)=3),$V$9,         IF(AND(DAY(A352)=21,MONTH(A352)=6),$V$10,    IF(AND(DAY(A352)=23,MONTH(A352)=9),$V$11,B351)      )           )                                  )</f>
        <v>0.4</v>
      </c>
      <c r="C352" s="4">
        <f>ile</f>
        <v>10</v>
      </c>
      <c r="D352" s="4">
        <f t="shared" si="10"/>
        <v>0</v>
      </c>
      <c r="E352">
        <f>E351+IF(WEEKDAY(A352)=1,ser*C351,0)</f>
        <v>15650</v>
      </c>
      <c r="F352">
        <f>F351+D352*(wyp)</f>
        <v>38820</v>
      </c>
      <c r="G352">
        <f t="shared" si="11"/>
        <v>23170</v>
      </c>
    </row>
    <row r="353" spans="1:7" x14ac:dyDescent="0.25">
      <c r="A353" s="1">
        <v>45278</v>
      </c>
      <c r="B353" s="3">
        <f>IF(AND(DAY(A353)=21,MONTH(A353)=12),$V$12,          IF(AND(DAY(A353)=21,MONTH(A353)=3),$V$9,         IF(AND(DAY(A353)=21,MONTH(A353)=6),$V$10,    IF(AND(DAY(A353)=23,MONTH(A353)=9),$V$11,B352)      )           )                                  )</f>
        <v>0.4</v>
      </c>
      <c r="C353" s="4">
        <f>ile</f>
        <v>10</v>
      </c>
      <c r="D353" s="4">
        <f t="shared" si="10"/>
        <v>4</v>
      </c>
      <c r="E353">
        <f>E352+IF(WEEKDAY(A353)=1,ser*C352,0)</f>
        <v>15650</v>
      </c>
      <c r="F353">
        <f>F352+D353*(wyp)</f>
        <v>38940</v>
      </c>
      <c r="G353">
        <f t="shared" si="11"/>
        <v>23290</v>
      </c>
    </row>
    <row r="354" spans="1:7" x14ac:dyDescent="0.25">
      <c r="A354" s="1">
        <v>45279</v>
      </c>
      <c r="B354" s="3">
        <f>IF(AND(DAY(A354)=21,MONTH(A354)=12),$V$12,          IF(AND(DAY(A354)=21,MONTH(A354)=3),$V$9,         IF(AND(DAY(A354)=21,MONTH(A354)=6),$V$10,    IF(AND(DAY(A354)=23,MONTH(A354)=9),$V$11,B353)      )           )                                  )</f>
        <v>0.4</v>
      </c>
      <c r="C354" s="4">
        <f>ile</f>
        <v>10</v>
      </c>
      <c r="D354" s="4">
        <f t="shared" si="10"/>
        <v>4</v>
      </c>
      <c r="E354">
        <f>E353+IF(WEEKDAY(A354)=1,ser*C353,0)</f>
        <v>15650</v>
      </c>
      <c r="F354">
        <f>F353+D354*(wyp)</f>
        <v>39060</v>
      </c>
      <c r="G354">
        <f t="shared" si="11"/>
        <v>23410</v>
      </c>
    </row>
    <row r="355" spans="1:7" x14ac:dyDescent="0.25">
      <c r="A355" s="1">
        <v>45280</v>
      </c>
      <c r="B355" s="3">
        <f>IF(AND(DAY(A355)=21,MONTH(A355)=12),$V$12,          IF(AND(DAY(A355)=21,MONTH(A355)=3),$V$9,         IF(AND(DAY(A355)=21,MONTH(A355)=6),$V$10,    IF(AND(DAY(A355)=23,MONTH(A355)=9),$V$11,B354)      )           )                                  )</f>
        <v>0.4</v>
      </c>
      <c r="C355" s="4">
        <f>ile</f>
        <v>10</v>
      </c>
      <c r="D355" s="4">
        <f t="shared" si="10"/>
        <v>4</v>
      </c>
      <c r="E355">
        <f>E354+IF(WEEKDAY(A355)=1,ser*C354,0)</f>
        <v>15650</v>
      </c>
      <c r="F355">
        <f>F354+D355*(wyp)</f>
        <v>39180</v>
      </c>
      <c r="G355">
        <f t="shared" si="11"/>
        <v>23530</v>
      </c>
    </row>
    <row r="356" spans="1:7" x14ac:dyDescent="0.25">
      <c r="A356" s="1">
        <v>45281</v>
      </c>
      <c r="B356" s="3">
        <f>IF(AND(DAY(A356)=21,MONTH(A356)=12),$V$12,          IF(AND(DAY(A356)=21,MONTH(A356)=3),$V$9,         IF(AND(DAY(A356)=21,MONTH(A356)=6),$V$10,    IF(AND(DAY(A356)=23,MONTH(A356)=9),$V$11,B355)      )           )                                  )</f>
        <v>0.2</v>
      </c>
      <c r="C356" s="4">
        <f>ile</f>
        <v>10</v>
      </c>
      <c r="D356" s="4">
        <f t="shared" si="10"/>
        <v>2</v>
      </c>
      <c r="E356">
        <f>E355+IF(WEEKDAY(A356)=1,ser*C355,0)</f>
        <v>15650</v>
      </c>
      <c r="F356">
        <f>F355+D356*(wyp)</f>
        <v>39240</v>
      </c>
      <c r="G356">
        <f t="shared" si="11"/>
        <v>23590</v>
      </c>
    </row>
    <row r="357" spans="1:7" x14ac:dyDescent="0.25">
      <c r="A357" s="1">
        <v>45282</v>
      </c>
      <c r="B357" s="3">
        <f>IF(AND(DAY(A357)=21,MONTH(A357)=12),$V$12,          IF(AND(DAY(A357)=21,MONTH(A357)=3),$V$9,         IF(AND(DAY(A357)=21,MONTH(A357)=6),$V$10,    IF(AND(DAY(A357)=23,MONTH(A357)=9),$V$11,B356)      )           )                                  )</f>
        <v>0.2</v>
      </c>
      <c r="C357" s="4">
        <f>ile</f>
        <v>10</v>
      </c>
      <c r="D357" s="4">
        <f t="shared" si="10"/>
        <v>2</v>
      </c>
      <c r="E357">
        <f>E356+IF(WEEKDAY(A357)=1,ser*C356,0)</f>
        <v>15650</v>
      </c>
      <c r="F357">
        <f>F356+D357*(wyp)</f>
        <v>39300</v>
      </c>
      <c r="G357">
        <f t="shared" si="11"/>
        <v>23650</v>
      </c>
    </row>
    <row r="358" spans="1:7" x14ac:dyDescent="0.25">
      <c r="A358" s="1">
        <v>45283</v>
      </c>
      <c r="B358" s="3">
        <f>IF(AND(DAY(A358)=21,MONTH(A358)=12),$V$12,          IF(AND(DAY(A358)=21,MONTH(A358)=3),$V$9,         IF(AND(DAY(A358)=21,MONTH(A358)=6),$V$10,    IF(AND(DAY(A358)=23,MONTH(A358)=9),$V$11,B357)      )           )                                  )</f>
        <v>0.2</v>
      </c>
      <c r="C358" s="4">
        <f>ile</f>
        <v>10</v>
      </c>
      <c r="D358" s="4">
        <f t="shared" si="10"/>
        <v>0</v>
      </c>
      <c r="E358">
        <f>E357+IF(WEEKDAY(A358)=1,ser*C357,0)</f>
        <v>15650</v>
      </c>
      <c r="F358">
        <f>F357+D358*(wyp)</f>
        <v>39300</v>
      </c>
      <c r="G358">
        <f t="shared" si="11"/>
        <v>23650</v>
      </c>
    </row>
    <row r="359" spans="1:7" x14ac:dyDescent="0.25">
      <c r="A359" s="1">
        <v>45284</v>
      </c>
      <c r="B359" s="3">
        <f>IF(AND(DAY(A359)=21,MONTH(A359)=12),$V$12,          IF(AND(DAY(A359)=21,MONTH(A359)=3),$V$9,         IF(AND(DAY(A359)=21,MONTH(A359)=6),$V$10,    IF(AND(DAY(A359)=23,MONTH(A359)=9),$V$11,B358)      )           )                                  )</f>
        <v>0.2</v>
      </c>
      <c r="C359" s="4">
        <f>ile</f>
        <v>10</v>
      </c>
      <c r="D359" s="4">
        <f t="shared" si="10"/>
        <v>0</v>
      </c>
      <c r="E359">
        <f>E358+IF(WEEKDAY(A359)=1,ser*C358,0)</f>
        <v>15800</v>
      </c>
      <c r="F359">
        <f>F358+D359*(wyp)</f>
        <v>39300</v>
      </c>
      <c r="G359">
        <f t="shared" si="11"/>
        <v>23500</v>
      </c>
    </row>
    <row r="360" spans="1:7" x14ac:dyDescent="0.25">
      <c r="A360" s="1">
        <v>45285</v>
      </c>
      <c r="B360" s="3">
        <f>IF(AND(DAY(A360)=21,MONTH(A360)=12),$V$12,          IF(AND(DAY(A360)=21,MONTH(A360)=3),$V$9,         IF(AND(DAY(A360)=21,MONTH(A360)=6),$V$10,    IF(AND(DAY(A360)=23,MONTH(A360)=9),$V$11,B359)      )           )                                  )</f>
        <v>0.2</v>
      </c>
      <c r="C360" s="4">
        <f>ile</f>
        <v>10</v>
      </c>
      <c r="D360" s="4">
        <f t="shared" si="10"/>
        <v>2</v>
      </c>
      <c r="E360">
        <f>E359+IF(WEEKDAY(A360)=1,ser*C359,0)</f>
        <v>15800</v>
      </c>
      <c r="F360">
        <f>F359+D360*(wyp)</f>
        <v>39360</v>
      </c>
      <c r="G360">
        <f t="shared" si="11"/>
        <v>23560</v>
      </c>
    </row>
    <row r="361" spans="1:7" x14ac:dyDescent="0.25">
      <c r="A361" s="1">
        <v>45286</v>
      </c>
      <c r="B361" s="3">
        <f>IF(AND(DAY(A361)=21,MONTH(A361)=12),$V$12,          IF(AND(DAY(A361)=21,MONTH(A361)=3),$V$9,         IF(AND(DAY(A361)=21,MONTH(A361)=6),$V$10,    IF(AND(DAY(A361)=23,MONTH(A361)=9),$V$11,B360)      )           )                                  )</f>
        <v>0.2</v>
      </c>
      <c r="C361" s="4">
        <f>ile</f>
        <v>10</v>
      </c>
      <c r="D361" s="4">
        <f t="shared" si="10"/>
        <v>2</v>
      </c>
      <c r="E361">
        <f>E360+IF(WEEKDAY(A361)=1,ser*C360,0)</f>
        <v>15800</v>
      </c>
      <c r="F361">
        <f>F360+D361*(wyp)</f>
        <v>39420</v>
      </c>
      <c r="G361">
        <f t="shared" si="11"/>
        <v>23620</v>
      </c>
    </row>
    <row r="362" spans="1:7" x14ac:dyDescent="0.25">
      <c r="A362" s="1">
        <v>45287</v>
      </c>
      <c r="B362" s="3">
        <f>IF(AND(DAY(A362)=21,MONTH(A362)=12),$V$12,          IF(AND(DAY(A362)=21,MONTH(A362)=3),$V$9,         IF(AND(DAY(A362)=21,MONTH(A362)=6),$V$10,    IF(AND(DAY(A362)=23,MONTH(A362)=9),$V$11,B361)      )           )                                  )</f>
        <v>0.2</v>
      </c>
      <c r="C362" s="4">
        <f>ile</f>
        <v>10</v>
      </c>
      <c r="D362" s="4">
        <f t="shared" si="10"/>
        <v>2</v>
      </c>
      <c r="E362">
        <f>E361+IF(WEEKDAY(A362)=1,ser*C361,0)</f>
        <v>15800</v>
      </c>
      <c r="F362">
        <f>F361+D362*(wyp)</f>
        <v>39480</v>
      </c>
      <c r="G362">
        <f t="shared" si="11"/>
        <v>23680</v>
      </c>
    </row>
    <row r="363" spans="1:7" x14ac:dyDescent="0.25">
      <c r="A363" s="1">
        <v>45288</v>
      </c>
      <c r="B363" s="3">
        <f>IF(AND(DAY(A363)=21,MONTH(A363)=12),$V$12,          IF(AND(DAY(A363)=21,MONTH(A363)=3),$V$9,         IF(AND(DAY(A363)=21,MONTH(A363)=6),$V$10,    IF(AND(DAY(A363)=23,MONTH(A363)=9),$V$11,B362)      )           )                                  )</f>
        <v>0.2</v>
      </c>
      <c r="C363" s="4">
        <f>ile</f>
        <v>10</v>
      </c>
      <c r="D363" s="4">
        <f t="shared" si="10"/>
        <v>2</v>
      </c>
      <c r="E363">
        <f>E362+IF(WEEKDAY(A363)=1,ser*C362,0)</f>
        <v>15800</v>
      </c>
      <c r="F363">
        <f>F362+D363*(wyp)</f>
        <v>39540</v>
      </c>
      <c r="G363">
        <f t="shared" si="11"/>
        <v>23740</v>
      </c>
    </row>
    <row r="364" spans="1:7" x14ac:dyDescent="0.25">
      <c r="A364" s="1">
        <v>45289</v>
      </c>
      <c r="B364" s="3">
        <f>IF(AND(DAY(A364)=21,MONTH(A364)=12),$V$12,          IF(AND(DAY(A364)=21,MONTH(A364)=3),$V$9,         IF(AND(DAY(A364)=21,MONTH(A364)=6),$V$10,    IF(AND(DAY(A364)=23,MONTH(A364)=9),$V$11,B363)      )           )                                  )</f>
        <v>0.2</v>
      </c>
      <c r="C364" s="4">
        <f>ile</f>
        <v>10</v>
      </c>
      <c r="D364" s="4">
        <f t="shared" si="10"/>
        <v>2</v>
      </c>
      <c r="E364">
        <f>E363+IF(WEEKDAY(A364)=1,ser*C363,0)</f>
        <v>15800</v>
      </c>
      <c r="F364">
        <f>F363+D364*(wyp)</f>
        <v>39600</v>
      </c>
      <c r="G364">
        <f t="shared" si="11"/>
        <v>23800</v>
      </c>
    </row>
    <row r="365" spans="1:7" x14ac:dyDescent="0.25">
      <c r="A365" s="1">
        <v>45290</v>
      </c>
      <c r="B365" s="3">
        <f>IF(AND(DAY(A365)=21,MONTH(A365)=12),$V$12,          IF(AND(DAY(A365)=21,MONTH(A365)=3),$V$9,         IF(AND(DAY(A365)=21,MONTH(A365)=6),$V$10,    IF(AND(DAY(A365)=23,MONTH(A365)=9),$V$11,B364)      )           )                                  )</f>
        <v>0.2</v>
      </c>
      <c r="C365" s="4">
        <f>ile</f>
        <v>10</v>
      </c>
      <c r="D365" s="4">
        <f t="shared" si="10"/>
        <v>0</v>
      </c>
      <c r="E365">
        <f>E364+IF(WEEKDAY(A365)=1,ser*C364,0)</f>
        <v>15800</v>
      </c>
      <c r="F365">
        <f>F364+D365*(wyp)</f>
        <v>39600</v>
      </c>
      <c r="G365">
        <f t="shared" si="11"/>
        <v>23800</v>
      </c>
    </row>
    <row r="366" spans="1:7" x14ac:dyDescent="0.25">
      <c r="A366" s="1">
        <v>45291</v>
      </c>
      <c r="B366" s="3">
        <f>IF(AND(DAY(A366)=21,MONTH(A366)=12),$V$12,          IF(AND(DAY(A366)=21,MONTH(A366)=3),$V$9,         IF(AND(DAY(A366)=21,MONTH(A366)=6),$V$10,    IF(AND(DAY(A366)=23,MONTH(A366)=9),$V$11,B365)      )           )                                  )</f>
        <v>0.2</v>
      </c>
      <c r="C366" s="4">
        <f>ile</f>
        <v>10</v>
      </c>
      <c r="D366" s="4">
        <f t="shared" si="10"/>
        <v>0</v>
      </c>
      <c r="E366">
        <f>E365+IF(WEEKDAY(A366)=1,ser*C365,0)</f>
        <v>15950</v>
      </c>
      <c r="F366">
        <f>F365+D366*(wyp)</f>
        <v>39600</v>
      </c>
      <c r="G366">
        <f t="shared" si="11"/>
        <v>23650</v>
      </c>
    </row>
    <row r="367" spans="1:7" x14ac:dyDescent="0.25">
      <c r="A367" s="1">
        <v>45292</v>
      </c>
      <c r="B367" s="3">
        <f>IF(AND(DAY(A367)=21,MONTH(A367)=12),$V$12,          IF(AND(DAY(A367)=21,MONTH(A367)=3),$V$9,         IF(AND(DAY(A367)=21,MONTH(A367)=6),$V$10,    IF(AND(DAY(A367)=23,MONTH(A367)=9),$V$11,B366)      )           )                                  )</f>
        <v>0.2</v>
      </c>
      <c r="C367" s="4">
        <f>ile</f>
        <v>10</v>
      </c>
      <c r="D367" s="4">
        <f t="shared" si="10"/>
        <v>2</v>
      </c>
      <c r="E367">
        <f>E366+IF(WEEKDAY(A367)=1,ser*C366,0)</f>
        <v>15950</v>
      </c>
      <c r="F367">
        <f>F366+D367*(wyp)</f>
        <v>39660</v>
      </c>
      <c r="G367">
        <f t="shared" si="11"/>
        <v>23710</v>
      </c>
    </row>
    <row r="368" spans="1:7" x14ac:dyDescent="0.25">
      <c r="A368" s="1">
        <v>45293</v>
      </c>
      <c r="B368" s="3">
        <f>IF(AND(DAY(A368)=21,MONTH(A368)=12),$V$12,          IF(AND(DAY(A368)=21,MONTH(A368)=3),$V$9,         IF(AND(DAY(A368)=21,MONTH(A368)=6),$V$10,    IF(AND(DAY(A368)=23,MONTH(A368)=9),$V$11,B367)      )           )                                  )</f>
        <v>0.2</v>
      </c>
      <c r="C368" s="4">
        <f>ile</f>
        <v>10</v>
      </c>
      <c r="D368" s="4">
        <f t="shared" si="10"/>
        <v>2</v>
      </c>
      <c r="E368">
        <f>E367+IF(WEEKDAY(A368)=1,ser*C367,0)</f>
        <v>15950</v>
      </c>
      <c r="F368">
        <f>F367+D368*(wyp)</f>
        <v>39720</v>
      </c>
      <c r="G368">
        <f t="shared" si="11"/>
        <v>23770</v>
      </c>
    </row>
    <row r="369" spans="1:7" x14ac:dyDescent="0.25">
      <c r="A369" s="1">
        <v>45294</v>
      </c>
      <c r="B369" s="3">
        <f>IF(AND(DAY(A369)=21,MONTH(A369)=12),$V$12,          IF(AND(DAY(A369)=21,MONTH(A369)=3),$V$9,         IF(AND(DAY(A369)=21,MONTH(A369)=6),$V$10,    IF(AND(DAY(A369)=23,MONTH(A369)=9),$V$11,B368)      )           )                                  )</f>
        <v>0.2</v>
      </c>
      <c r="C369" s="4">
        <f>ile</f>
        <v>10</v>
      </c>
      <c r="D369" s="4">
        <f t="shared" si="10"/>
        <v>2</v>
      </c>
      <c r="E369">
        <f>E368+IF(WEEKDAY(A369)=1,ser*C368,0)</f>
        <v>15950</v>
      </c>
      <c r="F369">
        <f>F368+D369*(wyp)</f>
        <v>39780</v>
      </c>
      <c r="G369">
        <f t="shared" si="11"/>
        <v>23830</v>
      </c>
    </row>
    <row r="370" spans="1:7" x14ac:dyDescent="0.25">
      <c r="A370" s="1">
        <v>45295</v>
      </c>
      <c r="B370" s="3">
        <f>IF(AND(DAY(A370)=21,MONTH(A370)=12),$V$12,          IF(AND(DAY(A370)=21,MONTH(A370)=3),$V$9,         IF(AND(DAY(A370)=21,MONTH(A370)=6),$V$10,    IF(AND(DAY(A370)=23,MONTH(A370)=9),$V$11,B369)      )           )                                  )</f>
        <v>0.2</v>
      </c>
      <c r="C370" s="4">
        <f>ile</f>
        <v>10</v>
      </c>
      <c r="D370" s="4">
        <f t="shared" si="10"/>
        <v>2</v>
      </c>
      <c r="E370">
        <f>E369+IF(WEEKDAY(A370)=1,ser*C369,0)</f>
        <v>15950</v>
      </c>
      <c r="F370">
        <f>F369+D370*(wyp)</f>
        <v>39840</v>
      </c>
      <c r="G370">
        <f t="shared" si="11"/>
        <v>23890</v>
      </c>
    </row>
    <row r="371" spans="1:7" x14ac:dyDescent="0.25">
      <c r="A371" s="1">
        <v>45296</v>
      </c>
      <c r="B371" s="3">
        <f>IF(AND(DAY(A371)=21,MONTH(A371)=12),$V$12,          IF(AND(DAY(A371)=21,MONTH(A371)=3),$V$9,         IF(AND(DAY(A371)=21,MONTH(A371)=6),$V$10,    IF(AND(DAY(A371)=23,MONTH(A371)=9),$V$11,B370)      )           )                                  )</f>
        <v>0.2</v>
      </c>
      <c r="C371" s="4">
        <f>ile</f>
        <v>10</v>
      </c>
      <c r="D371" s="4">
        <f t="shared" si="10"/>
        <v>2</v>
      </c>
      <c r="E371">
        <f>E370+IF(WEEKDAY(A371)=1,ser*C370,0)</f>
        <v>15950</v>
      </c>
      <c r="F371">
        <f>F370+D371*(wyp)</f>
        <v>39900</v>
      </c>
      <c r="G371">
        <f t="shared" si="11"/>
        <v>23950</v>
      </c>
    </row>
    <row r="372" spans="1:7" x14ac:dyDescent="0.25">
      <c r="A372" s="1">
        <v>45297</v>
      </c>
      <c r="B372" s="3">
        <f>IF(AND(DAY(A372)=21,MONTH(A372)=12),$V$12,          IF(AND(DAY(A372)=21,MONTH(A372)=3),$V$9,         IF(AND(DAY(A372)=21,MONTH(A372)=6),$V$10,    IF(AND(DAY(A372)=23,MONTH(A372)=9),$V$11,B371)      )           )                                  )</f>
        <v>0.2</v>
      </c>
      <c r="C372" s="4">
        <f>ile</f>
        <v>10</v>
      </c>
      <c r="D372" s="4">
        <f t="shared" si="10"/>
        <v>0</v>
      </c>
      <c r="E372">
        <f>E371+IF(WEEKDAY(A372)=1,ser*C371,0)</f>
        <v>15950</v>
      </c>
      <c r="F372">
        <f>F371+D372*(wyp)</f>
        <v>39900</v>
      </c>
      <c r="G372">
        <f t="shared" si="11"/>
        <v>23950</v>
      </c>
    </row>
    <row r="373" spans="1:7" x14ac:dyDescent="0.25">
      <c r="A373" s="1">
        <v>45298</v>
      </c>
      <c r="B373" s="3">
        <f>IF(AND(DAY(A373)=21,MONTH(A373)=12),$V$12,          IF(AND(DAY(A373)=21,MONTH(A373)=3),$V$9,         IF(AND(DAY(A373)=21,MONTH(A373)=6),$V$10,    IF(AND(DAY(A373)=23,MONTH(A373)=9),$V$11,B372)      )           )                                  )</f>
        <v>0.2</v>
      </c>
      <c r="C373" s="4">
        <f>ile</f>
        <v>10</v>
      </c>
      <c r="D373" s="4">
        <f t="shared" si="10"/>
        <v>0</v>
      </c>
      <c r="E373">
        <f>E372+IF(WEEKDAY(A373)=1,ser*C372,0)</f>
        <v>16100</v>
      </c>
      <c r="F373">
        <f>F372+D373*(wyp)</f>
        <v>39900</v>
      </c>
      <c r="G373">
        <f t="shared" si="11"/>
        <v>23800</v>
      </c>
    </row>
    <row r="374" spans="1:7" x14ac:dyDescent="0.25">
      <c r="A374" s="1">
        <v>45299</v>
      </c>
      <c r="B374" s="3">
        <f>IF(AND(DAY(A374)=21,MONTH(A374)=12),$V$12,          IF(AND(DAY(A374)=21,MONTH(A374)=3),$V$9,         IF(AND(DAY(A374)=21,MONTH(A374)=6),$V$10,    IF(AND(DAY(A374)=23,MONTH(A374)=9),$V$11,B373)      )           )                                  )</f>
        <v>0.2</v>
      </c>
      <c r="C374" s="4">
        <f>ile</f>
        <v>10</v>
      </c>
      <c r="D374" s="4">
        <f t="shared" si="10"/>
        <v>2</v>
      </c>
      <c r="E374">
        <f>E373+IF(WEEKDAY(A374)=1,ser*C373,0)</f>
        <v>16100</v>
      </c>
      <c r="F374">
        <f>F373+D374*(wyp)</f>
        <v>39960</v>
      </c>
      <c r="G374">
        <f t="shared" si="11"/>
        <v>23860</v>
      </c>
    </row>
    <row r="375" spans="1:7" x14ac:dyDescent="0.25">
      <c r="A375" s="1">
        <v>45300</v>
      </c>
      <c r="B375" s="3">
        <f>IF(AND(DAY(A375)=21,MONTH(A375)=12),$V$12,          IF(AND(DAY(A375)=21,MONTH(A375)=3),$V$9,         IF(AND(DAY(A375)=21,MONTH(A375)=6),$V$10,    IF(AND(DAY(A375)=23,MONTH(A375)=9),$V$11,B374)      )           )                                  )</f>
        <v>0.2</v>
      </c>
      <c r="C375" s="4">
        <f>ile</f>
        <v>10</v>
      </c>
      <c r="D375" s="4">
        <f t="shared" si="10"/>
        <v>2</v>
      </c>
      <c r="E375">
        <f>E374+IF(WEEKDAY(A375)=1,ser*C374,0)</f>
        <v>16100</v>
      </c>
      <c r="F375">
        <f>F374+D375*(wyp)</f>
        <v>40020</v>
      </c>
      <c r="G375">
        <f t="shared" si="11"/>
        <v>23920</v>
      </c>
    </row>
    <row r="376" spans="1:7" x14ac:dyDescent="0.25">
      <c r="A376" s="1">
        <v>45301</v>
      </c>
      <c r="B376" s="3">
        <f>IF(AND(DAY(A376)=21,MONTH(A376)=12),$V$12,          IF(AND(DAY(A376)=21,MONTH(A376)=3),$V$9,         IF(AND(DAY(A376)=21,MONTH(A376)=6),$V$10,    IF(AND(DAY(A376)=23,MONTH(A376)=9),$V$11,B375)      )           )                                  )</f>
        <v>0.2</v>
      </c>
      <c r="C376" s="4">
        <f>ile</f>
        <v>10</v>
      </c>
      <c r="D376" s="4">
        <f t="shared" si="10"/>
        <v>2</v>
      </c>
      <c r="E376">
        <f>E375+IF(WEEKDAY(A376)=1,ser*C375,0)</f>
        <v>16100</v>
      </c>
      <c r="F376">
        <f>F375+D376*(wyp)</f>
        <v>40080</v>
      </c>
      <c r="G376">
        <f t="shared" si="11"/>
        <v>23980</v>
      </c>
    </row>
    <row r="377" spans="1:7" x14ac:dyDescent="0.25">
      <c r="A377" s="1">
        <v>45302</v>
      </c>
      <c r="B377" s="3">
        <f>IF(AND(DAY(A377)=21,MONTH(A377)=12),$V$12,          IF(AND(DAY(A377)=21,MONTH(A377)=3),$V$9,         IF(AND(DAY(A377)=21,MONTH(A377)=6),$V$10,    IF(AND(DAY(A377)=23,MONTH(A377)=9),$V$11,B376)      )           )                                  )</f>
        <v>0.2</v>
      </c>
      <c r="C377" s="4">
        <f>ile</f>
        <v>10</v>
      </c>
      <c r="D377" s="4">
        <f t="shared" si="10"/>
        <v>2</v>
      </c>
      <c r="E377">
        <f>E376+IF(WEEKDAY(A377)=1,ser*C376,0)</f>
        <v>16100</v>
      </c>
      <c r="F377">
        <f>F376+D377*(wyp)</f>
        <v>40140</v>
      </c>
      <c r="G377">
        <f t="shared" si="11"/>
        <v>24040</v>
      </c>
    </row>
    <row r="378" spans="1:7" x14ac:dyDescent="0.25">
      <c r="A378" s="1">
        <v>45303</v>
      </c>
      <c r="B378" s="3">
        <f>IF(AND(DAY(A378)=21,MONTH(A378)=12),$V$12,          IF(AND(DAY(A378)=21,MONTH(A378)=3),$V$9,         IF(AND(DAY(A378)=21,MONTH(A378)=6),$V$10,    IF(AND(DAY(A378)=23,MONTH(A378)=9),$V$11,B377)      )           )                                  )</f>
        <v>0.2</v>
      </c>
      <c r="C378" s="4">
        <f>ile</f>
        <v>10</v>
      </c>
      <c r="D378" s="4">
        <f t="shared" si="10"/>
        <v>2</v>
      </c>
      <c r="E378">
        <f>E377+IF(WEEKDAY(A378)=1,ser*C377,0)</f>
        <v>16100</v>
      </c>
      <c r="F378">
        <f>F377+D378*(wyp)</f>
        <v>40200</v>
      </c>
      <c r="G378">
        <f t="shared" si="11"/>
        <v>24100</v>
      </c>
    </row>
    <row r="379" spans="1:7" x14ac:dyDescent="0.25">
      <c r="A379" s="1">
        <v>45304</v>
      </c>
      <c r="B379" s="3">
        <f>IF(AND(DAY(A379)=21,MONTH(A379)=12),$V$12,          IF(AND(DAY(A379)=21,MONTH(A379)=3),$V$9,         IF(AND(DAY(A379)=21,MONTH(A379)=6),$V$10,    IF(AND(DAY(A379)=23,MONTH(A379)=9),$V$11,B378)      )           )                                  )</f>
        <v>0.2</v>
      </c>
      <c r="C379" s="4">
        <f>ile</f>
        <v>10</v>
      </c>
      <c r="D379" s="4">
        <f t="shared" si="10"/>
        <v>0</v>
      </c>
      <c r="E379">
        <f>E378+IF(WEEKDAY(A379)=1,ser*C378,0)</f>
        <v>16100</v>
      </c>
      <c r="F379">
        <f>F378+D379*(wyp)</f>
        <v>40200</v>
      </c>
      <c r="G379">
        <f t="shared" si="11"/>
        <v>24100</v>
      </c>
    </row>
    <row r="380" spans="1:7" x14ac:dyDescent="0.25">
      <c r="A380" s="1">
        <v>45305</v>
      </c>
      <c r="B380" s="3">
        <f>IF(AND(DAY(A380)=21,MONTH(A380)=12),$V$12,          IF(AND(DAY(A380)=21,MONTH(A380)=3),$V$9,         IF(AND(DAY(A380)=21,MONTH(A380)=6),$V$10,    IF(AND(DAY(A380)=23,MONTH(A380)=9),$V$11,B379)      )           )                                  )</f>
        <v>0.2</v>
      </c>
      <c r="C380" s="4">
        <f>ile</f>
        <v>10</v>
      </c>
      <c r="D380" s="4">
        <f t="shared" si="10"/>
        <v>0</v>
      </c>
      <c r="E380">
        <f>E379+IF(WEEKDAY(A380)=1,ser*C379,0)</f>
        <v>16250</v>
      </c>
      <c r="F380">
        <f>F379+D380*(wyp)</f>
        <v>40200</v>
      </c>
      <c r="G380">
        <f t="shared" si="11"/>
        <v>23950</v>
      </c>
    </row>
    <row r="381" spans="1:7" x14ac:dyDescent="0.25">
      <c r="A381" s="1">
        <v>45306</v>
      </c>
      <c r="B381" s="3">
        <f>IF(AND(DAY(A381)=21,MONTH(A381)=12),$V$12,          IF(AND(DAY(A381)=21,MONTH(A381)=3),$V$9,         IF(AND(DAY(A381)=21,MONTH(A381)=6),$V$10,    IF(AND(DAY(A381)=23,MONTH(A381)=9),$V$11,B380)      )           )                                  )</f>
        <v>0.2</v>
      </c>
      <c r="C381" s="4">
        <f>ile</f>
        <v>10</v>
      </c>
      <c r="D381" s="4">
        <f t="shared" si="10"/>
        <v>2</v>
      </c>
      <c r="E381">
        <f>E380+IF(WEEKDAY(A381)=1,ser*C380,0)</f>
        <v>16250</v>
      </c>
      <c r="F381">
        <f>F380+D381*(wyp)</f>
        <v>40260</v>
      </c>
      <c r="G381">
        <f t="shared" si="11"/>
        <v>24010</v>
      </c>
    </row>
    <row r="382" spans="1:7" x14ac:dyDescent="0.25">
      <c r="A382" s="1">
        <v>45307</v>
      </c>
      <c r="B382" s="3">
        <f>IF(AND(DAY(A382)=21,MONTH(A382)=12),$V$12,          IF(AND(DAY(A382)=21,MONTH(A382)=3),$V$9,         IF(AND(DAY(A382)=21,MONTH(A382)=6),$V$10,    IF(AND(DAY(A382)=23,MONTH(A382)=9),$V$11,B381)      )           )                                  )</f>
        <v>0.2</v>
      </c>
      <c r="C382" s="4">
        <f>ile</f>
        <v>10</v>
      </c>
      <c r="D382" s="4">
        <f t="shared" si="10"/>
        <v>2</v>
      </c>
      <c r="E382">
        <f>E381+IF(WEEKDAY(A382)=1,ser*C381,0)</f>
        <v>16250</v>
      </c>
      <c r="F382">
        <f>F381+D382*(wyp)</f>
        <v>40320</v>
      </c>
      <c r="G382">
        <f t="shared" si="11"/>
        <v>24070</v>
      </c>
    </row>
    <row r="383" spans="1:7" x14ac:dyDescent="0.25">
      <c r="A383" s="1">
        <v>45308</v>
      </c>
      <c r="B383" s="3">
        <f>IF(AND(DAY(A383)=21,MONTH(A383)=12),$V$12,          IF(AND(DAY(A383)=21,MONTH(A383)=3),$V$9,         IF(AND(DAY(A383)=21,MONTH(A383)=6),$V$10,    IF(AND(DAY(A383)=23,MONTH(A383)=9),$V$11,B382)      )           )                                  )</f>
        <v>0.2</v>
      </c>
      <c r="C383" s="4">
        <f>ile</f>
        <v>10</v>
      </c>
      <c r="D383" s="4">
        <f t="shared" si="10"/>
        <v>2</v>
      </c>
      <c r="E383">
        <f>E382+IF(WEEKDAY(A383)=1,ser*C382,0)</f>
        <v>16250</v>
      </c>
      <c r="F383">
        <f>F382+D383*(wyp)</f>
        <v>40380</v>
      </c>
      <c r="G383">
        <f t="shared" si="11"/>
        <v>24130</v>
      </c>
    </row>
    <row r="384" spans="1:7" x14ac:dyDescent="0.25">
      <c r="A384" s="1">
        <v>45309</v>
      </c>
      <c r="B384" s="3">
        <f>IF(AND(DAY(A384)=21,MONTH(A384)=12),$V$12,          IF(AND(DAY(A384)=21,MONTH(A384)=3),$V$9,         IF(AND(DAY(A384)=21,MONTH(A384)=6),$V$10,    IF(AND(DAY(A384)=23,MONTH(A384)=9),$V$11,B383)      )           )                                  )</f>
        <v>0.2</v>
      </c>
      <c r="C384" s="4">
        <f>ile</f>
        <v>10</v>
      </c>
      <c r="D384" s="4">
        <f t="shared" si="10"/>
        <v>2</v>
      </c>
      <c r="E384">
        <f>E383+IF(WEEKDAY(A384)=1,ser*C383,0)</f>
        <v>16250</v>
      </c>
      <c r="F384">
        <f>F383+D384*(wyp)</f>
        <v>40440</v>
      </c>
      <c r="G384">
        <f t="shared" si="11"/>
        <v>24190</v>
      </c>
    </row>
    <row r="385" spans="1:7" x14ac:dyDescent="0.25">
      <c r="A385" s="1">
        <v>45310</v>
      </c>
      <c r="B385" s="3">
        <f>IF(AND(DAY(A385)=21,MONTH(A385)=12),$V$12,          IF(AND(DAY(A385)=21,MONTH(A385)=3),$V$9,         IF(AND(DAY(A385)=21,MONTH(A385)=6),$V$10,    IF(AND(DAY(A385)=23,MONTH(A385)=9),$V$11,B384)      )           )                                  )</f>
        <v>0.2</v>
      </c>
      <c r="C385" s="4">
        <f>ile</f>
        <v>10</v>
      </c>
      <c r="D385" s="4">
        <f t="shared" si="10"/>
        <v>2</v>
      </c>
      <c r="E385">
        <f>E384+IF(WEEKDAY(A385)=1,ser*C384,0)</f>
        <v>16250</v>
      </c>
      <c r="F385">
        <f>F384+D385*(wyp)</f>
        <v>40500</v>
      </c>
      <c r="G385">
        <f t="shared" si="11"/>
        <v>24250</v>
      </c>
    </row>
    <row r="386" spans="1:7" x14ac:dyDescent="0.25">
      <c r="A386" s="1">
        <v>45311</v>
      </c>
      <c r="B386" s="3">
        <f>IF(AND(DAY(A386)=21,MONTH(A386)=12),$V$12,          IF(AND(DAY(A386)=21,MONTH(A386)=3),$V$9,         IF(AND(DAY(A386)=21,MONTH(A386)=6),$V$10,    IF(AND(DAY(A386)=23,MONTH(A386)=9),$V$11,B385)      )           )                                  )</f>
        <v>0.2</v>
      </c>
      <c r="C386" s="4">
        <f>ile</f>
        <v>10</v>
      </c>
      <c r="D386" s="4">
        <f t="shared" si="10"/>
        <v>0</v>
      </c>
      <c r="E386">
        <f>E385+IF(WEEKDAY(A386)=1,ser*C385,0)</f>
        <v>16250</v>
      </c>
      <c r="F386">
        <f>F385+D386*(wyp)</f>
        <v>40500</v>
      </c>
      <c r="G386">
        <f t="shared" si="11"/>
        <v>24250</v>
      </c>
    </row>
    <row r="387" spans="1:7" x14ac:dyDescent="0.25">
      <c r="A387" s="1">
        <v>45312</v>
      </c>
      <c r="B387" s="3">
        <f>IF(AND(DAY(A387)=21,MONTH(A387)=12),$V$12,          IF(AND(DAY(A387)=21,MONTH(A387)=3),$V$9,         IF(AND(DAY(A387)=21,MONTH(A387)=6),$V$10,    IF(AND(DAY(A387)=23,MONTH(A387)=9),$V$11,B386)      )           )                                  )</f>
        <v>0.2</v>
      </c>
      <c r="C387" s="4">
        <f>ile</f>
        <v>10</v>
      </c>
      <c r="D387" s="4">
        <f t="shared" ref="D387:D450" si="12">IF(OR(WEEKDAY(A387)=7,WEEKDAY(A387)=1),0,ROUND(B387*C387,A387))</f>
        <v>0</v>
      </c>
      <c r="E387">
        <f>E386+IF(WEEKDAY(A387)=1,ser*C386,0)</f>
        <v>16400</v>
      </c>
      <c r="F387">
        <f>F386+D387*(wyp)</f>
        <v>40500</v>
      </c>
      <c r="G387">
        <f t="shared" ref="G387:G450" si="13">F387-E387</f>
        <v>24100</v>
      </c>
    </row>
    <row r="388" spans="1:7" x14ac:dyDescent="0.25">
      <c r="A388" s="1">
        <v>45313</v>
      </c>
      <c r="B388" s="3">
        <f>IF(AND(DAY(A388)=21,MONTH(A388)=12),$V$12,          IF(AND(DAY(A388)=21,MONTH(A388)=3),$V$9,         IF(AND(DAY(A388)=21,MONTH(A388)=6),$V$10,    IF(AND(DAY(A388)=23,MONTH(A388)=9),$V$11,B387)      )           )                                  )</f>
        <v>0.2</v>
      </c>
      <c r="C388" s="4">
        <f>ile</f>
        <v>10</v>
      </c>
      <c r="D388" s="4">
        <f t="shared" si="12"/>
        <v>2</v>
      </c>
      <c r="E388">
        <f>E387+IF(WEEKDAY(A388)=1,ser*C387,0)</f>
        <v>16400</v>
      </c>
      <c r="F388">
        <f>F387+D388*(wyp)</f>
        <v>40560</v>
      </c>
      <c r="G388">
        <f t="shared" si="13"/>
        <v>24160</v>
      </c>
    </row>
    <row r="389" spans="1:7" x14ac:dyDescent="0.25">
      <c r="A389" s="1">
        <v>45314</v>
      </c>
      <c r="B389" s="3">
        <f>IF(AND(DAY(A389)=21,MONTH(A389)=12),$V$12,          IF(AND(DAY(A389)=21,MONTH(A389)=3),$V$9,         IF(AND(DAY(A389)=21,MONTH(A389)=6),$V$10,    IF(AND(DAY(A389)=23,MONTH(A389)=9),$V$11,B388)      )           )                                  )</f>
        <v>0.2</v>
      </c>
      <c r="C389" s="4">
        <f>ile</f>
        <v>10</v>
      </c>
      <c r="D389" s="4">
        <f t="shared" si="12"/>
        <v>2</v>
      </c>
      <c r="E389">
        <f>E388+IF(WEEKDAY(A389)=1,ser*C388,0)</f>
        <v>16400</v>
      </c>
      <c r="F389">
        <f>F388+D389*(wyp)</f>
        <v>40620</v>
      </c>
      <c r="G389">
        <f t="shared" si="13"/>
        <v>24220</v>
      </c>
    </row>
    <row r="390" spans="1:7" x14ac:dyDescent="0.25">
      <c r="A390" s="1">
        <v>45315</v>
      </c>
      <c r="B390" s="3">
        <f>IF(AND(DAY(A390)=21,MONTH(A390)=12),$V$12,          IF(AND(DAY(A390)=21,MONTH(A390)=3),$V$9,         IF(AND(DAY(A390)=21,MONTH(A390)=6),$V$10,    IF(AND(DAY(A390)=23,MONTH(A390)=9),$V$11,B389)      )           )                                  )</f>
        <v>0.2</v>
      </c>
      <c r="C390" s="4">
        <f>ile</f>
        <v>10</v>
      </c>
      <c r="D390" s="4">
        <f t="shared" si="12"/>
        <v>2</v>
      </c>
      <c r="E390">
        <f>E389+IF(WEEKDAY(A390)=1,ser*C389,0)</f>
        <v>16400</v>
      </c>
      <c r="F390">
        <f>F389+D390*(wyp)</f>
        <v>40680</v>
      </c>
      <c r="G390">
        <f t="shared" si="13"/>
        <v>24280</v>
      </c>
    </row>
    <row r="391" spans="1:7" x14ac:dyDescent="0.25">
      <c r="A391" s="1">
        <v>45316</v>
      </c>
      <c r="B391" s="3">
        <f>IF(AND(DAY(A391)=21,MONTH(A391)=12),$V$12,          IF(AND(DAY(A391)=21,MONTH(A391)=3),$V$9,         IF(AND(DAY(A391)=21,MONTH(A391)=6),$V$10,    IF(AND(DAY(A391)=23,MONTH(A391)=9),$V$11,B390)      )           )                                  )</f>
        <v>0.2</v>
      </c>
      <c r="C391" s="4">
        <f>ile</f>
        <v>10</v>
      </c>
      <c r="D391" s="4">
        <f t="shared" si="12"/>
        <v>2</v>
      </c>
      <c r="E391">
        <f>E390+IF(WEEKDAY(A391)=1,ser*C390,0)</f>
        <v>16400</v>
      </c>
      <c r="F391">
        <f>F390+D391*(wyp)</f>
        <v>40740</v>
      </c>
      <c r="G391">
        <f t="shared" si="13"/>
        <v>24340</v>
      </c>
    </row>
    <row r="392" spans="1:7" x14ac:dyDescent="0.25">
      <c r="A392" s="1">
        <v>45317</v>
      </c>
      <c r="B392" s="3">
        <f>IF(AND(DAY(A392)=21,MONTH(A392)=12),$V$12,          IF(AND(DAY(A392)=21,MONTH(A392)=3),$V$9,         IF(AND(DAY(A392)=21,MONTH(A392)=6),$V$10,    IF(AND(DAY(A392)=23,MONTH(A392)=9),$V$11,B391)      )           )                                  )</f>
        <v>0.2</v>
      </c>
      <c r="C392" s="4">
        <f>ile</f>
        <v>10</v>
      </c>
      <c r="D392" s="4">
        <f t="shared" si="12"/>
        <v>2</v>
      </c>
      <c r="E392">
        <f>E391+IF(WEEKDAY(A392)=1,ser*C391,0)</f>
        <v>16400</v>
      </c>
      <c r="F392">
        <f>F391+D392*(wyp)</f>
        <v>40800</v>
      </c>
      <c r="G392">
        <f t="shared" si="13"/>
        <v>24400</v>
      </c>
    </row>
    <row r="393" spans="1:7" x14ac:dyDescent="0.25">
      <c r="A393" s="1">
        <v>45318</v>
      </c>
      <c r="B393" s="3">
        <f>IF(AND(DAY(A393)=21,MONTH(A393)=12),$V$12,          IF(AND(DAY(A393)=21,MONTH(A393)=3),$V$9,         IF(AND(DAY(A393)=21,MONTH(A393)=6),$V$10,    IF(AND(DAY(A393)=23,MONTH(A393)=9),$V$11,B392)      )           )                                  )</f>
        <v>0.2</v>
      </c>
      <c r="C393" s="4">
        <f>ile</f>
        <v>10</v>
      </c>
      <c r="D393" s="4">
        <f t="shared" si="12"/>
        <v>0</v>
      </c>
      <c r="E393">
        <f>E392+IF(WEEKDAY(A393)=1,ser*C392,0)</f>
        <v>16400</v>
      </c>
      <c r="F393">
        <f>F392+D393*(wyp)</f>
        <v>40800</v>
      </c>
      <c r="G393">
        <f t="shared" si="13"/>
        <v>24400</v>
      </c>
    </row>
    <row r="394" spans="1:7" x14ac:dyDescent="0.25">
      <c r="A394" s="1">
        <v>45319</v>
      </c>
      <c r="B394" s="3">
        <f>IF(AND(DAY(A394)=21,MONTH(A394)=12),$V$12,          IF(AND(DAY(A394)=21,MONTH(A394)=3),$V$9,         IF(AND(DAY(A394)=21,MONTH(A394)=6),$V$10,    IF(AND(DAY(A394)=23,MONTH(A394)=9),$V$11,B393)      )           )                                  )</f>
        <v>0.2</v>
      </c>
      <c r="C394" s="4">
        <f>ile</f>
        <v>10</v>
      </c>
      <c r="D394" s="4">
        <f t="shared" si="12"/>
        <v>0</v>
      </c>
      <c r="E394">
        <f>E393+IF(WEEKDAY(A394)=1,ser*C393,0)</f>
        <v>16550</v>
      </c>
      <c r="F394">
        <f>F393+D394*(wyp)</f>
        <v>40800</v>
      </c>
      <c r="G394">
        <f t="shared" si="13"/>
        <v>24250</v>
      </c>
    </row>
    <row r="395" spans="1:7" x14ac:dyDescent="0.25">
      <c r="A395" s="1">
        <v>45320</v>
      </c>
      <c r="B395" s="3">
        <f>IF(AND(DAY(A395)=21,MONTH(A395)=12),$V$12,          IF(AND(DAY(A395)=21,MONTH(A395)=3),$V$9,         IF(AND(DAY(A395)=21,MONTH(A395)=6),$V$10,    IF(AND(DAY(A395)=23,MONTH(A395)=9),$V$11,B394)      )           )                                  )</f>
        <v>0.2</v>
      </c>
      <c r="C395" s="4">
        <f>ile</f>
        <v>10</v>
      </c>
      <c r="D395" s="4">
        <f t="shared" si="12"/>
        <v>2</v>
      </c>
      <c r="E395">
        <f>E394+IF(WEEKDAY(A395)=1,ser*C394,0)</f>
        <v>16550</v>
      </c>
      <c r="F395">
        <f>F394+D395*(wyp)</f>
        <v>40860</v>
      </c>
      <c r="G395">
        <f t="shared" si="13"/>
        <v>24310</v>
      </c>
    </row>
    <row r="396" spans="1:7" x14ac:dyDescent="0.25">
      <c r="A396" s="1">
        <v>45321</v>
      </c>
      <c r="B396" s="3">
        <f>IF(AND(DAY(A396)=21,MONTH(A396)=12),$V$12,          IF(AND(DAY(A396)=21,MONTH(A396)=3),$V$9,         IF(AND(DAY(A396)=21,MONTH(A396)=6),$V$10,    IF(AND(DAY(A396)=23,MONTH(A396)=9),$V$11,B395)      )           )                                  )</f>
        <v>0.2</v>
      </c>
      <c r="C396" s="4">
        <f>ile</f>
        <v>10</v>
      </c>
      <c r="D396" s="4">
        <f t="shared" si="12"/>
        <v>2</v>
      </c>
      <c r="E396">
        <f>E395+IF(WEEKDAY(A396)=1,ser*C395,0)</f>
        <v>16550</v>
      </c>
      <c r="F396">
        <f>F395+D396*(wyp)</f>
        <v>40920</v>
      </c>
      <c r="G396">
        <f t="shared" si="13"/>
        <v>24370</v>
      </c>
    </row>
    <row r="397" spans="1:7" x14ac:dyDescent="0.25">
      <c r="A397" s="1">
        <v>45322</v>
      </c>
      <c r="B397" s="3">
        <f>IF(AND(DAY(A397)=21,MONTH(A397)=12),$V$12,          IF(AND(DAY(A397)=21,MONTH(A397)=3),$V$9,         IF(AND(DAY(A397)=21,MONTH(A397)=6),$V$10,    IF(AND(DAY(A397)=23,MONTH(A397)=9),$V$11,B396)      )           )                                  )</f>
        <v>0.2</v>
      </c>
      <c r="C397" s="4">
        <f>ile</f>
        <v>10</v>
      </c>
      <c r="D397" s="4">
        <f t="shared" si="12"/>
        <v>2</v>
      </c>
      <c r="E397">
        <f>E396+IF(WEEKDAY(A397)=1,ser*C396,0)</f>
        <v>16550</v>
      </c>
      <c r="F397">
        <f>F396+D397*(wyp)</f>
        <v>40980</v>
      </c>
      <c r="G397">
        <f t="shared" si="13"/>
        <v>24430</v>
      </c>
    </row>
    <row r="398" spans="1:7" x14ac:dyDescent="0.25">
      <c r="A398" s="1">
        <v>45323</v>
      </c>
      <c r="B398" s="3">
        <f>IF(AND(DAY(A398)=21,MONTH(A398)=12),$V$12,          IF(AND(DAY(A398)=21,MONTH(A398)=3),$V$9,         IF(AND(DAY(A398)=21,MONTH(A398)=6),$V$10,    IF(AND(DAY(A398)=23,MONTH(A398)=9),$V$11,B397)      )           )                                  )</f>
        <v>0.2</v>
      </c>
      <c r="C398" s="4">
        <f>ile</f>
        <v>10</v>
      </c>
      <c r="D398" s="4">
        <f t="shared" si="12"/>
        <v>2</v>
      </c>
      <c r="E398">
        <f>E397+IF(WEEKDAY(A398)=1,ser*C397,0)</f>
        <v>16550</v>
      </c>
      <c r="F398">
        <f>F397+D398*(wyp)</f>
        <v>41040</v>
      </c>
      <c r="G398">
        <f t="shared" si="13"/>
        <v>24490</v>
      </c>
    </row>
    <row r="399" spans="1:7" x14ac:dyDescent="0.25">
      <c r="A399" s="1">
        <v>45324</v>
      </c>
      <c r="B399" s="3">
        <f>IF(AND(DAY(A399)=21,MONTH(A399)=12),$V$12,          IF(AND(DAY(A399)=21,MONTH(A399)=3),$V$9,         IF(AND(DAY(A399)=21,MONTH(A399)=6),$V$10,    IF(AND(DAY(A399)=23,MONTH(A399)=9),$V$11,B398)      )           )                                  )</f>
        <v>0.2</v>
      </c>
      <c r="C399" s="4">
        <f>ile</f>
        <v>10</v>
      </c>
      <c r="D399" s="4">
        <f t="shared" si="12"/>
        <v>2</v>
      </c>
      <c r="E399">
        <f>E398+IF(WEEKDAY(A399)=1,ser*C398,0)</f>
        <v>16550</v>
      </c>
      <c r="F399">
        <f>F398+D399*(wyp)</f>
        <v>41100</v>
      </c>
      <c r="G399">
        <f t="shared" si="13"/>
        <v>24550</v>
      </c>
    </row>
    <row r="400" spans="1:7" x14ac:dyDescent="0.25">
      <c r="A400" s="1">
        <v>45325</v>
      </c>
      <c r="B400" s="3">
        <f>IF(AND(DAY(A400)=21,MONTH(A400)=12),$V$12,          IF(AND(DAY(A400)=21,MONTH(A400)=3),$V$9,         IF(AND(DAY(A400)=21,MONTH(A400)=6),$V$10,    IF(AND(DAY(A400)=23,MONTH(A400)=9),$V$11,B399)      )           )                                  )</f>
        <v>0.2</v>
      </c>
      <c r="C400" s="4">
        <f>ile</f>
        <v>10</v>
      </c>
      <c r="D400" s="4">
        <f t="shared" si="12"/>
        <v>0</v>
      </c>
      <c r="E400">
        <f>E399+IF(WEEKDAY(A400)=1,ser*C399,0)</f>
        <v>16550</v>
      </c>
      <c r="F400">
        <f>F399+D400*(wyp)</f>
        <v>41100</v>
      </c>
      <c r="G400">
        <f t="shared" si="13"/>
        <v>24550</v>
      </c>
    </row>
    <row r="401" spans="1:7" x14ac:dyDescent="0.25">
      <c r="A401" s="1">
        <v>45326</v>
      </c>
      <c r="B401" s="3">
        <f>IF(AND(DAY(A401)=21,MONTH(A401)=12),$V$12,          IF(AND(DAY(A401)=21,MONTH(A401)=3),$V$9,         IF(AND(DAY(A401)=21,MONTH(A401)=6),$V$10,    IF(AND(DAY(A401)=23,MONTH(A401)=9),$V$11,B400)      )           )                                  )</f>
        <v>0.2</v>
      </c>
      <c r="C401" s="4">
        <f>ile</f>
        <v>10</v>
      </c>
      <c r="D401" s="4">
        <f t="shared" si="12"/>
        <v>0</v>
      </c>
      <c r="E401">
        <f>E400+IF(WEEKDAY(A401)=1,ser*C400,0)</f>
        <v>16700</v>
      </c>
      <c r="F401">
        <f>F400+D401*(wyp)</f>
        <v>41100</v>
      </c>
      <c r="G401">
        <f t="shared" si="13"/>
        <v>24400</v>
      </c>
    </row>
    <row r="402" spans="1:7" x14ac:dyDescent="0.25">
      <c r="A402" s="1">
        <v>45327</v>
      </c>
      <c r="B402" s="3">
        <f>IF(AND(DAY(A402)=21,MONTH(A402)=12),$V$12,          IF(AND(DAY(A402)=21,MONTH(A402)=3),$V$9,         IF(AND(DAY(A402)=21,MONTH(A402)=6),$V$10,    IF(AND(DAY(A402)=23,MONTH(A402)=9),$V$11,B401)      )           )                                  )</f>
        <v>0.2</v>
      </c>
      <c r="C402" s="4">
        <f>ile</f>
        <v>10</v>
      </c>
      <c r="D402" s="4">
        <f t="shared" si="12"/>
        <v>2</v>
      </c>
      <c r="E402">
        <f>E401+IF(WEEKDAY(A402)=1,ser*C401,0)</f>
        <v>16700</v>
      </c>
      <c r="F402">
        <f>F401+D402*(wyp)</f>
        <v>41160</v>
      </c>
      <c r="G402">
        <f t="shared" si="13"/>
        <v>24460</v>
      </c>
    </row>
    <row r="403" spans="1:7" x14ac:dyDescent="0.25">
      <c r="A403" s="1">
        <v>45328</v>
      </c>
      <c r="B403" s="3">
        <f>IF(AND(DAY(A403)=21,MONTH(A403)=12),$V$12,          IF(AND(DAY(A403)=21,MONTH(A403)=3),$V$9,         IF(AND(DAY(A403)=21,MONTH(A403)=6),$V$10,    IF(AND(DAY(A403)=23,MONTH(A403)=9),$V$11,B402)      )           )                                  )</f>
        <v>0.2</v>
      </c>
      <c r="C403" s="4">
        <f>ile</f>
        <v>10</v>
      </c>
      <c r="D403" s="4">
        <f t="shared" si="12"/>
        <v>2</v>
      </c>
      <c r="E403">
        <f>E402+IF(WEEKDAY(A403)=1,ser*C402,0)</f>
        <v>16700</v>
      </c>
      <c r="F403">
        <f>F402+D403*(wyp)</f>
        <v>41220</v>
      </c>
      <c r="G403">
        <f t="shared" si="13"/>
        <v>24520</v>
      </c>
    </row>
    <row r="404" spans="1:7" x14ac:dyDescent="0.25">
      <c r="A404" s="1">
        <v>45329</v>
      </c>
      <c r="B404" s="3">
        <f>IF(AND(DAY(A404)=21,MONTH(A404)=12),$V$12,          IF(AND(DAY(A404)=21,MONTH(A404)=3),$V$9,         IF(AND(DAY(A404)=21,MONTH(A404)=6),$V$10,    IF(AND(DAY(A404)=23,MONTH(A404)=9),$V$11,B403)      )           )                                  )</f>
        <v>0.2</v>
      </c>
      <c r="C404" s="4">
        <f>ile</f>
        <v>10</v>
      </c>
      <c r="D404" s="4">
        <f t="shared" si="12"/>
        <v>2</v>
      </c>
      <c r="E404">
        <f>E403+IF(WEEKDAY(A404)=1,ser*C403,0)</f>
        <v>16700</v>
      </c>
      <c r="F404">
        <f>F403+D404*(wyp)</f>
        <v>41280</v>
      </c>
      <c r="G404">
        <f t="shared" si="13"/>
        <v>24580</v>
      </c>
    </row>
    <row r="405" spans="1:7" x14ac:dyDescent="0.25">
      <c r="A405" s="1">
        <v>45330</v>
      </c>
      <c r="B405" s="3">
        <f>IF(AND(DAY(A405)=21,MONTH(A405)=12),$V$12,          IF(AND(DAY(A405)=21,MONTH(A405)=3),$V$9,         IF(AND(DAY(A405)=21,MONTH(A405)=6),$V$10,    IF(AND(DAY(A405)=23,MONTH(A405)=9),$V$11,B404)      )           )                                  )</f>
        <v>0.2</v>
      </c>
      <c r="C405" s="4">
        <f>ile</f>
        <v>10</v>
      </c>
      <c r="D405" s="4">
        <f t="shared" si="12"/>
        <v>2</v>
      </c>
      <c r="E405">
        <f>E404+IF(WEEKDAY(A405)=1,ser*C404,0)</f>
        <v>16700</v>
      </c>
      <c r="F405">
        <f>F404+D405*(wyp)</f>
        <v>41340</v>
      </c>
      <c r="G405">
        <f t="shared" si="13"/>
        <v>24640</v>
      </c>
    </row>
    <row r="406" spans="1:7" x14ac:dyDescent="0.25">
      <c r="A406" s="1">
        <v>45331</v>
      </c>
      <c r="B406" s="3">
        <f>IF(AND(DAY(A406)=21,MONTH(A406)=12),$V$12,          IF(AND(DAY(A406)=21,MONTH(A406)=3),$V$9,         IF(AND(DAY(A406)=21,MONTH(A406)=6),$V$10,    IF(AND(DAY(A406)=23,MONTH(A406)=9),$V$11,B405)      )           )                                  )</f>
        <v>0.2</v>
      </c>
      <c r="C406" s="4">
        <f>ile</f>
        <v>10</v>
      </c>
      <c r="D406" s="4">
        <f t="shared" si="12"/>
        <v>2</v>
      </c>
      <c r="E406">
        <f>E405+IF(WEEKDAY(A406)=1,ser*C405,0)</f>
        <v>16700</v>
      </c>
      <c r="F406">
        <f>F405+D406*(wyp)</f>
        <v>41400</v>
      </c>
      <c r="G406">
        <f t="shared" si="13"/>
        <v>24700</v>
      </c>
    </row>
    <row r="407" spans="1:7" x14ac:dyDescent="0.25">
      <c r="A407" s="1">
        <v>45332</v>
      </c>
      <c r="B407" s="3">
        <f>IF(AND(DAY(A407)=21,MONTH(A407)=12),$V$12,          IF(AND(DAY(A407)=21,MONTH(A407)=3),$V$9,         IF(AND(DAY(A407)=21,MONTH(A407)=6),$V$10,    IF(AND(DAY(A407)=23,MONTH(A407)=9),$V$11,B406)      )           )                                  )</f>
        <v>0.2</v>
      </c>
      <c r="C407" s="4">
        <f>ile</f>
        <v>10</v>
      </c>
      <c r="D407" s="4">
        <f t="shared" si="12"/>
        <v>0</v>
      </c>
      <c r="E407">
        <f>E406+IF(WEEKDAY(A407)=1,ser*C406,0)</f>
        <v>16700</v>
      </c>
      <c r="F407">
        <f>F406+D407*(wyp)</f>
        <v>41400</v>
      </c>
      <c r="G407">
        <f t="shared" si="13"/>
        <v>24700</v>
      </c>
    </row>
    <row r="408" spans="1:7" x14ac:dyDescent="0.25">
      <c r="A408" s="1">
        <v>45333</v>
      </c>
      <c r="B408" s="3">
        <f>IF(AND(DAY(A408)=21,MONTH(A408)=12),$V$12,          IF(AND(DAY(A408)=21,MONTH(A408)=3),$V$9,         IF(AND(DAY(A408)=21,MONTH(A408)=6),$V$10,    IF(AND(DAY(A408)=23,MONTH(A408)=9),$V$11,B407)      )           )                                  )</f>
        <v>0.2</v>
      </c>
      <c r="C408" s="4">
        <f>ile</f>
        <v>10</v>
      </c>
      <c r="D408" s="4">
        <f t="shared" si="12"/>
        <v>0</v>
      </c>
      <c r="E408">
        <f>E407+IF(WEEKDAY(A408)=1,ser*C407,0)</f>
        <v>16850</v>
      </c>
      <c r="F408">
        <f>F407+D408*(wyp)</f>
        <v>41400</v>
      </c>
      <c r="G408">
        <f t="shared" si="13"/>
        <v>24550</v>
      </c>
    </row>
    <row r="409" spans="1:7" x14ac:dyDescent="0.25">
      <c r="A409" s="1">
        <v>45334</v>
      </c>
      <c r="B409" s="3">
        <f>IF(AND(DAY(A409)=21,MONTH(A409)=12),$V$12,          IF(AND(DAY(A409)=21,MONTH(A409)=3),$V$9,         IF(AND(DAY(A409)=21,MONTH(A409)=6),$V$10,    IF(AND(DAY(A409)=23,MONTH(A409)=9),$V$11,B408)      )           )                                  )</f>
        <v>0.2</v>
      </c>
      <c r="C409" s="4">
        <f>ile</f>
        <v>10</v>
      </c>
      <c r="D409" s="4">
        <f t="shared" si="12"/>
        <v>2</v>
      </c>
      <c r="E409">
        <f>E408+IF(WEEKDAY(A409)=1,ser*C408,0)</f>
        <v>16850</v>
      </c>
      <c r="F409">
        <f>F408+D409*(wyp)</f>
        <v>41460</v>
      </c>
      <c r="G409">
        <f t="shared" si="13"/>
        <v>24610</v>
      </c>
    </row>
    <row r="410" spans="1:7" x14ac:dyDescent="0.25">
      <c r="A410" s="1">
        <v>45335</v>
      </c>
      <c r="B410" s="3">
        <f>IF(AND(DAY(A410)=21,MONTH(A410)=12),$V$12,          IF(AND(DAY(A410)=21,MONTH(A410)=3),$V$9,         IF(AND(DAY(A410)=21,MONTH(A410)=6),$V$10,    IF(AND(DAY(A410)=23,MONTH(A410)=9),$V$11,B409)      )           )                                  )</f>
        <v>0.2</v>
      </c>
      <c r="C410" s="4">
        <f>ile</f>
        <v>10</v>
      </c>
      <c r="D410" s="4">
        <f t="shared" si="12"/>
        <v>2</v>
      </c>
      <c r="E410">
        <f>E409+IF(WEEKDAY(A410)=1,ser*C409,0)</f>
        <v>16850</v>
      </c>
      <c r="F410">
        <f>F409+D410*(wyp)</f>
        <v>41520</v>
      </c>
      <c r="G410">
        <f t="shared" si="13"/>
        <v>24670</v>
      </c>
    </row>
    <row r="411" spans="1:7" x14ac:dyDescent="0.25">
      <c r="A411" s="1">
        <v>45336</v>
      </c>
      <c r="B411" s="3">
        <f>IF(AND(DAY(A411)=21,MONTH(A411)=12),$V$12,          IF(AND(DAY(A411)=21,MONTH(A411)=3),$V$9,         IF(AND(DAY(A411)=21,MONTH(A411)=6),$V$10,    IF(AND(DAY(A411)=23,MONTH(A411)=9),$V$11,B410)      )           )                                  )</f>
        <v>0.2</v>
      </c>
      <c r="C411" s="4">
        <f>ile</f>
        <v>10</v>
      </c>
      <c r="D411" s="4">
        <f t="shared" si="12"/>
        <v>2</v>
      </c>
      <c r="E411">
        <f>E410+IF(WEEKDAY(A411)=1,ser*C410,0)</f>
        <v>16850</v>
      </c>
      <c r="F411">
        <f>F410+D411*(wyp)</f>
        <v>41580</v>
      </c>
      <c r="G411">
        <f t="shared" si="13"/>
        <v>24730</v>
      </c>
    </row>
    <row r="412" spans="1:7" x14ac:dyDescent="0.25">
      <c r="A412" s="1">
        <v>45337</v>
      </c>
      <c r="B412" s="3">
        <f>IF(AND(DAY(A412)=21,MONTH(A412)=12),$V$12,          IF(AND(DAY(A412)=21,MONTH(A412)=3),$V$9,         IF(AND(DAY(A412)=21,MONTH(A412)=6),$V$10,    IF(AND(DAY(A412)=23,MONTH(A412)=9),$V$11,B411)      )           )                                  )</f>
        <v>0.2</v>
      </c>
      <c r="C412" s="4">
        <f>ile</f>
        <v>10</v>
      </c>
      <c r="D412" s="4">
        <f t="shared" si="12"/>
        <v>2</v>
      </c>
      <c r="E412">
        <f>E411+IF(WEEKDAY(A412)=1,ser*C411,0)</f>
        <v>16850</v>
      </c>
      <c r="F412">
        <f>F411+D412*(wyp)</f>
        <v>41640</v>
      </c>
      <c r="G412">
        <f t="shared" si="13"/>
        <v>24790</v>
      </c>
    </row>
    <row r="413" spans="1:7" x14ac:dyDescent="0.25">
      <c r="A413" s="1">
        <v>45338</v>
      </c>
      <c r="B413" s="3">
        <f>IF(AND(DAY(A413)=21,MONTH(A413)=12),$V$12,          IF(AND(DAY(A413)=21,MONTH(A413)=3),$V$9,         IF(AND(DAY(A413)=21,MONTH(A413)=6),$V$10,    IF(AND(DAY(A413)=23,MONTH(A413)=9),$V$11,B412)      )           )                                  )</f>
        <v>0.2</v>
      </c>
      <c r="C413" s="4">
        <f>ile</f>
        <v>10</v>
      </c>
      <c r="D413" s="4">
        <f t="shared" si="12"/>
        <v>2</v>
      </c>
      <c r="E413">
        <f>E412+IF(WEEKDAY(A413)=1,ser*C412,0)</f>
        <v>16850</v>
      </c>
      <c r="F413">
        <f>F412+D413*(wyp)</f>
        <v>41700</v>
      </c>
      <c r="G413">
        <f t="shared" si="13"/>
        <v>24850</v>
      </c>
    </row>
    <row r="414" spans="1:7" x14ac:dyDescent="0.25">
      <c r="A414" s="1">
        <v>45339</v>
      </c>
      <c r="B414" s="3">
        <f>IF(AND(DAY(A414)=21,MONTH(A414)=12),$V$12,          IF(AND(DAY(A414)=21,MONTH(A414)=3),$V$9,         IF(AND(DAY(A414)=21,MONTH(A414)=6),$V$10,    IF(AND(DAY(A414)=23,MONTH(A414)=9),$V$11,B413)      )           )                                  )</f>
        <v>0.2</v>
      </c>
      <c r="C414" s="4">
        <f>ile</f>
        <v>10</v>
      </c>
      <c r="D414" s="4">
        <f t="shared" si="12"/>
        <v>0</v>
      </c>
      <c r="E414">
        <f>E413+IF(WEEKDAY(A414)=1,ser*C413,0)</f>
        <v>16850</v>
      </c>
      <c r="F414">
        <f>F413+D414*(wyp)</f>
        <v>41700</v>
      </c>
      <c r="G414">
        <f t="shared" si="13"/>
        <v>24850</v>
      </c>
    </row>
    <row r="415" spans="1:7" x14ac:dyDescent="0.25">
      <c r="A415" s="1">
        <v>45340</v>
      </c>
      <c r="B415" s="3">
        <f>IF(AND(DAY(A415)=21,MONTH(A415)=12),$V$12,          IF(AND(DAY(A415)=21,MONTH(A415)=3),$V$9,         IF(AND(DAY(A415)=21,MONTH(A415)=6),$V$10,    IF(AND(DAY(A415)=23,MONTH(A415)=9),$V$11,B414)      )           )                                  )</f>
        <v>0.2</v>
      </c>
      <c r="C415" s="4">
        <f>ile</f>
        <v>10</v>
      </c>
      <c r="D415" s="4">
        <f t="shared" si="12"/>
        <v>0</v>
      </c>
      <c r="E415">
        <f>E414+IF(WEEKDAY(A415)=1,ser*C414,0)</f>
        <v>17000</v>
      </c>
      <c r="F415">
        <f>F414+D415*(wyp)</f>
        <v>41700</v>
      </c>
      <c r="G415">
        <f t="shared" si="13"/>
        <v>24700</v>
      </c>
    </row>
    <row r="416" spans="1:7" x14ac:dyDescent="0.25">
      <c r="A416" s="1">
        <v>45341</v>
      </c>
      <c r="B416" s="3">
        <f>IF(AND(DAY(A416)=21,MONTH(A416)=12),$V$12,          IF(AND(DAY(A416)=21,MONTH(A416)=3),$V$9,         IF(AND(DAY(A416)=21,MONTH(A416)=6),$V$10,    IF(AND(DAY(A416)=23,MONTH(A416)=9),$V$11,B415)      )           )                                  )</f>
        <v>0.2</v>
      </c>
      <c r="C416" s="4">
        <f>ile</f>
        <v>10</v>
      </c>
      <c r="D416" s="4">
        <f t="shared" si="12"/>
        <v>2</v>
      </c>
      <c r="E416">
        <f>E415+IF(WEEKDAY(A416)=1,ser*C415,0)</f>
        <v>17000</v>
      </c>
      <c r="F416">
        <f>F415+D416*(wyp)</f>
        <v>41760</v>
      </c>
      <c r="G416">
        <f t="shared" si="13"/>
        <v>24760</v>
      </c>
    </row>
    <row r="417" spans="1:7" x14ac:dyDescent="0.25">
      <c r="A417" s="1">
        <v>45342</v>
      </c>
      <c r="B417" s="3">
        <f>IF(AND(DAY(A417)=21,MONTH(A417)=12),$V$12,          IF(AND(DAY(A417)=21,MONTH(A417)=3),$V$9,         IF(AND(DAY(A417)=21,MONTH(A417)=6),$V$10,    IF(AND(DAY(A417)=23,MONTH(A417)=9),$V$11,B416)      )           )                                  )</f>
        <v>0.2</v>
      </c>
      <c r="C417" s="4">
        <f>ile</f>
        <v>10</v>
      </c>
      <c r="D417" s="4">
        <f t="shared" si="12"/>
        <v>2</v>
      </c>
      <c r="E417">
        <f>E416+IF(WEEKDAY(A417)=1,ser*C416,0)</f>
        <v>17000</v>
      </c>
      <c r="F417">
        <f>F416+D417*(wyp)</f>
        <v>41820</v>
      </c>
      <c r="G417">
        <f t="shared" si="13"/>
        <v>24820</v>
      </c>
    </row>
    <row r="418" spans="1:7" x14ac:dyDescent="0.25">
      <c r="A418" s="1">
        <v>45343</v>
      </c>
      <c r="B418" s="3">
        <f>IF(AND(DAY(A418)=21,MONTH(A418)=12),$V$12,          IF(AND(DAY(A418)=21,MONTH(A418)=3),$V$9,         IF(AND(DAY(A418)=21,MONTH(A418)=6),$V$10,    IF(AND(DAY(A418)=23,MONTH(A418)=9),$V$11,B417)      )           )                                  )</f>
        <v>0.2</v>
      </c>
      <c r="C418" s="4">
        <f>ile</f>
        <v>10</v>
      </c>
      <c r="D418" s="4">
        <f t="shared" si="12"/>
        <v>2</v>
      </c>
      <c r="E418">
        <f>E417+IF(WEEKDAY(A418)=1,ser*C417,0)</f>
        <v>17000</v>
      </c>
      <c r="F418">
        <f>F417+D418*(wyp)</f>
        <v>41880</v>
      </c>
      <c r="G418">
        <f t="shared" si="13"/>
        <v>24880</v>
      </c>
    </row>
    <row r="419" spans="1:7" x14ac:dyDescent="0.25">
      <c r="A419" s="1">
        <v>45344</v>
      </c>
      <c r="B419" s="3">
        <f>IF(AND(DAY(A419)=21,MONTH(A419)=12),$V$12,          IF(AND(DAY(A419)=21,MONTH(A419)=3),$V$9,         IF(AND(DAY(A419)=21,MONTH(A419)=6),$V$10,    IF(AND(DAY(A419)=23,MONTH(A419)=9),$V$11,B418)      )           )                                  )</f>
        <v>0.2</v>
      </c>
      <c r="C419" s="4">
        <f>ile</f>
        <v>10</v>
      </c>
      <c r="D419" s="4">
        <f t="shared" si="12"/>
        <v>2</v>
      </c>
      <c r="E419">
        <f>E418+IF(WEEKDAY(A419)=1,ser*C418,0)</f>
        <v>17000</v>
      </c>
      <c r="F419">
        <f>F418+D419*(wyp)</f>
        <v>41940</v>
      </c>
      <c r="G419">
        <f t="shared" si="13"/>
        <v>24940</v>
      </c>
    </row>
    <row r="420" spans="1:7" x14ac:dyDescent="0.25">
      <c r="A420" s="1">
        <v>45345</v>
      </c>
      <c r="B420" s="3">
        <f>IF(AND(DAY(A420)=21,MONTH(A420)=12),$V$12,          IF(AND(DAY(A420)=21,MONTH(A420)=3),$V$9,         IF(AND(DAY(A420)=21,MONTH(A420)=6),$V$10,    IF(AND(DAY(A420)=23,MONTH(A420)=9),$V$11,B419)      )           )                                  )</f>
        <v>0.2</v>
      </c>
      <c r="C420" s="4">
        <f>ile</f>
        <v>10</v>
      </c>
      <c r="D420" s="4">
        <f t="shared" si="12"/>
        <v>2</v>
      </c>
      <c r="E420">
        <f>E419+IF(WEEKDAY(A420)=1,ser*C419,0)</f>
        <v>17000</v>
      </c>
      <c r="F420">
        <f>F419+D420*(wyp)</f>
        <v>42000</v>
      </c>
      <c r="G420">
        <f t="shared" si="13"/>
        <v>25000</v>
      </c>
    </row>
    <row r="421" spans="1:7" x14ac:dyDescent="0.25">
      <c r="A421" s="1">
        <v>45346</v>
      </c>
      <c r="B421" s="3">
        <f>IF(AND(DAY(A421)=21,MONTH(A421)=12),$V$12,          IF(AND(DAY(A421)=21,MONTH(A421)=3),$V$9,         IF(AND(DAY(A421)=21,MONTH(A421)=6),$V$10,    IF(AND(DAY(A421)=23,MONTH(A421)=9),$V$11,B420)      )           )                                  )</f>
        <v>0.2</v>
      </c>
      <c r="C421" s="4">
        <f>ile</f>
        <v>10</v>
      </c>
      <c r="D421" s="4">
        <f t="shared" si="12"/>
        <v>0</v>
      </c>
      <c r="E421">
        <f>E420+IF(WEEKDAY(A421)=1,ser*C420,0)</f>
        <v>17000</v>
      </c>
      <c r="F421">
        <f>F420+D421*(wyp)</f>
        <v>42000</v>
      </c>
      <c r="G421">
        <f t="shared" si="13"/>
        <v>25000</v>
      </c>
    </row>
    <row r="422" spans="1:7" x14ac:dyDescent="0.25">
      <c r="A422" s="1">
        <v>45347</v>
      </c>
      <c r="B422" s="3">
        <f>IF(AND(DAY(A422)=21,MONTH(A422)=12),$V$12,          IF(AND(DAY(A422)=21,MONTH(A422)=3),$V$9,         IF(AND(DAY(A422)=21,MONTH(A422)=6),$V$10,    IF(AND(DAY(A422)=23,MONTH(A422)=9),$V$11,B421)      )           )                                  )</f>
        <v>0.2</v>
      </c>
      <c r="C422" s="4">
        <f>ile</f>
        <v>10</v>
      </c>
      <c r="D422" s="4">
        <f t="shared" si="12"/>
        <v>0</v>
      </c>
      <c r="E422">
        <f>E421+IF(WEEKDAY(A422)=1,ser*C421,0)</f>
        <v>17150</v>
      </c>
      <c r="F422">
        <f>F421+D422*(wyp)</f>
        <v>42000</v>
      </c>
      <c r="G422">
        <f t="shared" si="13"/>
        <v>24850</v>
      </c>
    </row>
    <row r="423" spans="1:7" x14ac:dyDescent="0.25">
      <c r="A423" s="1">
        <v>45348</v>
      </c>
      <c r="B423" s="3">
        <f>IF(AND(DAY(A423)=21,MONTH(A423)=12),$V$12,          IF(AND(DAY(A423)=21,MONTH(A423)=3),$V$9,         IF(AND(DAY(A423)=21,MONTH(A423)=6),$V$10,    IF(AND(DAY(A423)=23,MONTH(A423)=9),$V$11,B422)      )           )                                  )</f>
        <v>0.2</v>
      </c>
      <c r="C423" s="4">
        <f>ile</f>
        <v>10</v>
      </c>
      <c r="D423" s="4">
        <f t="shared" si="12"/>
        <v>2</v>
      </c>
      <c r="E423">
        <f>E422+IF(WEEKDAY(A423)=1,ser*C422,0)</f>
        <v>17150</v>
      </c>
      <c r="F423">
        <f>F422+D423*(wyp)</f>
        <v>42060</v>
      </c>
      <c r="G423">
        <f t="shared" si="13"/>
        <v>24910</v>
      </c>
    </row>
    <row r="424" spans="1:7" x14ac:dyDescent="0.25">
      <c r="A424" s="1">
        <v>45349</v>
      </c>
      <c r="B424" s="3">
        <f>IF(AND(DAY(A424)=21,MONTH(A424)=12),$V$12,          IF(AND(DAY(A424)=21,MONTH(A424)=3),$V$9,         IF(AND(DAY(A424)=21,MONTH(A424)=6),$V$10,    IF(AND(DAY(A424)=23,MONTH(A424)=9),$V$11,B423)      )           )                                  )</f>
        <v>0.2</v>
      </c>
      <c r="C424" s="4">
        <f>ile</f>
        <v>10</v>
      </c>
      <c r="D424" s="4">
        <f t="shared" si="12"/>
        <v>2</v>
      </c>
      <c r="E424">
        <f>E423+IF(WEEKDAY(A424)=1,ser*C423,0)</f>
        <v>17150</v>
      </c>
      <c r="F424">
        <f>F423+D424*(wyp)</f>
        <v>42120</v>
      </c>
      <c r="G424">
        <f t="shared" si="13"/>
        <v>24970</v>
      </c>
    </row>
    <row r="425" spans="1:7" x14ac:dyDescent="0.25">
      <c r="A425" s="1">
        <v>45350</v>
      </c>
      <c r="B425" s="3">
        <f>IF(AND(DAY(A425)=21,MONTH(A425)=12),$V$12,          IF(AND(DAY(A425)=21,MONTH(A425)=3),$V$9,         IF(AND(DAY(A425)=21,MONTH(A425)=6),$V$10,    IF(AND(DAY(A425)=23,MONTH(A425)=9),$V$11,B424)      )           )                                  )</f>
        <v>0.2</v>
      </c>
      <c r="C425" s="4">
        <f>ile</f>
        <v>10</v>
      </c>
      <c r="D425" s="4">
        <f t="shared" si="12"/>
        <v>2</v>
      </c>
      <c r="E425">
        <f>E424+IF(WEEKDAY(A425)=1,ser*C424,0)</f>
        <v>17150</v>
      </c>
      <c r="F425">
        <f>F424+D425*(wyp)</f>
        <v>42180</v>
      </c>
      <c r="G425">
        <f t="shared" si="13"/>
        <v>25030</v>
      </c>
    </row>
    <row r="426" spans="1:7" x14ac:dyDescent="0.25">
      <c r="A426" s="1">
        <v>45351</v>
      </c>
      <c r="B426" s="3">
        <f>IF(AND(DAY(A426)=21,MONTH(A426)=12),$V$12,          IF(AND(DAY(A426)=21,MONTH(A426)=3),$V$9,         IF(AND(DAY(A426)=21,MONTH(A426)=6),$V$10,    IF(AND(DAY(A426)=23,MONTH(A426)=9),$V$11,B425)      )           )                                  )</f>
        <v>0.2</v>
      </c>
      <c r="C426" s="4">
        <f>ile</f>
        <v>10</v>
      </c>
      <c r="D426" s="4">
        <f t="shared" si="12"/>
        <v>2</v>
      </c>
      <c r="E426">
        <f>E425+IF(WEEKDAY(A426)=1,ser*C425,0)</f>
        <v>17150</v>
      </c>
      <c r="F426">
        <f>F425+D426*(wyp)</f>
        <v>42240</v>
      </c>
      <c r="G426">
        <f t="shared" si="13"/>
        <v>25090</v>
      </c>
    </row>
    <row r="427" spans="1:7" x14ac:dyDescent="0.25">
      <c r="A427" s="1">
        <v>45352</v>
      </c>
      <c r="B427" s="3">
        <f>IF(AND(DAY(A427)=21,MONTH(A427)=12),$V$12,          IF(AND(DAY(A427)=21,MONTH(A427)=3),$V$9,         IF(AND(DAY(A427)=21,MONTH(A427)=6),$V$10,    IF(AND(DAY(A427)=23,MONTH(A427)=9),$V$11,B426)      )           )                                  )</f>
        <v>0.2</v>
      </c>
      <c r="C427" s="4">
        <f>ile</f>
        <v>10</v>
      </c>
      <c r="D427" s="4">
        <f t="shared" si="12"/>
        <v>2</v>
      </c>
      <c r="E427">
        <f>E426+IF(WEEKDAY(A427)=1,ser*C426,0)</f>
        <v>17150</v>
      </c>
      <c r="F427">
        <f>F426+D427*(wyp)</f>
        <v>42300</v>
      </c>
      <c r="G427">
        <f t="shared" si="13"/>
        <v>25150</v>
      </c>
    </row>
    <row r="428" spans="1:7" x14ac:dyDescent="0.25">
      <c r="A428" s="1">
        <v>45353</v>
      </c>
      <c r="B428" s="3">
        <f>IF(AND(DAY(A428)=21,MONTH(A428)=12),$V$12,          IF(AND(DAY(A428)=21,MONTH(A428)=3),$V$9,         IF(AND(DAY(A428)=21,MONTH(A428)=6),$V$10,    IF(AND(DAY(A428)=23,MONTH(A428)=9),$V$11,B427)      )           )                                  )</f>
        <v>0.2</v>
      </c>
      <c r="C428" s="4">
        <f>ile</f>
        <v>10</v>
      </c>
      <c r="D428" s="4">
        <f t="shared" si="12"/>
        <v>0</v>
      </c>
      <c r="E428">
        <f>E427+IF(WEEKDAY(A428)=1,ser*C427,0)</f>
        <v>17150</v>
      </c>
      <c r="F428">
        <f>F427+D428*(wyp)</f>
        <v>42300</v>
      </c>
      <c r="G428">
        <f t="shared" si="13"/>
        <v>25150</v>
      </c>
    </row>
    <row r="429" spans="1:7" x14ac:dyDescent="0.25">
      <c r="A429" s="1">
        <v>45354</v>
      </c>
      <c r="B429" s="3">
        <f>IF(AND(DAY(A429)=21,MONTH(A429)=12),$V$12,          IF(AND(DAY(A429)=21,MONTH(A429)=3),$V$9,         IF(AND(DAY(A429)=21,MONTH(A429)=6),$V$10,    IF(AND(DAY(A429)=23,MONTH(A429)=9),$V$11,B428)      )           )                                  )</f>
        <v>0.2</v>
      </c>
      <c r="C429" s="4">
        <f>ile</f>
        <v>10</v>
      </c>
      <c r="D429" s="4">
        <f t="shared" si="12"/>
        <v>0</v>
      </c>
      <c r="E429">
        <f>E428+IF(WEEKDAY(A429)=1,ser*C428,0)</f>
        <v>17300</v>
      </c>
      <c r="F429">
        <f>F428+D429*(wyp)</f>
        <v>42300</v>
      </c>
      <c r="G429">
        <f t="shared" si="13"/>
        <v>25000</v>
      </c>
    </row>
    <row r="430" spans="1:7" x14ac:dyDescent="0.25">
      <c r="A430" s="1">
        <v>45355</v>
      </c>
      <c r="B430" s="3">
        <f>IF(AND(DAY(A430)=21,MONTH(A430)=12),$V$12,          IF(AND(DAY(A430)=21,MONTH(A430)=3),$V$9,         IF(AND(DAY(A430)=21,MONTH(A430)=6),$V$10,    IF(AND(DAY(A430)=23,MONTH(A430)=9),$V$11,B429)      )           )                                  )</f>
        <v>0.2</v>
      </c>
      <c r="C430" s="4">
        <f>ile</f>
        <v>10</v>
      </c>
      <c r="D430" s="4">
        <f t="shared" si="12"/>
        <v>2</v>
      </c>
      <c r="E430">
        <f>E429+IF(WEEKDAY(A430)=1,ser*C429,0)</f>
        <v>17300</v>
      </c>
      <c r="F430">
        <f>F429+D430*(wyp)</f>
        <v>42360</v>
      </c>
      <c r="G430">
        <f t="shared" si="13"/>
        <v>25060</v>
      </c>
    </row>
    <row r="431" spans="1:7" x14ac:dyDescent="0.25">
      <c r="A431" s="1">
        <v>45356</v>
      </c>
      <c r="B431" s="3">
        <f>IF(AND(DAY(A431)=21,MONTH(A431)=12),$V$12,          IF(AND(DAY(A431)=21,MONTH(A431)=3),$V$9,         IF(AND(DAY(A431)=21,MONTH(A431)=6),$V$10,    IF(AND(DAY(A431)=23,MONTH(A431)=9),$V$11,B430)      )           )                                  )</f>
        <v>0.2</v>
      </c>
      <c r="C431" s="4">
        <f>ile</f>
        <v>10</v>
      </c>
      <c r="D431" s="4">
        <f t="shared" si="12"/>
        <v>2</v>
      </c>
      <c r="E431">
        <f>E430+IF(WEEKDAY(A431)=1,ser*C430,0)</f>
        <v>17300</v>
      </c>
      <c r="F431">
        <f>F430+D431*(wyp)</f>
        <v>42420</v>
      </c>
      <c r="G431">
        <f t="shared" si="13"/>
        <v>25120</v>
      </c>
    </row>
    <row r="432" spans="1:7" x14ac:dyDescent="0.25">
      <c r="A432" s="1">
        <v>45357</v>
      </c>
      <c r="B432" s="3">
        <f>IF(AND(DAY(A432)=21,MONTH(A432)=12),$V$12,          IF(AND(DAY(A432)=21,MONTH(A432)=3),$V$9,         IF(AND(DAY(A432)=21,MONTH(A432)=6),$V$10,    IF(AND(DAY(A432)=23,MONTH(A432)=9),$V$11,B431)      )           )                                  )</f>
        <v>0.2</v>
      </c>
      <c r="C432" s="4">
        <f>ile</f>
        <v>10</v>
      </c>
      <c r="D432" s="4">
        <f t="shared" si="12"/>
        <v>2</v>
      </c>
      <c r="E432">
        <f>E431+IF(WEEKDAY(A432)=1,ser*C431,0)</f>
        <v>17300</v>
      </c>
      <c r="F432">
        <f>F431+D432*(wyp)</f>
        <v>42480</v>
      </c>
      <c r="G432">
        <f t="shared" si="13"/>
        <v>25180</v>
      </c>
    </row>
    <row r="433" spans="1:7" x14ac:dyDescent="0.25">
      <c r="A433" s="1">
        <v>45358</v>
      </c>
      <c r="B433" s="3">
        <f>IF(AND(DAY(A433)=21,MONTH(A433)=12),$V$12,          IF(AND(DAY(A433)=21,MONTH(A433)=3),$V$9,         IF(AND(DAY(A433)=21,MONTH(A433)=6),$V$10,    IF(AND(DAY(A433)=23,MONTH(A433)=9),$V$11,B432)      )           )                                  )</f>
        <v>0.2</v>
      </c>
      <c r="C433" s="4">
        <f>ile</f>
        <v>10</v>
      </c>
      <c r="D433" s="4">
        <f t="shared" si="12"/>
        <v>2</v>
      </c>
      <c r="E433">
        <f>E432+IF(WEEKDAY(A433)=1,ser*C432,0)</f>
        <v>17300</v>
      </c>
      <c r="F433">
        <f>F432+D433*(wyp)</f>
        <v>42540</v>
      </c>
      <c r="G433">
        <f t="shared" si="13"/>
        <v>25240</v>
      </c>
    </row>
    <row r="434" spans="1:7" x14ac:dyDescent="0.25">
      <c r="A434" s="1">
        <v>45359</v>
      </c>
      <c r="B434" s="3">
        <f>IF(AND(DAY(A434)=21,MONTH(A434)=12),$V$12,          IF(AND(DAY(A434)=21,MONTH(A434)=3),$V$9,         IF(AND(DAY(A434)=21,MONTH(A434)=6),$V$10,    IF(AND(DAY(A434)=23,MONTH(A434)=9),$V$11,B433)      )           )                                  )</f>
        <v>0.2</v>
      </c>
      <c r="C434" s="4">
        <f>ile</f>
        <v>10</v>
      </c>
      <c r="D434" s="4">
        <f t="shared" si="12"/>
        <v>2</v>
      </c>
      <c r="E434">
        <f>E433+IF(WEEKDAY(A434)=1,ser*C433,0)</f>
        <v>17300</v>
      </c>
      <c r="F434">
        <f>F433+D434*(wyp)</f>
        <v>42600</v>
      </c>
      <c r="G434">
        <f t="shared" si="13"/>
        <v>25300</v>
      </c>
    </row>
    <row r="435" spans="1:7" x14ac:dyDescent="0.25">
      <c r="A435" s="1">
        <v>45360</v>
      </c>
      <c r="B435" s="3">
        <f>IF(AND(DAY(A435)=21,MONTH(A435)=12),$V$12,          IF(AND(DAY(A435)=21,MONTH(A435)=3),$V$9,         IF(AND(DAY(A435)=21,MONTH(A435)=6),$V$10,    IF(AND(DAY(A435)=23,MONTH(A435)=9),$V$11,B434)      )           )                                  )</f>
        <v>0.2</v>
      </c>
      <c r="C435" s="4">
        <f>ile</f>
        <v>10</v>
      </c>
      <c r="D435" s="4">
        <f t="shared" si="12"/>
        <v>0</v>
      </c>
      <c r="E435">
        <f>E434+IF(WEEKDAY(A435)=1,ser*C434,0)</f>
        <v>17300</v>
      </c>
      <c r="F435">
        <f>F434+D435*(wyp)</f>
        <v>42600</v>
      </c>
      <c r="G435">
        <f t="shared" si="13"/>
        <v>25300</v>
      </c>
    </row>
    <row r="436" spans="1:7" x14ac:dyDescent="0.25">
      <c r="A436" s="1">
        <v>45361</v>
      </c>
      <c r="B436" s="3">
        <f>IF(AND(DAY(A436)=21,MONTH(A436)=12),$V$12,          IF(AND(DAY(A436)=21,MONTH(A436)=3),$V$9,         IF(AND(DAY(A436)=21,MONTH(A436)=6),$V$10,    IF(AND(DAY(A436)=23,MONTH(A436)=9),$V$11,B435)      )           )                                  )</f>
        <v>0.2</v>
      </c>
      <c r="C436" s="4">
        <f>ile</f>
        <v>10</v>
      </c>
      <c r="D436" s="4">
        <f t="shared" si="12"/>
        <v>0</v>
      </c>
      <c r="E436">
        <f>E435+IF(WEEKDAY(A436)=1,ser*C435,0)</f>
        <v>17450</v>
      </c>
      <c r="F436">
        <f>F435+D436*(wyp)</f>
        <v>42600</v>
      </c>
      <c r="G436">
        <f t="shared" si="13"/>
        <v>25150</v>
      </c>
    </row>
    <row r="437" spans="1:7" x14ac:dyDescent="0.25">
      <c r="A437" s="1">
        <v>45362</v>
      </c>
      <c r="B437" s="3">
        <f>IF(AND(DAY(A437)=21,MONTH(A437)=12),$V$12,          IF(AND(DAY(A437)=21,MONTH(A437)=3),$V$9,         IF(AND(DAY(A437)=21,MONTH(A437)=6),$V$10,    IF(AND(DAY(A437)=23,MONTH(A437)=9),$V$11,B436)      )           )                                  )</f>
        <v>0.2</v>
      </c>
      <c r="C437" s="4">
        <f>ile</f>
        <v>10</v>
      </c>
      <c r="D437" s="4">
        <f t="shared" si="12"/>
        <v>2</v>
      </c>
      <c r="E437">
        <f>E436+IF(WEEKDAY(A437)=1,ser*C436,0)</f>
        <v>17450</v>
      </c>
      <c r="F437">
        <f>F436+D437*(wyp)</f>
        <v>42660</v>
      </c>
      <c r="G437">
        <f t="shared" si="13"/>
        <v>25210</v>
      </c>
    </row>
    <row r="438" spans="1:7" x14ac:dyDescent="0.25">
      <c r="A438" s="1">
        <v>45363</v>
      </c>
      <c r="B438" s="3">
        <f>IF(AND(DAY(A438)=21,MONTH(A438)=12),$V$12,          IF(AND(DAY(A438)=21,MONTH(A438)=3),$V$9,         IF(AND(DAY(A438)=21,MONTH(A438)=6),$V$10,    IF(AND(DAY(A438)=23,MONTH(A438)=9),$V$11,B437)      )           )                                  )</f>
        <v>0.2</v>
      </c>
      <c r="C438" s="4">
        <f>ile</f>
        <v>10</v>
      </c>
      <c r="D438" s="4">
        <f t="shared" si="12"/>
        <v>2</v>
      </c>
      <c r="E438">
        <f>E437+IF(WEEKDAY(A438)=1,ser*C437,0)</f>
        <v>17450</v>
      </c>
      <c r="F438">
        <f>F437+D438*(wyp)</f>
        <v>42720</v>
      </c>
      <c r="G438">
        <f t="shared" si="13"/>
        <v>25270</v>
      </c>
    </row>
    <row r="439" spans="1:7" x14ac:dyDescent="0.25">
      <c r="A439" s="1">
        <v>45364</v>
      </c>
      <c r="B439" s="3">
        <f>IF(AND(DAY(A439)=21,MONTH(A439)=12),$V$12,          IF(AND(DAY(A439)=21,MONTH(A439)=3),$V$9,         IF(AND(DAY(A439)=21,MONTH(A439)=6),$V$10,    IF(AND(DAY(A439)=23,MONTH(A439)=9),$V$11,B438)      )           )                                  )</f>
        <v>0.2</v>
      </c>
      <c r="C439" s="4">
        <f>ile</f>
        <v>10</v>
      </c>
      <c r="D439" s="4">
        <f t="shared" si="12"/>
        <v>2</v>
      </c>
      <c r="E439">
        <f>E438+IF(WEEKDAY(A439)=1,ser*C438,0)</f>
        <v>17450</v>
      </c>
      <c r="F439">
        <f>F438+D439*(wyp)</f>
        <v>42780</v>
      </c>
      <c r="G439">
        <f t="shared" si="13"/>
        <v>25330</v>
      </c>
    </row>
    <row r="440" spans="1:7" x14ac:dyDescent="0.25">
      <c r="A440" s="1">
        <v>45365</v>
      </c>
      <c r="B440" s="3">
        <f>IF(AND(DAY(A440)=21,MONTH(A440)=12),$V$12,          IF(AND(DAY(A440)=21,MONTH(A440)=3),$V$9,         IF(AND(DAY(A440)=21,MONTH(A440)=6),$V$10,    IF(AND(DAY(A440)=23,MONTH(A440)=9),$V$11,B439)      )           )                                  )</f>
        <v>0.2</v>
      </c>
      <c r="C440" s="4">
        <f>ile</f>
        <v>10</v>
      </c>
      <c r="D440" s="4">
        <f t="shared" si="12"/>
        <v>2</v>
      </c>
      <c r="E440">
        <f>E439+IF(WEEKDAY(A440)=1,ser*C439,0)</f>
        <v>17450</v>
      </c>
      <c r="F440">
        <f>F439+D440*(wyp)</f>
        <v>42840</v>
      </c>
      <c r="G440">
        <f t="shared" si="13"/>
        <v>25390</v>
      </c>
    </row>
    <row r="441" spans="1:7" x14ac:dyDescent="0.25">
      <c r="A441" s="1">
        <v>45366</v>
      </c>
      <c r="B441" s="3">
        <f>IF(AND(DAY(A441)=21,MONTH(A441)=12),$V$12,          IF(AND(DAY(A441)=21,MONTH(A441)=3),$V$9,         IF(AND(DAY(A441)=21,MONTH(A441)=6),$V$10,    IF(AND(DAY(A441)=23,MONTH(A441)=9),$V$11,B440)      )           )                                  )</f>
        <v>0.2</v>
      </c>
      <c r="C441" s="4">
        <f>ile</f>
        <v>10</v>
      </c>
      <c r="D441" s="4">
        <f t="shared" si="12"/>
        <v>2</v>
      </c>
      <c r="E441">
        <f>E440+IF(WEEKDAY(A441)=1,ser*C440,0)</f>
        <v>17450</v>
      </c>
      <c r="F441">
        <f>F440+D441*(wyp)</f>
        <v>42900</v>
      </c>
      <c r="G441">
        <f t="shared" si="13"/>
        <v>25450</v>
      </c>
    </row>
    <row r="442" spans="1:7" x14ac:dyDescent="0.25">
      <c r="A442" s="1">
        <v>45367</v>
      </c>
      <c r="B442" s="3">
        <f>IF(AND(DAY(A442)=21,MONTH(A442)=12),$V$12,          IF(AND(DAY(A442)=21,MONTH(A442)=3),$V$9,         IF(AND(DAY(A442)=21,MONTH(A442)=6),$V$10,    IF(AND(DAY(A442)=23,MONTH(A442)=9),$V$11,B441)      )           )                                  )</f>
        <v>0.2</v>
      </c>
      <c r="C442" s="4">
        <f>ile</f>
        <v>10</v>
      </c>
      <c r="D442" s="4">
        <f t="shared" si="12"/>
        <v>0</v>
      </c>
      <c r="E442">
        <f>E441+IF(WEEKDAY(A442)=1,ser*C441,0)</f>
        <v>17450</v>
      </c>
      <c r="F442">
        <f>F441+D442*(wyp)</f>
        <v>42900</v>
      </c>
      <c r="G442">
        <f t="shared" si="13"/>
        <v>25450</v>
      </c>
    </row>
    <row r="443" spans="1:7" x14ac:dyDescent="0.25">
      <c r="A443" s="1">
        <v>45368</v>
      </c>
      <c r="B443" s="3">
        <f>IF(AND(DAY(A443)=21,MONTH(A443)=12),$V$12,          IF(AND(DAY(A443)=21,MONTH(A443)=3),$V$9,         IF(AND(DAY(A443)=21,MONTH(A443)=6),$V$10,    IF(AND(DAY(A443)=23,MONTH(A443)=9),$V$11,B442)      )           )                                  )</f>
        <v>0.2</v>
      </c>
      <c r="C443" s="4">
        <f>ile</f>
        <v>10</v>
      </c>
      <c r="D443" s="4">
        <f t="shared" si="12"/>
        <v>0</v>
      </c>
      <c r="E443">
        <f>E442+IF(WEEKDAY(A443)=1,ser*C442,0)</f>
        <v>17600</v>
      </c>
      <c r="F443">
        <f>F442+D443*(wyp)</f>
        <v>42900</v>
      </c>
      <c r="G443">
        <f t="shared" si="13"/>
        <v>25300</v>
      </c>
    </row>
    <row r="444" spans="1:7" x14ac:dyDescent="0.25">
      <c r="A444" s="1">
        <v>45369</v>
      </c>
      <c r="B444" s="3">
        <f>IF(AND(DAY(A444)=21,MONTH(A444)=12),$V$12,          IF(AND(DAY(A444)=21,MONTH(A444)=3),$V$9,         IF(AND(DAY(A444)=21,MONTH(A444)=6),$V$10,    IF(AND(DAY(A444)=23,MONTH(A444)=9),$V$11,B443)      )           )                                  )</f>
        <v>0.2</v>
      </c>
      <c r="C444" s="4">
        <f>ile</f>
        <v>10</v>
      </c>
      <c r="D444" s="4">
        <f t="shared" si="12"/>
        <v>2</v>
      </c>
      <c r="E444">
        <f>E443+IF(WEEKDAY(A444)=1,ser*C443,0)</f>
        <v>17600</v>
      </c>
      <c r="F444">
        <f>F443+D444*(wyp)</f>
        <v>42960</v>
      </c>
      <c r="G444">
        <f t="shared" si="13"/>
        <v>25360</v>
      </c>
    </row>
    <row r="445" spans="1:7" x14ac:dyDescent="0.25">
      <c r="A445" s="1">
        <v>45370</v>
      </c>
      <c r="B445" s="3">
        <f>IF(AND(DAY(A445)=21,MONTH(A445)=12),$V$12,          IF(AND(DAY(A445)=21,MONTH(A445)=3),$V$9,         IF(AND(DAY(A445)=21,MONTH(A445)=6),$V$10,    IF(AND(DAY(A445)=23,MONTH(A445)=9),$V$11,B444)      )           )                                  )</f>
        <v>0.2</v>
      </c>
      <c r="C445" s="4">
        <f>ile</f>
        <v>10</v>
      </c>
      <c r="D445" s="4">
        <f t="shared" si="12"/>
        <v>2</v>
      </c>
      <c r="E445">
        <f>E444+IF(WEEKDAY(A445)=1,ser*C444,0)</f>
        <v>17600</v>
      </c>
      <c r="F445">
        <f>F444+D445*(wyp)</f>
        <v>43020</v>
      </c>
      <c r="G445">
        <f t="shared" si="13"/>
        <v>25420</v>
      </c>
    </row>
    <row r="446" spans="1:7" x14ac:dyDescent="0.25">
      <c r="A446" s="1">
        <v>45371</v>
      </c>
      <c r="B446" s="3">
        <f>IF(AND(DAY(A446)=21,MONTH(A446)=12),$V$12,          IF(AND(DAY(A446)=21,MONTH(A446)=3),$V$9,         IF(AND(DAY(A446)=21,MONTH(A446)=6),$V$10,    IF(AND(DAY(A446)=23,MONTH(A446)=9),$V$11,B445)      )           )                                  )</f>
        <v>0.2</v>
      </c>
      <c r="C446" s="4">
        <f>ile</f>
        <v>10</v>
      </c>
      <c r="D446" s="4">
        <f t="shared" si="12"/>
        <v>2</v>
      </c>
      <c r="E446">
        <f>E445+IF(WEEKDAY(A446)=1,ser*C445,0)</f>
        <v>17600</v>
      </c>
      <c r="F446">
        <f>F445+D446*(wyp)</f>
        <v>43080</v>
      </c>
      <c r="G446">
        <f t="shared" si="13"/>
        <v>25480</v>
      </c>
    </row>
    <row r="447" spans="1:7" x14ac:dyDescent="0.25">
      <c r="A447" s="1">
        <v>45372</v>
      </c>
      <c r="B447" s="3">
        <f>IF(AND(DAY(A447)=21,MONTH(A447)=12),$V$12,          IF(AND(DAY(A447)=21,MONTH(A447)=3),$V$9,         IF(AND(DAY(A447)=21,MONTH(A447)=6),$V$10,    IF(AND(DAY(A447)=23,MONTH(A447)=9),$V$11,B446)      )           )                                  )</f>
        <v>0.5</v>
      </c>
      <c r="C447" s="4">
        <f>ile</f>
        <v>10</v>
      </c>
      <c r="D447" s="4">
        <f t="shared" si="12"/>
        <v>5</v>
      </c>
      <c r="E447">
        <f>E446+IF(WEEKDAY(A447)=1,ser*C446,0)</f>
        <v>17600</v>
      </c>
      <c r="F447">
        <f>F446+D447*(wyp)</f>
        <v>43230</v>
      </c>
      <c r="G447">
        <f t="shared" si="13"/>
        <v>25630</v>
      </c>
    </row>
    <row r="448" spans="1:7" x14ac:dyDescent="0.25">
      <c r="A448" s="1">
        <v>45373</v>
      </c>
      <c r="B448" s="3">
        <f>IF(AND(DAY(A448)=21,MONTH(A448)=12),$V$12,          IF(AND(DAY(A448)=21,MONTH(A448)=3),$V$9,         IF(AND(DAY(A448)=21,MONTH(A448)=6),$V$10,    IF(AND(DAY(A448)=23,MONTH(A448)=9),$V$11,B447)      )           )                                  )</f>
        <v>0.5</v>
      </c>
      <c r="C448" s="4">
        <f>ile</f>
        <v>10</v>
      </c>
      <c r="D448" s="4">
        <f t="shared" si="12"/>
        <v>5</v>
      </c>
      <c r="E448">
        <f>E447+IF(WEEKDAY(A448)=1,ser*C447,0)</f>
        <v>17600</v>
      </c>
      <c r="F448">
        <f>F447+D448*(wyp)</f>
        <v>43380</v>
      </c>
      <c r="G448">
        <f t="shared" si="13"/>
        <v>25780</v>
      </c>
    </row>
    <row r="449" spans="1:7" x14ac:dyDescent="0.25">
      <c r="A449" s="1">
        <v>45374</v>
      </c>
      <c r="B449" s="3">
        <f>IF(AND(DAY(A449)=21,MONTH(A449)=12),$V$12,          IF(AND(DAY(A449)=21,MONTH(A449)=3),$V$9,         IF(AND(DAY(A449)=21,MONTH(A449)=6),$V$10,    IF(AND(DAY(A449)=23,MONTH(A449)=9),$V$11,B448)      )           )                                  )</f>
        <v>0.5</v>
      </c>
      <c r="C449" s="4">
        <f>ile</f>
        <v>10</v>
      </c>
      <c r="D449" s="4">
        <f t="shared" si="12"/>
        <v>0</v>
      </c>
      <c r="E449">
        <f>E448+IF(WEEKDAY(A449)=1,ser*C448,0)</f>
        <v>17600</v>
      </c>
      <c r="F449">
        <f>F448+D449*(wyp)</f>
        <v>43380</v>
      </c>
      <c r="G449">
        <f t="shared" si="13"/>
        <v>25780</v>
      </c>
    </row>
    <row r="450" spans="1:7" x14ac:dyDescent="0.25">
      <c r="A450" s="1">
        <v>45375</v>
      </c>
      <c r="B450" s="3">
        <f>IF(AND(DAY(A450)=21,MONTH(A450)=12),$V$12,          IF(AND(DAY(A450)=21,MONTH(A450)=3),$V$9,         IF(AND(DAY(A450)=21,MONTH(A450)=6),$V$10,    IF(AND(DAY(A450)=23,MONTH(A450)=9),$V$11,B449)      )           )                                  )</f>
        <v>0.5</v>
      </c>
      <c r="C450" s="4">
        <f>ile</f>
        <v>10</v>
      </c>
      <c r="D450" s="4">
        <f t="shared" si="12"/>
        <v>0</v>
      </c>
      <c r="E450">
        <f>E449+IF(WEEKDAY(A450)=1,ser*C449,0)</f>
        <v>17750</v>
      </c>
      <c r="F450">
        <f>F449+D450*(wyp)</f>
        <v>43380</v>
      </c>
      <c r="G450">
        <f t="shared" si="13"/>
        <v>25630</v>
      </c>
    </row>
    <row r="451" spans="1:7" x14ac:dyDescent="0.25">
      <c r="A451" s="1">
        <v>45376</v>
      </c>
      <c r="B451" s="3">
        <f>IF(AND(DAY(A451)=21,MONTH(A451)=12),$V$12,          IF(AND(DAY(A451)=21,MONTH(A451)=3),$V$9,         IF(AND(DAY(A451)=21,MONTH(A451)=6),$V$10,    IF(AND(DAY(A451)=23,MONTH(A451)=9),$V$11,B450)      )           )                                  )</f>
        <v>0.5</v>
      </c>
      <c r="C451" s="4">
        <f>ile</f>
        <v>10</v>
      </c>
      <c r="D451" s="4">
        <f t="shared" ref="D451:D514" si="14">IF(OR(WEEKDAY(A451)=7,WEEKDAY(A451)=1),0,ROUND(B451*C451,A451))</f>
        <v>5</v>
      </c>
      <c r="E451">
        <f>E450+IF(WEEKDAY(A451)=1,ser*C450,0)</f>
        <v>17750</v>
      </c>
      <c r="F451">
        <f>F450+D451*(wyp)</f>
        <v>43530</v>
      </c>
      <c r="G451">
        <f t="shared" ref="G451:G514" si="15">F451-E451</f>
        <v>25780</v>
      </c>
    </row>
    <row r="452" spans="1:7" x14ac:dyDescent="0.25">
      <c r="A452" s="1">
        <v>45377</v>
      </c>
      <c r="B452" s="3">
        <f>IF(AND(DAY(A452)=21,MONTH(A452)=12),$V$12,          IF(AND(DAY(A452)=21,MONTH(A452)=3),$V$9,         IF(AND(DAY(A452)=21,MONTH(A452)=6),$V$10,    IF(AND(DAY(A452)=23,MONTH(A452)=9),$V$11,B451)      )           )                                  )</f>
        <v>0.5</v>
      </c>
      <c r="C452" s="4">
        <f>ile</f>
        <v>10</v>
      </c>
      <c r="D452" s="4">
        <f t="shared" si="14"/>
        <v>5</v>
      </c>
      <c r="E452">
        <f>E451+IF(WEEKDAY(A452)=1,ser*C451,0)</f>
        <v>17750</v>
      </c>
      <c r="F452">
        <f>F451+D452*(wyp)</f>
        <v>43680</v>
      </c>
      <c r="G452">
        <f t="shared" si="15"/>
        <v>25930</v>
      </c>
    </row>
    <row r="453" spans="1:7" x14ac:dyDescent="0.25">
      <c r="A453" s="1">
        <v>45378</v>
      </c>
      <c r="B453" s="3">
        <f>IF(AND(DAY(A453)=21,MONTH(A453)=12),$V$12,          IF(AND(DAY(A453)=21,MONTH(A453)=3),$V$9,         IF(AND(DAY(A453)=21,MONTH(A453)=6),$V$10,    IF(AND(DAY(A453)=23,MONTH(A453)=9),$V$11,B452)      )           )                                  )</f>
        <v>0.5</v>
      </c>
      <c r="C453" s="4">
        <f>ile</f>
        <v>10</v>
      </c>
      <c r="D453" s="4">
        <f t="shared" si="14"/>
        <v>5</v>
      </c>
      <c r="E453">
        <f>E452+IF(WEEKDAY(A453)=1,ser*C452,0)</f>
        <v>17750</v>
      </c>
      <c r="F453">
        <f>F452+D453*(wyp)</f>
        <v>43830</v>
      </c>
      <c r="G453">
        <f t="shared" si="15"/>
        <v>26080</v>
      </c>
    </row>
    <row r="454" spans="1:7" x14ac:dyDescent="0.25">
      <c r="A454" s="1">
        <v>45379</v>
      </c>
      <c r="B454" s="3">
        <f>IF(AND(DAY(A454)=21,MONTH(A454)=12),$V$12,          IF(AND(DAY(A454)=21,MONTH(A454)=3),$V$9,         IF(AND(DAY(A454)=21,MONTH(A454)=6),$V$10,    IF(AND(DAY(A454)=23,MONTH(A454)=9),$V$11,B453)      )           )                                  )</f>
        <v>0.5</v>
      </c>
      <c r="C454" s="4">
        <f>ile</f>
        <v>10</v>
      </c>
      <c r="D454" s="4">
        <f t="shared" si="14"/>
        <v>5</v>
      </c>
      <c r="E454">
        <f>E453+IF(WEEKDAY(A454)=1,ser*C453,0)</f>
        <v>17750</v>
      </c>
      <c r="F454">
        <f>F453+D454*(wyp)</f>
        <v>43980</v>
      </c>
      <c r="G454">
        <f t="shared" si="15"/>
        <v>26230</v>
      </c>
    </row>
    <row r="455" spans="1:7" x14ac:dyDescent="0.25">
      <c r="A455" s="1">
        <v>45380</v>
      </c>
      <c r="B455" s="3">
        <f>IF(AND(DAY(A455)=21,MONTH(A455)=12),$V$12,          IF(AND(DAY(A455)=21,MONTH(A455)=3),$V$9,         IF(AND(DAY(A455)=21,MONTH(A455)=6),$V$10,    IF(AND(DAY(A455)=23,MONTH(A455)=9),$V$11,B454)      )           )                                  )</f>
        <v>0.5</v>
      </c>
      <c r="C455" s="4">
        <f>ile</f>
        <v>10</v>
      </c>
      <c r="D455" s="4">
        <f t="shared" si="14"/>
        <v>5</v>
      </c>
      <c r="E455">
        <f>E454+IF(WEEKDAY(A455)=1,ser*C454,0)</f>
        <v>17750</v>
      </c>
      <c r="F455">
        <f>F454+D455*(wyp)</f>
        <v>44130</v>
      </c>
      <c r="G455">
        <f t="shared" si="15"/>
        <v>26380</v>
      </c>
    </row>
    <row r="456" spans="1:7" x14ac:dyDescent="0.25">
      <c r="A456" s="1">
        <v>45381</v>
      </c>
      <c r="B456" s="3">
        <f>IF(AND(DAY(A456)=21,MONTH(A456)=12),$V$12,          IF(AND(DAY(A456)=21,MONTH(A456)=3),$V$9,         IF(AND(DAY(A456)=21,MONTH(A456)=6),$V$10,    IF(AND(DAY(A456)=23,MONTH(A456)=9),$V$11,B455)      )           )                                  )</f>
        <v>0.5</v>
      </c>
      <c r="C456" s="4">
        <f>ile</f>
        <v>10</v>
      </c>
      <c r="D456" s="4">
        <f t="shared" si="14"/>
        <v>0</v>
      </c>
      <c r="E456">
        <f>E455+IF(WEEKDAY(A456)=1,ser*C455,0)</f>
        <v>17750</v>
      </c>
      <c r="F456">
        <f>F455+D456*(wyp)</f>
        <v>44130</v>
      </c>
      <c r="G456">
        <f t="shared" si="15"/>
        <v>26380</v>
      </c>
    </row>
    <row r="457" spans="1:7" x14ac:dyDescent="0.25">
      <c r="A457" s="1">
        <v>45382</v>
      </c>
      <c r="B457" s="3">
        <f>IF(AND(DAY(A457)=21,MONTH(A457)=12),$V$12,          IF(AND(DAY(A457)=21,MONTH(A457)=3),$V$9,         IF(AND(DAY(A457)=21,MONTH(A457)=6),$V$10,    IF(AND(DAY(A457)=23,MONTH(A457)=9),$V$11,B456)      )           )                                  )</f>
        <v>0.5</v>
      </c>
      <c r="C457" s="4">
        <f>ile</f>
        <v>10</v>
      </c>
      <c r="D457" s="4">
        <f t="shared" si="14"/>
        <v>0</v>
      </c>
      <c r="E457">
        <f>E456+IF(WEEKDAY(A457)=1,ser*C456,0)</f>
        <v>17900</v>
      </c>
      <c r="F457">
        <f>F456+D457*(wyp)</f>
        <v>44130</v>
      </c>
      <c r="G457">
        <f t="shared" si="15"/>
        <v>26230</v>
      </c>
    </row>
    <row r="458" spans="1:7" x14ac:dyDescent="0.25">
      <c r="A458" s="1">
        <v>45383</v>
      </c>
      <c r="B458" s="3">
        <f>IF(AND(DAY(A458)=21,MONTH(A458)=12),$V$12,          IF(AND(DAY(A458)=21,MONTH(A458)=3),$V$9,         IF(AND(DAY(A458)=21,MONTH(A458)=6),$V$10,    IF(AND(DAY(A458)=23,MONTH(A458)=9),$V$11,B457)      )           )                                  )</f>
        <v>0.5</v>
      </c>
      <c r="C458" s="4">
        <f>ile</f>
        <v>10</v>
      </c>
      <c r="D458" s="4">
        <f t="shared" si="14"/>
        <v>5</v>
      </c>
      <c r="E458">
        <f>E457+IF(WEEKDAY(A458)=1,ser*C457,0)</f>
        <v>17900</v>
      </c>
      <c r="F458">
        <f>F457+D458*(wyp)</f>
        <v>44280</v>
      </c>
      <c r="G458">
        <f t="shared" si="15"/>
        <v>26380</v>
      </c>
    </row>
    <row r="459" spans="1:7" x14ac:dyDescent="0.25">
      <c r="A459" s="1">
        <v>45384</v>
      </c>
      <c r="B459" s="3">
        <f>IF(AND(DAY(A459)=21,MONTH(A459)=12),$V$12,          IF(AND(DAY(A459)=21,MONTH(A459)=3),$V$9,         IF(AND(DAY(A459)=21,MONTH(A459)=6),$V$10,    IF(AND(DAY(A459)=23,MONTH(A459)=9),$V$11,B458)      )           )                                  )</f>
        <v>0.5</v>
      </c>
      <c r="C459" s="4">
        <f>ile</f>
        <v>10</v>
      </c>
      <c r="D459" s="4">
        <f t="shared" si="14"/>
        <v>5</v>
      </c>
      <c r="E459">
        <f>E458+IF(WEEKDAY(A459)=1,ser*C458,0)</f>
        <v>17900</v>
      </c>
      <c r="F459">
        <f>F458+D459*(wyp)</f>
        <v>44430</v>
      </c>
      <c r="G459">
        <f t="shared" si="15"/>
        <v>26530</v>
      </c>
    </row>
    <row r="460" spans="1:7" x14ac:dyDescent="0.25">
      <c r="A460" s="1">
        <v>45385</v>
      </c>
      <c r="B460" s="3">
        <f>IF(AND(DAY(A460)=21,MONTH(A460)=12),$V$12,          IF(AND(DAY(A460)=21,MONTH(A460)=3),$V$9,         IF(AND(DAY(A460)=21,MONTH(A460)=6),$V$10,    IF(AND(DAY(A460)=23,MONTH(A460)=9),$V$11,B459)      )           )                                  )</f>
        <v>0.5</v>
      </c>
      <c r="C460" s="4">
        <f>ile</f>
        <v>10</v>
      </c>
      <c r="D460" s="4">
        <f t="shared" si="14"/>
        <v>5</v>
      </c>
      <c r="E460">
        <f>E459+IF(WEEKDAY(A460)=1,ser*C459,0)</f>
        <v>17900</v>
      </c>
      <c r="F460">
        <f>F459+D460*(wyp)</f>
        <v>44580</v>
      </c>
      <c r="G460">
        <f t="shared" si="15"/>
        <v>26680</v>
      </c>
    </row>
    <row r="461" spans="1:7" x14ac:dyDescent="0.25">
      <c r="A461" s="1">
        <v>45386</v>
      </c>
      <c r="B461" s="3">
        <f>IF(AND(DAY(A461)=21,MONTH(A461)=12),$V$12,          IF(AND(DAY(A461)=21,MONTH(A461)=3),$V$9,         IF(AND(DAY(A461)=21,MONTH(A461)=6),$V$10,    IF(AND(DAY(A461)=23,MONTH(A461)=9),$V$11,B460)      )           )                                  )</f>
        <v>0.5</v>
      </c>
      <c r="C461" s="4">
        <f>ile</f>
        <v>10</v>
      </c>
      <c r="D461" s="4">
        <f t="shared" si="14"/>
        <v>5</v>
      </c>
      <c r="E461">
        <f>E460+IF(WEEKDAY(A461)=1,ser*C460,0)</f>
        <v>17900</v>
      </c>
      <c r="F461">
        <f>F460+D461*(wyp)</f>
        <v>44730</v>
      </c>
      <c r="G461">
        <f t="shared" si="15"/>
        <v>26830</v>
      </c>
    </row>
    <row r="462" spans="1:7" x14ac:dyDescent="0.25">
      <c r="A462" s="1">
        <v>45387</v>
      </c>
      <c r="B462" s="3">
        <f>IF(AND(DAY(A462)=21,MONTH(A462)=12),$V$12,          IF(AND(DAY(A462)=21,MONTH(A462)=3),$V$9,         IF(AND(DAY(A462)=21,MONTH(A462)=6),$V$10,    IF(AND(DAY(A462)=23,MONTH(A462)=9),$V$11,B461)      )           )                                  )</f>
        <v>0.5</v>
      </c>
      <c r="C462" s="4">
        <f>ile</f>
        <v>10</v>
      </c>
      <c r="D462" s="4">
        <f t="shared" si="14"/>
        <v>5</v>
      </c>
      <c r="E462">
        <f>E461+IF(WEEKDAY(A462)=1,ser*C461,0)</f>
        <v>17900</v>
      </c>
      <c r="F462">
        <f>F461+D462*(wyp)</f>
        <v>44880</v>
      </c>
      <c r="G462">
        <f t="shared" si="15"/>
        <v>26980</v>
      </c>
    </row>
    <row r="463" spans="1:7" x14ac:dyDescent="0.25">
      <c r="A463" s="1">
        <v>45388</v>
      </c>
      <c r="B463" s="3">
        <f>IF(AND(DAY(A463)=21,MONTH(A463)=12),$V$12,          IF(AND(DAY(A463)=21,MONTH(A463)=3),$V$9,         IF(AND(DAY(A463)=21,MONTH(A463)=6),$V$10,    IF(AND(DAY(A463)=23,MONTH(A463)=9),$V$11,B462)      )           )                                  )</f>
        <v>0.5</v>
      </c>
      <c r="C463" s="4">
        <f>ile</f>
        <v>10</v>
      </c>
      <c r="D463" s="4">
        <f t="shared" si="14"/>
        <v>0</v>
      </c>
      <c r="E463">
        <f>E462+IF(WEEKDAY(A463)=1,ser*C462,0)</f>
        <v>17900</v>
      </c>
      <c r="F463">
        <f>F462+D463*(wyp)</f>
        <v>44880</v>
      </c>
      <c r="G463">
        <f t="shared" si="15"/>
        <v>26980</v>
      </c>
    </row>
    <row r="464" spans="1:7" x14ac:dyDescent="0.25">
      <c r="A464" s="1">
        <v>45389</v>
      </c>
      <c r="B464" s="3">
        <f>IF(AND(DAY(A464)=21,MONTH(A464)=12),$V$12,          IF(AND(DAY(A464)=21,MONTH(A464)=3),$V$9,         IF(AND(DAY(A464)=21,MONTH(A464)=6),$V$10,    IF(AND(DAY(A464)=23,MONTH(A464)=9),$V$11,B463)      )           )                                  )</f>
        <v>0.5</v>
      </c>
      <c r="C464" s="4">
        <f>ile</f>
        <v>10</v>
      </c>
      <c r="D464" s="4">
        <f t="shared" si="14"/>
        <v>0</v>
      </c>
      <c r="E464">
        <f>E463+IF(WEEKDAY(A464)=1,ser*C463,0)</f>
        <v>18050</v>
      </c>
      <c r="F464">
        <f>F463+D464*(wyp)</f>
        <v>44880</v>
      </c>
      <c r="G464">
        <f t="shared" si="15"/>
        <v>26830</v>
      </c>
    </row>
    <row r="465" spans="1:7" x14ac:dyDescent="0.25">
      <c r="A465" s="1">
        <v>45390</v>
      </c>
      <c r="B465" s="3">
        <f>IF(AND(DAY(A465)=21,MONTH(A465)=12),$V$12,          IF(AND(DAY(A465)=21,MONTH(A465)=3),$V$9,         IF(AND(DAY(A465)=21,MONTH(A465)=6),$V$10,    IF(AND(DAY(A465)=23,MONTH(A465)=9),$V$11,B464)      )           )                                  )</f>
        <v>0.5</v>
      </c>
      <c r="C465" s="4">
        <f>ile</f>
        <v>10</v>
      </c>
      <c r="D465" s="4">
        <f t="shared" si="14"/>
        <v>5</v>
      </c>
      <c r="E465">
        <f>E464+IF(WEEKDAY(A465)=1,ser*C464,0)</f>
        <v>18050</v>
      </c>
      <c r="F465">
        <f>F464+D465*(wyp)</f>
        <v>45030</v>
      </c>
      <c r="G465">
        <f t="shared" si="15"/>
        <v>26980</v>
      </c>
    </row>
    <row r="466" spans="1:7" x14ac:dyDescent="0.25">
      <c r="A466" s="1">
        <v>45391</v>
      </c>
      <c r="B466" s="3">
        <f>IF(AND(DAY(A466)=21,MONTH(A466)=12),$V$12,          IF(AND(DAY(A466)=21,MONTH(A466)=3),$V$9,         IF(AND(DAY(A466)=21,MONTH(A466)=6),$V$10,    IF(AND(DAY(A466)=23,MONTH(A466)=9),$V$11,B465)      )           )                                  )</f>
        <v>0.5</v>
      </c>
      <c r="C466" s="4">
        <f>ile</f>
        <v>10</v>
      </c>
      <c r="D466" s="4">
        <f t="shared" si="14"/>
        <v>5</v>
      </c>
      <c r="E466">
        <f>E465+IF(WEEKDAY(A466)=1,ser*C465,0)</f>
        <v>18050</v>
      </c>
      <c r="F466">
        <f>F465+D466*(wyp)</f>
        <v>45180</v>
      </c>
      <c r="G466">
        <f t="shared" si="15"/>
        <v>27130</v>
      </c>
    </row>
    <row r="467" spans="1:7" x14ac:dyDescent="0.25">
      <c r="A467" s="1">
        <v>45392</v>
      </c>
      <c r="B467" s="3">
        <f>IF(AND(DAY(A467)=21,MONTH(A467)=12),$V$12,          IF(AND(DAY(A467)=21,MONTH(A467)=3),$V$9,         IF(AND(DAY(A467)=21,MONTH(A467)=6),$V$10,    IF(AND(DAY(A467)=23,MONTH(A467)=9),$V$11,B466)      )           )                                  )</f>
        <v>0.5</v>
      </c>
      <c r="C467" s="4">
        <f>ile</f>
        <v>10</v>
      </c>
      <c r="D467" s="4">
        <f t="shared" si="14"/>
        <v>5</v>
      </c>
      <c r="E467">
        <f>E466+IF(WEEKDAY(A467)=1,ser*C466,0)</f>
        <v>18050</v>
      </c>
      <c r="F467">
        <f>F466+D467*(wyp)</f>
        <v>45330</v>
      </c>
      <c r="G467">
        <f t="shared" si="15"/>
        <v>27280</v>
      </c>
    </row>
    <row r="468" spans="1:7" x14ac:dyDescent="0.25">
      <c r="A468" s="1">
        <v>45393</v>
      </c>
      <c r="B468" s="3">
        <f>IF(AND(DAY(A468)=21,MONTH(A468)=12),$V$12,          IF(AND(DAY(A468)=21,MONTH(A468)=3),$V$9,         IF(AND(DAY(A468)=21,MONTH(A468)=6),$V$10,    IF(AND(DAY(A468)=23,MONTH(A468)=9),$V$11,B467)      )           )                                  )</f>
        <v>0.5</v>
      </c>
      <c r="C468" s="4">
        <f>ile</f>
        <v>10</v>
      </c>
      <c r="D468" s="4">
        <f t="shared" si="14"/>
        <v>5</v>
      </c>
      <c r="E468">
        <f>E467+IF(WEEKDAY(A468)=1,ser*C467,0)</f>
        <v>18050</v>
      </c>
      <c r="F468">
        <f>F467+D468*(wyp)</f>
        <v>45480</v>
      </c>
      <c r="G468">
        <f t="shared" si="15"/>
        <v>27430</v>
      </c>
    </row>
    <row r="469" spans="1:7" x14ac:dyDescent="0.25">
      <c r="A469" s="1">
        <v>45394</v>
      </c>
      <c r="B469" s="3">
        <f>IF(AND(DAY(A469)=21,MONTH(A469)=12),$V$12,          IF(AND(DAY(A469)=21,MONTH(A469)=3),$V$9,         IF(AND(DAY(A469)=21,MONTH(A469)=6),$V$10,    IF(AND(DAY(A469)=23,MONTH(A469)=9),$V$11,B468)      )           )                                  )</f>
        <v>0.5</v>
      </c>
      <c r="C469" s="4">
        <f>ile</f>
        <v>10</v>
      </c>
      <c r="D469" s="4">
        <f t="shared" si="14"/>
        <v>5</v>
      </c>
      <c r="E469">
        <f>E468+IF(WEEKDAY(A469)=1,ser*C468,0)</f>
        <v>18050</v>
      </c>
      <c r="F469">
        <f>F468+D469*(wyp)</f>
        <v>45630</v>
      </c>
      <c r="G469">
        <f t="shared" si="15"/>
        <v>27580</v>
      </c>
    </row>
    <row r="470" spans="1:7" x14ac:dyDescent="0.25">
      <c r="A470" s="1">
        <v>45395</v>
      </c>
      <c r="B470" s="3">
        <f>IF(AND(DAY(A470)=21,MONTH(A470)=12),$V$12,          IF(AND(DAY(A470)=21,MONTH(A470)=3),$V$9,         IF(AND(DAY(A470)=21,MONTH(A470)=6),$V$10,    IF(AND(DAY(A470)=23,MONTH(A470)=9),$V$11,B469)      )           )                                  )</f>
        <v>0.5</v>
      </c>
      <c r="C470" s="4">
        <f>ile</f>
        <v>10</v>
      </c>
      <c r="D470" s="4">
        <f t="shared" si="14"/>
        <v>0</v>
      </c>
      <c r="E470">
        <f>E469+IF(WEEKDAY(A470)=1,ser*C469,0)</f>
        <v>18050</v>
      </c>
      <c r="F470">
        <f>F469+D470*(wyp)</f>
        <v>45630</v>
      </c>
      <c r="G470">
        <f t="shared" si="15"/>
        <v>27580</v>
      </c>
    </row>
    <row r="471" spans="1:7" x14ac:dyDescent="0.25">
      <c r="A471" s="1">
        <v>45396</v>
      </c>
      <c r="B471" s="3">
        <f>IF(AND(DAY(A471)=21,MONTH(A471)=12),$V$12,          IF(AND(DAY(A471)=21,MONTH(A471)=3),$V$9,         IF(AND(DAY(A471)=21,MONTH(A471)=6),$V$10,    IF(AND(DAY(A471)=23,MONTH(A471)=9),$V$11,B470)      )           )                                  )</f>
        <v>0.5</v>
      </c>
      <c r="C471" s="4">
        <f>ile</f>
        <v>10</v>
      </c>
      <c r="D471" s="4">
        <f t="shared" si="14"/>
        <v>0</v>
      </c>
      <c r="E471">
        <f>E470+IF(WEEKDAY(A471)=1,ser*C470,0)</f>
        <v>18200</v>
      </c>
      <c r="F471">
        <f>F470+D471*(wyp)</f>
        <v>45630</v>
      </c>
      <c r="G471">
        <f t="shared" si="15"/>
        <v>27430</v>
      </c>
    </row>
    <row r="472" spans="1:7" x14ac:dyDescent="0.25">
      <c r="A472" s="1">
        <v>45397</v>
      </c>
      <c r="B472" s="3">
        <f>IF(AND(DAY(A472)=21,MONTH(A472)=12),$V$12,          IF(AND(DAY(A472)=21,MONTH(A472)=3),$V$9,         IF(AND(DAY(A472)=21,MONTH(A472)=6),$V$10,    IF(AND(DAY(A472)=23,MONTH(A472)=9),$V$11,B471)      )           )                                  )</f>
        <v>0.5</v>
      </c>
      <c r="C472" s="4">
        <f>ile</f>
        <v>10</v>
      </c>
      <c r="D472" s="4">
        <f t="shared" si="14"/>
        <v>5</v>
      </c>
      <c r="E472">
        <f>E471+IF(WEEKDAY(A472)=1,ser*C471,0)</f>
        <v>18200</v>
      </c>
      <c r="F472">
        <f>F471+D472*(wyp)</f>
        <v>45780</v>
      </c>
      <c r="G472">
        <f t="shared" si="15"/>
        <v>27580</v>
      </c>
    </row>
    <row r="473" spans="1:7" x14ac:dyDescent="0.25">
      <c r="A473" s="1">
        <v>45398</v>
      </c>
      <c r="B473" s="3">
        <f>IF(AND(DAY(A473)=21,MONTH(A473)=12),$V$12,          IF(AND(DAY(A473)=21,MONTH(A473)=3),$V$9,         IF(AND(DAY(A473)=21,MONTH(A473)=6),$V$10,    IF(AND(DAY(A473)=23,MONTH(A473)=9),$V$11,B472)      )           )                                  )</f>
        <v>0.5</v>
      </c>
      <c r="C473" s="4">
        <f>ile</f>
        <v>10</v>
      </c>
      <c r="D473" s="4">
        <f t="shared" si="14"/>
        <v>5</v>
      </c>
      <c r="E473">
        <f>E472+IF(WEEKDAY(A473)=1,ser*C472,0)</f>
        <v>18200</v>
      </c>
      <c r="F473">
        <f>F472+D473*(wyp)</f>
        <v>45930</v>
      </c>
      <c r="G473">
        <f t="shared" si="15"/>
        <v>27730</v>
      </c>
    </row>
    <row r="474" spans="1:7" x14ac:dyDescent="0.25">
      <c r="A474" s="1">
        <v>45399</v>
      </c>
      <c r="B474" s="3">
        <f>IF(AND(DAY(A474)=21,MONTH(A474)=12),$V$12,          IF(AND(DAY(A474)=21,MONTH(A474)=3),$V$9,         IF(AND(DAY(A474)=21,MONTH(A474)=6),$V$10,    IF(AND(DAY(A474)=23,MONTH(A474)=9),$V$11,B473)      )           )                                  )</f>
        <v>0.5</v>
      </c>
      <c r="C474" s="4">
        <f>ile</f>
        <v>10</v>
      </c>
      <c r="D474" s="4">
        <f t="shared" si="14"/>
        <v>5</v>
      </c>
      <c r="E474">
        <f>E473+IF(WEEKDAY(A474)=1,ser*C473,0)</f>
        <v>18200</v>
      </c>
      <c r="F474">
        <f>F473+D474*(wyp)</f>
        <v>46080</v>
      </c>
      <c r="G474">
        <f t="shared" si="15"/>
        <v>27880</v>
      </c>
    </row>
    <row r="475" spans="1:7" x14ac:dyDescent="0.25">
      <c r="A475" s="1">
        <v>45400</v>
      </c>
      <c r="B475" s="3">
        <f>IF(AND(DAY(A475)=21,MONTH(A475)=12),$V$12,          IF(AND(DAY(A475)=21,MONTH(A475)=3),$V$9,         IF(AND(DAY(A475)=21,MONTH(A475)=6),$V$10,    IF(AND(DAY(A475)=23,MONTH(A475)=9),$V$11,B474)      )           )                                  )</f>
        <v>0.5</v>
      </c>
      <c r="C475" s="4">
        <f>ile</f>
        <v>10</v>
      </c>
      <c r="D475" s="4">
        <f t="shared" si="14"/>
        <v>5</v>
      </c>
      <c r="E475">
        <f>E474+IF(WEEKDAY(A475)=1,ser*C474,0)</f>
        <v>18200</v>
      </c>
      <c r="F475">
        <f>F474+D475*(wyp)</f>
        <v>46230</v>
      </c>
      <c r="G475">
        <f t="shared" si="15"/>
        <v>28030</v>
      </c>
    </row>
    <row r="476" spans="1:7" x14ac:dyDescent="0.25">
      <c r="A476" s="1">
        <v>45401</v>
      </c>
      <c r="B476" s="3">
        <f>IF(AND(DAY(A476)=21,MONTH(A476)=12),$V$12,          IF(AND(DAY(A476)=21,MONTH(A476)=3),$V$9,         IF(AND(DAY(A476)=21,MONTH(A476)=6),$V$10,    IF(AND(DAY(A476)=23,MONTH(A476)=9),$V$11,B475)      )           )                                  )</f>
        <v>0.5</v>
      </c>
      <c r="C476" s="4">
        <f>ile</f>
        <v>10</v>
      </c>
      <c r="D476" s="4">
        <f t="shared" si="14"/>
        <v>5</v>
      </c>
      <c r="E476">
        <f>E475+IF(WEEKDAY(A476)=1,ser*C475,0)</f>
        <v>18200</v>
      </c>
      <c r="F476">
        <f>F475+D476*(wyp)</f>
        <v>46380</v>
      </c>
      <c r="G476">
        <f t="shared" si="15"/>
        <v>28180</v>
      </c>
    </row>
    <row r="477" spans="1:7" x14ac:dyDescent="0.25">
      <c r="A477" s="1">
        <v>45402</v>
      </c>
      <c r="B477" s="3">
        <f>IF(AND(DAY(A477)=21,MONTH(A477)=12),$V$12,          IF(AND(DAY(A477)=21,MONTH(A477)=3),$V$9,         IF(AND(DAY(A477)=21,MONTH(A477)=6),$V$10,    IF(AND(DAY(A477)=23,MONTH(A477)=9),$V$11,B476)      )           )                                  )</f>
        <v>0.5</v>
      </c>
      <c r="C477" s="4">
        <f>ile</f>
        <v>10</v>
      </c>
      <c r="D477" s="4">
        <f t="shared" si="14"/>
        <v>0</v>
      </c>
      <c r="E477">
        <f>E476+IF(WEEKDAY(A477)=1,ser*C476,0)</f>
        <v>18200</v>
      </c>
      <c r="F477">
        <f>F476+D477*(wyp)</f>
        <v>46380</v>
      </c>
      <c r="G477">
        <f t="shared" si="15"/>
        <v>28180</v>
      </c>
    </row>
    <row r="478" spans="1:7" x14ac:dyDescent="0.25">
      <c r="A478" s="1">
        <v>45403</v>
      </c>
      <c r="B478" s="3">
        <f>IF(AND(DAY(A478)=21,MONTH(A478)=12),$V$12,          IF(AND(DAY(A478)=21,MONTH(A478)=3),$V$9,         IF(AND(DAY(A478)=21,MONTH(A478)=6),$V$10,    IF(AND(DAY(A478)=23,MONTH(A478)=9),$V$11,B477)      )           )                                  )</f>
        <v>0.5</v>
      </c>
      <c r="C478" s="4">
        <f>ile</f>
        <v>10</v>
      </c>
      <c r="D478" s="4">
        <f t="shared" si="14"/>
        <v>0</v>
      </c>
      <c r="E478">
        <f>E477+IF(WEEKDAY(A478)=1,ser*C477,0)</f>
        <v>18350</v>
      </c>
      <c r="F478">
        <f>F477+D478*(wyp)</f>
        <v>46380</v>
      </c>
      <c r="G478">
        <f t="shared" si="15"/>
        <v>28030</v>
      </c>
    </row>
    <row r="479" spans="1:7" x14ac:dyDescent="0.25">
      <c r="A479" s="1">
        <v>45404</v>
      </c>
      <c r="B479" s="3">
        <f>IF(AND(DAY(A479)=21,MONTH(A479)=12),$V$12,          IF(AND(DAY(A479)=21,MONTH(A479)=3),$V$9,         IF(AND(DAY(A479)=21,MONTH(A479)=6),$V$10,    IF(AND(DAY(A479)=23,MONTH(A479)=9),$V$11,B478)      )           )                                  )</f>
        <v>0.5</v>
      </c>
      <c r="C479" s="4">
        <f>ile</f>
        <v>10</v>
      </c>
      <c r="D479" s="4">
        <f t="shared" si="14"/>
        <v>5</v>
      </c>
      <c r="E479">
        <f>E478+IF(WEEKDAY(A479)=1,ser*C478,0)</f>
        <v>18350</v>
      </c>
      <c r="F479">
        <f>F478+D479*(wyp)</f>
        <v>46530</v>
      </c>
      <c r="G479">
        <f t="shared" si="15"/>
        <v>28180</v>
      </c>
    </row>
    <row r="480" spans="1:7" x14ac:dyDescent="0.25">
      <c r="A480" s="1">
        <v>45405</v>
      </c>
      <c r="B480" s="3">
        <f>IF(AND(DAY(A480)=21,MONTH(A480)=12),$V$12,          IF(AND(DAY(A480)=21,MONTH(A480)=3),$V$9,         IF(AND(DAY(A480)=21,MONTH(A480)=6),$V$10,    IF(AND(DAY(A480)=23,MONTH(A480)=9),$V$11,B479)      )           )                                  )</f>
        <v>0.5</v>
      </c>
      <c r="C480" s="4">
        <f>ile</f>
        <v>10</v>
      </c>
      <c r="D480" s="4">
        <f t="shared" si="14"/>
        <v>5</v>
      </c>
      <c r="E480">
        <f>E479+IF(WEEKDAY(A480)=1,ser*C479,0)</f>
        <v>18350</v>
      </c>
      <c r="F480">
        <f>F479+D480*(wyp)</f>
        <v>46680</v>
      </c>
      <c r="G480">
        <f t="shared" si="15"/>
        <v>28330</v>
      </c>
    </row>
    <row r="481" spans="1:7" x14ac:dyDescent="0.25">
      <c r="A481" s="1">
        <v>45406</v>
      </c>
      <c r="B481" s="3">
        <f>IF(AND(DAY(A481)=21,MONTH(A481)=12),$V$12,          IF(AND(DAY(A481)=21,MONTH(A481)=3),$V$9,         IF(AND(DAY(A481)=21,MONTH(A481)=6),$V$10,    IF(AND(DAY(A481)=23,MONTH(A481)=9),$V$11,B480)      )           )                                  )</f>
        <v>0.5</v>
      </c>
      <c r="C481" s="4">
        <f>ile</f>
        <v>10</v>
      </c>
      <c r="D481" s="4">
        <f t="shared" si="14"/>
        <v>5</v>
      </c>
      <c r="E481">
        <f>E480+IF(WEEKDAY(A481)=1,ser*C480,0)</f>
        <v>18350</v>
      </c>
      <c r="F481">
        <f>F480+D481*(wyp)</f>
        <v>46830</v>
      </c>
      <c r="G481">
        <f t="shared" si="15"/>
        <v>28480</v>
      </c>
    </row>
    <row r="482" spans="1:7" x14ac:dyDescent="0.25">
      <c r="A482" s="1">
        <v>45407</v>
      </c>
      <c r="B482" s="3">
        <f>IF(AND(DAY(A482)=21,MONTH(A482)=12),$V$12,          IF(AND(DAY(A482)=21,MONTH(A482)=3),$V$9,         IF(AND(DAY(A482)=21,MONTH(A482)=6),$V$10,    IF(AND(DAY(A482)=23,MONTH(A482)=9),$V$11,B481)      )           )                                  )</f>
        <v>0.5</v>
      </c>
      <c r="C482" s="4">
        <f>ile</f>
        <v>10</v>
      </c>
      <c r="D482" s="4">
        <f t="shared" si="14"/>
        <v>5</v>
      </c>
      <c r="E482">
        <f>E481+IF(WEEKDAY(A482)=1,ser*C481,0)</f>
        <v>18350</v>
      </c>
      <c r="F482">
        <f>F481+D482*(wyp)</f>
        <v>46980</v>
      </c>
      <c r="G482">
        <f t="shared" si="15"/>
        <v>28630</v>
      </c>
    </row>
    <row r="483" spans="1:7" x14ac:dyDescent="0.25">
      <c r="A483" s="1">
        <v>45408</v>
      </c>
      <c r="B483" s="3">
        <f>IF(AND(DAY(A483)=21,MONTH(A483)=12),$V$12,          IF(AND(DAY(A483)=21,MONTH(A483)=3),$V$9,         IF(AND(DAY(A483)=21,MONTH(A483)=6),$V$10,    IF(AND(DAY(A483)=23,MONTH(A483)=9),$V$11,B482)      )           )                                  )</f>
        <v>0.5</v>
      </c>
      <c r="C483" s="4">
        <f>ile</f>
        <v>10</v>
      </c>
      <c r="D483" s="4">
        <f t="shared" si="14"/>
        <v>5</v>
      </c>
      <c r="E483">
        <f>E482+IF(WEEKDAY(A483)=1,ser*C482,0)</f>
        <v>18350</v>
      </c>
      <c r="F483">
        <f>F482+D483*(wyp)</f>
        <v>47130</v>
      </c>
      <c r="G483">
        <f t="shared" si="15"/>
        <v>28780</v>
      </c>
    </row>
    <row r="484" spans="1:7" x14ac:dyDescent="0.25">
      <c r="A484" s="1">
        <v>45409</v>
      </c>
      <c r="B484" s="3">
        <f>IF(AND(DAY(A484)=21,MONTH(A484)=12),$V$12,          IF(AND(DAY(A484)=21,MONTH(A484)=3),$V$9,         IF(AND(DAY(A484)=21,MONTH(A484)=6),$V$10,    IF(AND(DAY(A484)=23,MONTH(A484)=9),$V$11,B483)      )           )                                  )</f>
        <v>0.5</v>
      </c>
      <c r="C484" s="4">
        <f>ile</f>
        <v>10</v>
      </c>
      <c r="D484" s="4">
        <f t="shared" si="14"/>
        <v>0</v>
      </c>
      <c r="E484">
        <f>E483+IF(WEEKDAY(A484)=1,ser*C483,0)</f>
        <v>18350</v>
      </c>
      <c r="F484">
        <f>F483+D484*(wyp)</f>
        <v>47130</v>
      </c>
      <c r="G484">
        <f t="shared" si="15"/>
        <v>28780</v>
      </c>
    </row>
    <row r="485" spans="1:7" x14ac:dyDescent="0.25">
      <c r="A485" s="1">
        <v>45410</v>
      </c>
      <c r="B485" s="3">
        <f>IF(AND(DAY(A485)=21,MONTH(A485)=12),$V$12,          IF(AND(DAY(A485)=21,MONTH(A485)=3),$V$9,         IF(AND(DAY(A485)=21,MONTH(A485)=6),$V$10,    IF(AND(DAY(A485)=23,MONTH(A485)=9),$V$11,B484)      )           )                                  )</f>
        <v>0.5</v>
      </c>
      <c r="C485" s="4">
        <f>ile</f>
        <v>10</v>
      </c>
      <c r="D485" s="4">
        <f t="shared" si="14"/>
        <v>0</v>
      </c>
      <c r="E485">
        <f>E484+IF(WEEKDAY(A485)=1,ser*C484,0)</f>
        <v>18500</v>
      </c>
      <c r="F485">
        <f>F484+D485*(wyp)</f>
        <v>47130</v>
      </c>
      <c r="G485">
        <f t="shared" si="15"/>
        <v>28630</v>
      </c>
    </row>
    <row r="486" spans="1:7" x14ac:dyDescent="0.25">
      <c r="A486" s="1">
        <v>45411</v>
      </c>
      <c r="B486" s="3">
        <f>IF(AND(DAY(A486)=21,MONTH(A486)=12),$V$12,          IF(AND(DAY(A486)=21,MONTH(A486)=3),$V$9,         IF(AND(DAY(A486)=21,MONTH(A486)=6),$V$10,    IF(AND(DAY(A486)=23,MONTH(A486)=9),$V$11,B485)      )           )                                  )</f>
        <v>0.5</v>
      </c>
      <c r="C486" s="4">
        <f>ile</f>
        <v>10</v>
      </c>
      <c r="D486" s="4">
        <f t="shared" si="14"/>
        <v>5</v>
      </c>
      <c r="E486">
        <f>E485+IF(WEEKDAY(A486)=1,ser*C485,0)</f>
        <v>18500</v>
      </c>
      <c r="F486">
        <f>F485+D486*(wyp)</f>
        <v>47280</v>
      </c>
      <c r="G486">
        <f t="shared" si="15"/>
        <v>28780</v>
      </c>
    </row>
    <row r="487" spans="1:7" x14ac:dyDescent="0.25">
      <c r="A487" s="1">
        <v>45412</v>
      </c>
      <c r="B487" s="3">
        <f>IF(AND(DAY(A487)=21,MONTH(A487)=12),$V$12,          IF(AND(DAY(A487)=21,MONTH(A487)=3),$V$9,         IF(AND(DAY(A487)=21,MONTH(A487)=6),$V$10,    IF(AND(DAY(A487)=23,MONTH(A487)=9),$V$11,B486)      )           )                                  )</f>
        <v>0.5</v>
      </c>
      <c r="C487" s="4">
        <f>ile</f>
        <v>10</v>
      </c>
      <c r="D487" s="4">
        <f t="shared" si="14"/>
        <v>5</v>
      </c>
      <c r="E487">
        <f>E486+IF(WEEKDAY(A487)=1,ser*C486,0)</f>
        <v>18500</v>
      </c>
      <c r="F487">
        <f>F486+D487*(wyp)</f>
        <v>47430</v>
      </c>
      <c r="G487">
        <f t="shared" si="15"/>
        <v>28930</v>
      </c>
    </row>
    <row r="488" spans="1:7" x14ac:dyDescent="0.25">
      <c r="A488" s="1">
        <v>45413</v>
      </c>
      <c r="B488" s="3">
        <f>IF(AND(DAY(A488)=21,MONTH(A488)=12),$V$12,          IF(AND(DAY(A488)=21,MONTH(A488)=3),$V$9,         IF(AND(DAY(A488)=21,MONTH(A488)=6),$V$10,    IF(AND(DAY(A488)=23,MONTH(A488)=9),$V$11,B487)      )           )                                  )</f>
        <v>0.5</v>
      </c>
      <c r="C488" s="4">
        <f>ile</f>
        <v>10</v>
      </c>
      <c r="D488" s="4">
        <f t="shared" si="14"/>
        <v>5</v>
      </c>
      <c r="E488">
        <f>E487+IF(WEEKDAY(A488)=1,ser*C487,0)</f>
        <v>18500</v>
      </c>
      <c r="F488">
        <f>F487+D488*(wyp)</f>
        <v>47580</v>
      </c>
      <c r="G488">
        <f t="shared" si="15"/>
        <v>29080</v>
      </c>
    </row>
    <row r="489" spans="1:7" x14ac:dyDescent="0.25">
      <c r="A489" s="1">
        <v>45414</v>
      </c>
      <c r="B489" s="3">
        <f>IF(AND(DAY(A489)=21,MONTH(A489)=12),$V$12,          IF(AND(DAY(A489)=21,MONTH(A489)=3),$V$9,         IF(AND(DAY(A489)=21,MONTH(A489)=6),$V$10,    IF(AND(DAY(A489)=23,MONTH(A489)=9),$V$11,B488)      )           )                                  )</f>
        <v>0.5</v>
      </c>
      <c r="C489" s="4">
        <f>ile</f>
        <v>10</v>
      </c>
      <c r="D489" s="4">
        <f t="shared" si="14"/>
        <v>5</v>
      </c>
      <c r="E489">
        <f>E488+IF(WEEKDAY(A489)=1,ser*C488,0)</f>
        <v>18500</v>
      </c>
      <c r="F489">
        <f>F488+D489*(wyp)</f>
        <v>47730</v>
      </c>
      <c r="G489">
        <f t="shared" si="15"/>
        <v>29230</v>
      </c>
    </row>
    <row r="490" spans="1:7" x14ac:dyDescent="0.25">
      <c r="A490" s="1">
        <v>45415</v>
      </c>
      <c r="B490" s="3">
        <f>IF(AND(DAY(A490)=21,MONTH(A490)=12),$V$12,          IF(AND(DAY(A490)=21,MONTH(A490)=3),$V$9,         IF(AND(DAY(A490)=21,MONTH(A490)=6),$V$10,    IF(AND(DAY(A490)=23,MONTH(A490)=9),$V$11,B489)      )           )                                  )</f>
        <v>0.5</v>
      </c>
      <c r="C490" s="4">
        <f>ile</f>
        <v>10</v>
      </c>
      <c r="D490" s="4">
        <f t="shared" si="14"/>
        <v>5</v>
      </c>
      <c r="E490">
        <f>E489+IF(WEEKDAY(A490)=1,ser*C489,0)</f>
        <v>18500</v>
      </c>
      <c r="F490">
        <f>F489+D490*(wyp)</f>
        <v>47880</v>
      </c>
      <c r="G490">
        <f t="shared" si="15"/>
        <v>29380</v>
      </c>
    </row>
    <row r="491" spans="1:7" x14ac:dyDescent="0.25">
      <c r="A491" s="1">
        <v>45416</v>
      </c>
      <c r="B491" s="3">
        <f>IF(AND(DAY(A491)=21,MONTH(A491)=12),$V$12,          IF(AND(DAY(A491)=21,MONTH(A491)=3),$V$9,         IF(AND(DAY(A491)=21,MONTH(A491)=6),$V$10,    IF(AND(DAY(A491)=23,MONTH(A491)=9),$V$11,B490)      )           )                                  )</f>
        <v>0.5</v>
      </c>
      <c r="C491" s="4">
        <f>ile</f>
        <v>10</v>
      </c>
      <c r="D491" s="4">
        <f t="shared" si="14"/>
        <v>0</v>
      </c>
      <c r="E491">
        <f>E490+IF(WEEKDAY(A491)=1,ser*C490,0)</f>
        <v>18500</v>
      </c>
      <c r="F491">
        <f>F490+D491*(wyp)</f>
        <v>47880</v>
      </c>
      <c r="G491">
        <f t="shared" si="15"/>
        <v>29380</v>
      </c>
    </row>
    <row r="492" spans="1:7" x14ac:dyDescent="0.25">
      <c r="A492" s="1">
        <v>45417</v>
      </c>
      <c r="B492" s="3">
        <f>IF(AND(DAY(A492)=21,MONTH(A492)=12),$V$12,          IF(AND(DAY(A492)=21,MONTH(A492)=3),$V$9,         IF(AND(DAY(A492)=21,MONTH(A492)=6),$V$10,    IF(AND(DAY(A492)=23,MONTH(A492)=9),$V$11,B491)      )           )                                  )</f>
        <v>0.5</v>
      </c>
      <c r="C492" s="4">
        <f>ile</f>
        <v>10</v>
      </c>
      <c r="D492" s="4">
        <f t="shared" si="14"/>
        <v>0</v>
      </c>
      <c r="E492">
        <f>E491+IF(WEEKDAY(A492)=1,ser*C491,0)</f>
        <v>18650</v>
      </c>
      <c r="F492">
        <f>F491+D492*(wyp)</f>
        <v>47880</v>
      </c>
      <c r="G492">
        <f t="shared" si="15"/>
        <v>29230</v>
      </c>
    </row>
    <row r="493" spans="1:7" x14ac:dyDescent="0.25">
      <c r="A493" s="1">
        <v>45418</v>
      </c>
      <c r="B493" s="3">
        <f>IF(AND(DAY(A493)=21,MONTH(A493)=12),$V$12,          IF(AND(DAY(A493)=21,MONTH(A493)=3),$V$9,         IF(AND(DAY(A493)=21,MONTH(A493)=6),$V$10,    IF(AND(DAY(A493)=23,MONTH(A493)=9),$V$11,B492)      )           )                                  )</f>
        <v>0.5</v>
      </c>
      <c r="C493" s="4">
        <f>ile</f>
        <v>10</v>
      </c>
      <c r="D493" s="4">
        <f t="shared" si="14"/>
        <v>5</v>
      </c>
      <c r="E493">
        <f>E492+IF(WEEKDAY(A493)=1,ser*C492,0)</f>
        <v>18650</v>
      </c>
      <c r="F493">
        <f>F492+D493*(wyp)</f>
        <v>48030</v>
      </c>
      <c r="G493">
        <f t="shared" si="15"/>
        <v>29380</v>
      </c>
    </row>
    <row r="494" spans="1:7" x14ac:dyDescent="0.25">
      <c r="A494" s="1">
        <v>45419</v>
      </c>
      <c r="B494" s="3">
        <f>IF(AND(DAY(A494)=21,MONTH(A494)=12),$V$12,          IF(AND(DAY(A494)=21,MONTH(A494)=3),$V$9,         IF(AND(DAY(A494)=21,MONTH(A494)=6),$V$10,    IF(AND(DAY(A494)=23,MONTH(A494)=9),$V$11,B493)      )           )                                  )</f>
        <v>0.5</v>
      </c>
      <c r="C494" s="4">
        <f>ile</f>
        <v>10</v>
      </c>
      <c r="D494" s="4">
        <f t="shared" si="14"/>
        <v>5</v>
      </c>
      <c r="E494">
        <f>E493+IF(WEEKDAY(A494)=1,ser*C493,0)</f>
        <v>18650</v>
      </c>
      <c r="F494">
        <f>F493+D494*(wyp)</f>
        <v>48180</v>
      </c>
      <c r="G494">
        <f t="shared" si="15"/>
        <v>29530</v>
      </c>
    </row>
    <row r="495" spans="1:7" x14ac:dyDescent="0.25">
      <c r="A495" s="1">
        <v>45420</v>
      </c>
      <c r="B495" s="3">
        <f>IF(AND(DAY(A495)=21,MONTH(A495)=12),$V$12,          IF(AND(DAY(A495)=21,MONTH(A495)=3),$V$9,         IF(AND(DAY(A495)=21,MONTH(A495)=6),$V$10,    IF(AND(DAY(A495)=23,MONTH(A495)=9),$V$11,B494)      )           )                                  )</f>
        <v>0.5</v>
      </c>
      <c r="C495" s="4">
        <f>ile</f>
        <v>10</v>
      </c>
      <c r="D495" s="4">
        <f t="shared" si="14"/>
        <v>5</v>
      </c>
      <c r="E495">
        <f>E494+IF(WEEKDAY(A495)=1,ser*C494,0)</f>
        <v>18650</v>
      </c>
      <c r="F495">
        <f>F494+D495*(wyp)</f>
        <v>48330</v>
      </c>
      <c r="G495">
        <f t="shared" si="15"/>
        <v>29680</v>
      </c>
    </row>
    <row r="496" spans="1:7" x14ac:dyDescent="0.25">
      <c r="A496" s="1">
        <v>45421</v>
      </c>
      <c r="B496" s="3">
        <f>IF(AND(DAY(A496)=21,MONTH(A496)=12),$V$12,          IF(AND(DAY(A496)=21,MONTH(A496)=3),$V$9,         IF(AND(DAY(A496)=21,MONTH(A496)=6),$V$10,    IF(AND(DAY(A496)=23,MONTH(A496)=9),$V$11,B495)      )           )                                  )</f>
        <v>0.5</v>
      </c>
      <c r="C496" s="4">
        <f>ile</f>
        <v>10</v>
      </c>
      <c r="D496" s="4">
        <f t="shared" si="14"/>
        <v>5</v>
      </c>
      <c r="E496">
        <f>E495+IF(WEEKDAY(A496)=1,ser*C495,0)</f>
        <v>18650</v>
      </c>
      <c r="F496">
        <f>F495+D496*(wyp)</f>
        <v>48480</v>
      </c>
      <c r="G496">
        <f t="shared" si="15"/>
        <v>29830</v>
      </c>
    </row>
    <row r="497" spans="1:7" x14ac:dyDescent="0.25">
      <c r="A497" s="1">
        <v>45422</v>
      </c>
      <c r="B497" s="3">
        <f>IF(AND(DAY(A497)=21,MONTH(A497)=12),$V$12,          IF(AND(DAY(A497)=21,MONTH(A497)=3),$V$9,         IF(AND(DAY(A497)=21,MONTH(A497)=6),$V$10,    IF(AND(DAY(A497)=23,MONTH(A497)=9),$V$11,B496)      )           )                                  )</f>
        <v>0.5</v>
      </c>
      <c r="C497" s="4">
        <f>ile</f>
        <v>10</v>
      </c>
      <c r="D497" s="4">
        <f t="shared" si="14"/>
        <v>5</v>
      </c>
      <c r="E497">
        <f>E496+IF(WEEKDAY(A497)=1,ser*C496,0)</f>
        <v>18650</v>
      </c>
      <c r="F497">
        <f>F496+D497*(wyp)</f>
        <v>48630</v>
      </c>
      <c r="G497">
        <f t="shared" si="15"/>
        <v>29980</v>
      </c>
    </row>
    <row r="498" spans="1:7" x14ac:dyDescent="0.25">
      <c r="A498" s="1">
        <v>45423</v>
      </c>
      <c r="B498" s="3">
        <f>IF(AND(DAY(A498)=21,MONTH(A498)=12),$V$12,          IF(AND(DAY(A498)=21,MONTH(A498)=3),$V$9,         IF(AND(DAY(A498)=21,MONTH(A498)=6),$V$10,    IF(AND(DAY(A498)=23,MONTH(A498)=9),$V$11,B497)      )           )                                  )</f>
        <v>0.5</v>
      </c>
      <c r="C498" s="4">
        <f>ile</f>
        <v>10</v>
      </c>
      <c r="D498" s="4">
        <f t="shared" si="14"/>
        <v>0</v>
      </c>
      <c r="E498">
        <f>E497+IF(WEEKDAY(A498)=1,ser*C497,0)</f>
        <v>18650</v>
      </c>
      <c r="F498">
        <f>F497+D498*(wyp)</f>
        <v>48630</v>
      </c>
      <c r="G498">
        <f t="shared" si="15"/>
        <v>29980</v>
      </c>
    </row>
    <row r="499" spans="1:7" x14ac:dyDescent="0.25">
      <c r="A499" s="1">
        <v>45424</v>
      </c>
      <c r="B499" s="3">
        <f>IF(AND(DAY(A499)=21,MONTH(A499)=12),$V$12,          IF(AND(DAY(A499)=21,MONTH(A499)=3),$V$9,         IF(AND(DAY(A499)=21,MONTH(A499)=6),$V$10,    IF(AND(DAY(A499)=23,MONTH(A499)=9),$V$11,B498)      )           )                                  )</f>
        <v>0.5</v>
      </c>
      <c r="C499" s="4">
        <f>ile</f>
        <v>10</v>
      </c>
      <c r="D499" s="4">
        <f t="shared" si="14"/>
        <v>0</v>
      </c>
      <c r="E499">
        <f>E498+IF(WEEKDAY(A499)=1,ser*C498,0)</f>
        <v>18800</v>
      </c>
      <c r="F499">
        <f>F498+D499*(wyp)</f>
        <v>48630</v>
      </c>
      <c r="G499">
        <f t="shared" si="15"/>
        <v>29830</v>
      </c>
    </row>
    <row r="500" spans="1:7" x14ac:dyDescent="0.25">
      <c r="A500" s="1">
        <v>45425</v>
      </c>
      <c r="B500" s="3">
        <f>IF(AND(DAY(A500)=21,MONTH(A500)=12),$V$12,          IF(AND(DAY(A500)=21,MONTH(A500)=3),$V$9,         IF(AND(DAY(A500)=21,MONTH(A500)=6),$V$10,    IF(AND(DAY(A500)=23,MONTH(A500)=9),$V$11,B499)      )           )                                  )</f>
        <v>0.5</v>
      </c>
      <c r="C500" s="4">
        <f>ile</f>
        <v>10</v>
      </c>
      <c r="D500" s="4">
        <f t="shared" si="14"/>
        <v>5</v>
      </c>
      <c r="E500">
        <f>E499+IF(WEEKDAY(A500)=1,ser*C499,0)</f>
        <v>18800</v>
      </c>
      <c r="F500">
        <f>F499+D500*(wyp)</f>
        <v>48780</v>
      </c>
      <c r="G500">
        <f t="shared" si="15"/>
        <v>29980</v>
      </c>
    </row>
    <row r="501" spans="1:7" x14ac:dyDescent="0.25">
      <c r="A501" s="1">
        <v>45426</v>
      </c>
      <c r="B501" s="3">
        <f>IF(AND(DAY(A501)=21,MONTH(A501)=12),$V$12,          IF(AND(DAY(A501)=21,MONTH(A501)=3),$V$9,         IF(AND(DAY(A501)=21,MONTH(A501)=6),$V$10,    IF(AND(DAY(A501)=23,MONTH(A501)=9),$V$11,B500)      )           )                                  )</f>
        <v>0.5</v>
      </c>
      <c r="C501" s="4">
        <f>ile</f>
        <v>10</v>
      </c>
      <c r="D501" s="4">
        <f t="shared" si="14"/>
        <v>5</v>
      </c>
      <c r="E501">
        <f>E500+IF(WEEKDAY(A501)=1,ser*C500,0)</f>
        <v>18800</v>
      </c>
      <c r="F501">
        <f>F500+D501*(wyp)</f>
        <v>48930</v>
      </c>
      <c r="G501">
        <f t="shared" si="15"/>
        <v>30130</v>
      </c>
    </row>
    <row r="502" spans="1:7" x14ac:dyDescent="0.25">
      <c r="A502" s="1">
        <v>45427</v>
      </c>
      <c r="B502" s="3">
        <f>IF(AND(DAY(A502)=21,MONTH(A502)=12),$V$12,          IF(AND(DAY(A502)=21,MONTH(A502)=3),$V$9,         IF(AND(DAY(A502)=21,MONTH(A502)=6),$V$10,    IF(AND(DAY(A502)=23,MONTH(A502)=9),$V$11,B501)      )           )                                  )</f>
        <v>0.5</v>
      </c>
      <c r="C502" s="4">
        <f>ile</f>
        <v>10</v>
      </c>
      <c r="D502" s="4">
        <f t="shared" si="14"/>
        <v>5</v>
      </c>
      <c r="E502">
        <f>E501+IF(WEEKDAY(A502)=1,ser*C501,0)</f>
        <v>18800</v>
      </c>
      <c r="F502">
        <f>F501+D502*(wyp)</f>
        <v>49080</v>
      </c>
      <c r="G502">
        <f t="shared" si="15"/>
        <v>30280</v>
      </c>
    </row>
    <row r="503" spans="1:7" x14ac:dyDescent="0.25">
      <c r="A503" s="1">
        <v>45428</v>
      </c>
      <c r="B503" s="3">
        <f>IF(AND(DAY(A503)=21,MONTH(A503)=12),$V$12,          IF(AND(DAY(A503)=21,MONTH(A503)=3),$V$9,         IF(AND(DAY(A503)=21,MONTH(A503)=6),$V$10,    IF(AND(DAY(A503)=23,MONTH(A503)=9),$V$11,B502)      )           )                                  )</f>
        <v>0.5</v>
      </c>
      <c r="C503" s="4">
        <f>ile</f>
        <v>10</v>
      </c>
      <c r="D503" s="4">
        <f t="shared" si="14"/>
        <v>5</v>
      </c>
      <c r="E503">
        <f>E502+IF(WEEKDAY(A503)=1,ser*C502,0)</f>
        <v>18800</v>
      </c>
      <c r="F503">
        <f>F502+D503*(wyp)</f>
        <v>49230</v>
      </c>
      <c r="G503">
        <f t="shared" si="15"/>
        <v>30430</v>
      </c>
    </row>
    <row r="504" spans="1:7" x14ac:dyDescent="0.25">
      <c r="A504" s="1">
        <v>45429</v>
      </c>
      <c r="B504" s="3">
        <f>IF(AND(DAY(A504)=21,MONTH(A504)=12),$V$12,          IF(AND(DAY(A504)=21,MONTH(A504)=3),$V$9,         IF(AND(DAY(A504)=21,MONTH(A504)=6),$V$10,    IF(AND(DAY(A504)=23,MONTH(A504)=9),$V$11,B503)      )           )                                  )</f>
        <v>0.5</v>
      </c>
      <c r="C504" s="4">
        <f>ile</f>
        <v>10</v>
      </c>
      <c r="D504" s="4">
        <f t="shared" si="14"/>
        <v>5</v>
      </c>
      <c r="E504">
        <f>E503+IF(WEEKDAY(A504)=1,ser*C503,0)</f>
        <v>18800</v>
      </c>
      <c r="F504">
        <f>F503+D504*(wyp)</f>
        <v>49380</v>
      </c>
      <c r="G504">
        <f t="shared" si="15"/>
        <v>30580</v>
      </c>
    </row>
    <row r="505" spans="1:7" x14ac:dyDescent="0.25">
      <c r="A505" s="1">
        <v>45430</v>
      </c>
      <c r="B505" s="3">
        <f>IF(AND(DAY(A505)=21,MONTH(A505)=12),$V$12,          IF(AND(DAY(A505)=21,MONTH(A505)=3),$V$9,         IF(AND(DAY(A505)=21,MONTH(A505)=6),$V$10,    IF(AND(DAY(A505)=23,MONTH(A505)=9),$V$11,B504)      )           )                                  )</f>
        <v>0.5</v>
      </c>
      <c r="C505" s="4">
        <f>ile</f>
        <v>10</v>
      </c>
      <c r="D505" s="4">
        <f t="shared" si="14"/>
        <v>0</v>
      </c>
      <c r="E505">
        <f>E504+IF(WEEKDAY(A505)=1,ser*C504,0)</f>
        <v>18800</v>
      </c>
      <c r="F505">
        <f>F504+D505*(wyp)</f>
        <v>49380</v>
      </c>
      <c r="G505">
        <f t="shared" si="15"/>
        <v>30580</v>
      </c>
    </row>
    <row r="506" spans="1:7" x14ac:dyDescent="0.25">
      <c r="A506" s="1">
        <v>45431</v>
      </c>
      <c r="B506" s="3">
        <f>IF(AND(DAY(A506)=21,MONTH(A506)=12),$V$12,          IF(AND(DAY(A506)=21,MONTH(A506)=3),$V$9,         IF(AND(DAY(A506)=21,MONTH(A506)=6),$V$10,    IF(AND(DAY(A506)=23,MONTH(A506)=9),$V$11,B505)      )           )                                  )</f>
        <v>0.5</v>
      </c>
      <c r="C506" s="4">
        <f>ile</f>
        <v>10</v>
      </c>
      <c r="D506" s="4">
        <f t="shared" si="14"/>
        <v>0</v>
      </c>
      <c r="E506">
        <f>E505+IF(WEEKDAY(A506)=1,ser*C505,0)</f>
        <v>18950</v>
      </c>
      <c r="F506">
        <f>F505+D506*(wyp)</f>
        <v>49380</v>
      </c>
      <c r="G506">
        <f t="shared" si="15"/>
        <v>30430</v>
      </c>
    </row>
    <row r="507" spans="1:7" x14ac:dyDescent="0.25">
      <c r="A507" s="1">
        <v>45432</v>
      </c>
      <c r="B507" s="3">
        <f>IF(AND(DAY(A507)=21,MONTH(A507)=12),$V$12,          IF(AND(DAY(A507)=21,MONTH(A507)=3),$V$9,         IF(AND(DAY(A507)=21,MONTH(A507)=6),$V$10,    IF(AND(DAY(A507)=23,MONTH(A507)=9),$V$11,B506)      )           )                                  )</f>
        <v>0.5</v>
      </c>
      <c r="C507" s="4">
        <f>ile</f>
        <v>10</v>
      </c>
      <c r="D507" s="4">
        <f t="shared" si="14"/>
        <v>5</v>
      </c>
      <c r="E507">
        <f>E506+IF(WEEKDAY(A507)=1,ser*C506,0)</f>
        <v>18950</v>
      </c>
      <c r="F507">
        <f>F506+D507*(wyp)</f>
        <v>49530</v>
      </c>
      <c r="G507">
        <f t="shared" si="15"/>
        <v>30580</v>
      </c>
    </row>
    <row r="508" spans="1:7" x14ac:dyDescent="0.25">
      <c r="A508" s="1">
        <v>45433</v>
      </c>
      <c r="B508" s="3">
        <f>IF(AND(DAY(A508)=21,MONTH(A508)=12),$V$12,          IF(AND(DAY(A508)=21,MONTH(A508)=3),$V$9,         IF(AND(DAY(A508)=21,MONTH(A508)=6),$V$10,    IF(AND(DAY(A508)=23,MONTH(A508)=9),$V$11,B507)      )           )                                  )</f>
        <v>0.5</v>
      </c>
      <c r="C508" s="4">
        <f>ile</f>
        <v>10</v>
      </c>
      <c r="D508" s="4">
        <f t="shared" si="14"/>
        <v>5</v>
      </c>
      <c r="E508">
        <f>E507+IF(WEEKDAY(A508)=1,ser*C507,0)</f>
        <v>18950</v>
      </c>
      <c r="F508">
        <f>F507+D508*(wyp)</f>
        <v>49680</v>
      </c>
      <c r="G508">
        <f t="shared" si="15"/>
        <v>30730</v>
      </c>
    </row>
    <row r="509" spans="1:7" x14ac:dyDescent="0.25">
      <c r="A509" s="1">
        <v>45434</v>
      </c>
      <c r="B509" s="3">
        <f>IF(AND(DAY(A509)=21,MONTH(A509)=12),$V$12,          IF(AND(DAY(A509)=21,MONTH(A509)=3),$V$9,         IF(AND(DAY(A509)=21,MONTH(A509)=6),$V$10,    IF(AND(DAY(A509)=23,MONTH(A509)=9),$V$11,B508)      )           )                                  )</f>
        <v>0.5</v>
      </c>
      <c r="C509" s="4">
        <f>ile</f>
        <v>10</v>
      </c>
      <c r="D509" s="4">
        <f t="shared" si="14"/>
        <v>5</v>
      </c>
      <c r="E509">
        <f>E508+IF(WEEKDAY(A509)=1,ser*C508,0)</f>
        <v>18950</v>
      </c>
      <c r="F509">
        <f>F508+D509*(wyp)</f>
        <v>49830</v>
      </c>
      <c r="G509">
        <f t="shared" si="15"/>
        <v>30880</v>
      </c>
    </row>
    <row r="510" spans="1:7" x14ac:dyDescent="0.25">
      <c r="A510" s="1">
        <v>45435</v>
      </c>
      <c r="B510" s="3">
        <f>IF(AND(DAY(A510)=21,MONTH(A510)=12),$V$12,          IF(AND(DAY(A510)=21,MONTH(A510)=3),$V$9,         IF(AND(DAY(A510)=21,MONTH(A510)=6),$V$10,    IF(AND(DAY(A510)=23,MONTH(A510)=9),$V$11,B509)      )           )                                  )</f>
        <v>0.5</v>
      </c>
      <c r="C510" s="4">
        <f>ile</f>
        <v>10</v>
      </c>
      <c r="D510" s="4">
        <f t="shared" si="14"/>
        <v>5</v>
      </c>
      <c r="E510">
        <f>E509+IF(WEEKDAY(A510)=1,ser*C509,0)</f>
        <v>18950</v>
      </c>
      <c r="F510">
        <f>F509+D510*(wyp)</f>
        <v>49980</v>
      </c>
      <c r="G510">
        <f t="shared" si="15"/>
        <v>31030</v>
      </c>
    </row>
    <row r="511" spans="1:7" x14ac:dyDescent="0.25">
      <c r="A511" s="1">
        <v>45436</v>
      </c>
      <c r="B511" s="3">
        <f>IF(AND(DAY(A511)=21,MONTH(A511)=12),$V$12,          IF(AND(DAY(A511)=21,MONTH(A511)=3),$V$9,         IF(AND(DAY(A511)=21,MONTH(A511)=6),$V$10,    IF(AND(DAY(A511)=23,MONTH(A511)=9),$V$11,B510)      )           )                                  )</f>
        <v>0.5</v>
      </c>
      <c r="C511" s="4">
        <f>ile</f>
        <v>10</v>
      </c>
      <c r="D511" s="4">
        <f t="shared" si="14"/>
        <v>5</v>
      </c>
      <c r="E511">
        <f>E510+IF(WEEKDAY(A511)=1,ser*C510,0)</f>
        <v>18950</v>
      </c>
      <c r="F511">
        <f>F510+D511*(wyp)</f>
        <v>50130</v>
      </c>
      <c r="G511">
        <f t="shared" si="15"/>
        <v>31180</v>
      </c>
    </row>
    <row r="512" spans="1:7" x14ac:dyDescent="0.25">
      <c r="A512" s="1">
        <v>45437</v>
      </c>
      <c r="B512" s="3">
        <f>IF(AND(DAY(A512)=21,MONTH(A512)=12),$V$12,          IF(AND(DAY(A512)=21,MONTH(A512)=3),$V$9,         IF(AND(DAY(A512)=21,MONTH(A512)=6),$V$10,    IF(AND(DAY(A512)=23,MONTH(A512)=9),$V$11,B511)      )           )                                  )</f>
        <v>0.5</v>
      </c>
      <c r="C512" s="4">
        <f>ile</f>
        <v>10</v>
      </c>
      <c r="D512" s="4">
        <f t="shared" si="14"/>
        <v>0</v>
      </c>
      <c r="E512">
        <f>E511+IF(WEEKDAY(A512)=1,ser*C511,0)</f>
        <v>18950</v>
      </c>
      <c r="F512">
        <f>F511+D512*(wyp)</f>
        <v>50130</v>
      </c>
      <c r="G512">
        <f t="shared" si="15"/>
        <v>31180</v>
      </c>
    </row>
    <row r="513" spans="1:7" x14ac:dyDescent="0.25">
      <c r="A513" s="1">
        <v>45438</v>
      </c>
      <c r="B513" s="3">
        <f>IF(AND(DAY(A513)=21,MONTH(A513)=12),$V$12,          IF(AND(DAY(A513)=21,MONTH(A513)=3),$V$9,         IF(AND(DAY(A513)=21,MONTH(A513)=6),$V$10,    IF(AND(DAY(A513)=23,MONTH(A513)=9),$V$11,B512)      )           )                                  )</f>
        <v>0.5</v>
      </c>
      <c r="C513" s="4">
        <f>ile</f>
        <v>10</v>
      </c>
      <c r="D513" s="4">
        <f t="shared" si="14"/>
        <v>0</v>
      </c>
      <c r="E513">
        <f>E512+IF(WEEKDAY(A513)=1,ser*C512,0)</f>
        <v>19100</v>
      </c>
      <c r="F513">
        <f>F512+D513*(wyp)</f>
        <v>50130</v>
      </c>
      <c r="G513">
        <f t="shared" si="15"/>
        <v>31030</v>
      </c>
    </row>
    <row r="514" spans="1:7" x14ac:dyDescent="0.25">
      <c r="A514" s="1">
        <v>45439</v>
      </c>
      <c r="B514" s="3">
        <f>IF(AND(DAY(A514)=21,MONTH(A514)=12),$V$12,          IF(AND(DAY(A514)=21,MONTH(A514)=3),$V$9,         IF(AND(DAY(A514)=21,MONTH(A514)=6),$V$10,    IF(AND(DAY(A514)=23,MONTH(A514)=9),$V$11,B513)      )           )                                  )</f>
        <v>0.5</v>
      </c>
      <c r="C514" s="4">
        <f>ile</f>
        <v>10</v>
      </c>
      <c r="D514" s="4">
        <f t="shared" si="14"/>
        <v>5</v>
      </c>
      <c r="E514">
        <f>E513+IF(WEEKDAY(A514)=1,ser*C513,0)</f>
        <v>19100</v>
      </c>
      <c r="F514">
        <f>F513+D514*(wyp)</f>
        <v>50280</v>
      </c>
      <c r="G514">
        <f t="shared" si="15"/>
        <v>31180</v>
      </c>
    </row>
    <row r="515" spans="1:7" x14ac:dyDescent="0.25">
      <c r="A515" s="1">
        <v>45440</v>
      </c>
      <c r="B515" s="3">
        <f>IF(AND(DAY(A515)=21,MONTH(A515)=12),$V$12,          IF(AND(DAY(A515)=21,MONTH(A515)=3),$V$9,         IF(AND(DAY(A515)=21,MONTH(A515)=6),$V$10,    IF(AND(DAY(A515)=23,MONTH(A515)=9),$V$11,B514)      )           )                                  )</f>
        <v>0.5</v>
      </c>
      <c r="C515" s="4">
        <f>ile</f>
        <v>10</v>
      </c>
      <c r="D515" s="4">
        <f t="shared" ref="D515:D578" si="16">IF(OR(WEEKDAY(A515)=7,WEEKDAY(A515)=1),0,ROUND(B515*C515,A515))</f>
        <v>5</v>
      </c>
      <c r="E515">
        <f>E514+IF(WEEKDAY(A515)=1,ser*C514,0)</f>
        <v>19100</v>
      </c>
      <c r="F515">
        <f>F514+D515*(wyp)</f>
        <v>50430</v>
      </c>
      <c r="G515">
        <f t="shared" ref="G515:G578" si="17">F515-E515</f>
        <v>31330</v>
      </c>
    </row>
    <row r="516" spans="1:7" x14ac:dyDescent="0.25">
      <c r="A516" s="1">
        <v>45441</v>
      </c>
      <c r="B516" s="3">
        <f>IF(AND(DAY(A516)=21,MONTH(A516)=12),$V$12,          IF(AND(DAY(A516)=21,MONTH(A516)=3),$V$9,         IF(AND(DAY(A516)=21,MONTH(A516)=6),$V$10,    IF(AND(DAY(A516)=23,MONTH(A516)=9),$V$11,B515)      )           )                                  )</f>
        <v>0.5</v>
      </c>
      <c r="C516" s="4">
        <f>ile</f>
        <v>10</v>
      </c>
      <c r="D516" s="4">
        <f t="shared" si="16"/>
        <v>5</v>
      </c>
      <c r="E516">
        <f>E515+IF(WEEKDAY(A516)=1,ser*C515,0)</f>
        <v>19100</v>
      </c>
      <c r="F516">
        <f>F515+D516*(wyp)</f>
        <v>50580</v>
      </c>
      <c r="G516">
        <f t="shared" si="17"/>
        <v>31480</v>
      </c>
    </row>
    <row r="517" spans="1:7" x14ac:dyDescent="0.25">
      <c r="A517" s="1">
        <v>45442</v>
      </c>
      <c r="B517" s="3">
        <f>IF(AND(DAY(A517)=21,MONTH(A517)=12),$V$12,          IF(AND(DAY(A517)=21,MONTH(A517)=3),$V$9,         IF(AND(DAY(A517)=21,MONTH(A517)=6),$V$10,    IF(AND(DAY(A517)=23,MONTH(A517)=9),$V$11,B516)      )           )                                  )</f>
        <v>0.5</v>
      </c>
      <c r="C517" s="4">
        <f>ile</f>
        <v>10</v>
      </c>
      <c r="D517" s="4">
        <f t="shared" si="16"/>
        <v>5</v>
      </c>
      <c r="E517">
        <f>E516+IF(WEEKDAY(A517)=1,ser*C516,0)</f>
        <v>19100</v>
      </c>
      <c r="F517">
        <f>F516+D517*(wyp)</f>
        <v>50730</v>
      </c>
      <c r="G517">
        <f t="shared" si="17"/>
        <v>31630</v>
      </c>
    </row>
    <row r="518" spans="1:7" x14ac:dyDescent="0.25">
      <c r="A518" s="1">
        <v>45443</v>
      </c>
      <c r="B518" s="3">
        <f>IF(AND(DAY(A518)=21,MONTH(A518)=12),$V$12,          IF(AND(DAY(A518)=21,MONTH(A518)=3),$V$9,         IF(AND(DAY(A518)=21,MONTH(A518)=6),$V$10,    IF(AND(DAY(A518)=23,MONTH(A518)=9),$V$11,B517)      )           )                                  )</f>
        <v>0.5</v>
      </c>
      <c r="C518" s="4">
        <f>ile</f>
        <v>10</v>
      </c>
      <c r="D518" s="4">
        <f t="shared" si="16"/>
        <v>5</v>
      </c>
      <c r="E518">
        <f>E517+IF(WEEKDAY(A518)=1,ser*C517,0)</f>
        <v>19100</v>
      </c>
      <c r="F518">
        <f>F517+D518*(wyp)</f>
        <v>50880</v>
      </c>
      <c r="G518">
        <f t="shared" si="17"/>
        <v>31780</v>
      </c>
    </row>
    <row r="519" spans="1:7" x14ac:dyDescent="0.25">
      <c r="A519" s="1">
        <v>45444</v>
      </c>
      <c r="B519" s="3">
        <f>IF(AND(DAY(A519)=21,MONTH(A519)=12),$V$12,          IF(AND(DAY(A519)=21,MONTH(A519)=3),$V$9,         IF(AND(DAY(A519)=21,MONTH(A519)=6),$V$10,    IF(AND(DAY(A519)=23,MONTH(A519)=9),$V$11,B518)      )           )                                  )</f>
        <v>0.5</v>
      </c>
      <c r="C519" s="4">
        <f>ile</f>
        <v>10</v>
      </c>
      <c r="D519" s="4">
        <f t="shared" si="16"/>
        <v>0</v>
      </c>
      <c r="E519">
        <f>E518+IF(WEEKDAY(A519)=1,ser*C518,0)</f>
        <v>19100</v>
      </c>
      <c r="F519">
        <f>F518+D519*(wyp)</f>
        <v>50880</v>
      </c>
      <c r="G519">
        <f t="shared" si="17"/>
        <v>31780</v>
      </c>
    </row>
    <row r="520" spans="1:7" x14ac:dyDescent="0.25">
      <c r="A520" s="1">
        <v>45445</v>
      </c>
      <c r="B520" s="3">
        <f>IF(AND(DAY(A520)=21,MONTH(A520)=12),$V$12,          IF(AND(DAY(A520)=21,MONTH(A520)=3),$V$9,         IF(AND(DAY(A520)=21,MONTH(A520)=6),$V$10,    IF(AND(DAY(A520)=23,MONTH(A520)=9),$V$11,B519)      )           )                                  )</f>
        <v>0.5</v>
      </c>
      <c r="C520" s="4">
        <f>ile</f>
        <v>10</v>
      </c>
      <c r="D520" s="4">
        <f t="shared" si="16"/>
        <v>0</v>
      </c>
      <c r="E520">
        <f>E519+IF(WEEKDAY(A520)=1,ser*C519,0)</f>
        <v>19250</v>
      </c>
      <c r="F520">
        <f>F519+D520*(wyp)</f>
        <v>50880</v>
      </c>
      <c r="G520">
        <f t="shared" si="17"/>
        <v>31630</v>
      </c>
    </row>
    <row r="521" spans="1:7" x14ac:dyDescent="0.25">
      <c r="A521" s="1">
        <v>45446</v>
      </c>
      <c r="B521" s="3">
        <f>IF(AND(DAY(A521)=21,MONTH(A521)=12),$V$12,          IF(AND(DAY(A521)=21,MONTH(A521)=3),$V$9,         IF(AND(DAY(A521)=21,MONTH(A521)=6),$V$10,    IF(AND(DAY(A521)=23,MONTH(A521)=9),$V$11,B520)      )           )                                  )</f>
        <v>0.5</v>
      </c>
      <c r="C521" s="4">
        <f>ile</f>
        <v>10</v>
      </c>
      <c r="D521" s="4">
        <f t="shared" si="16"/>
        <v>5</v>
      </c>
      <c r="E521">
        <f>E520+IF(WEEKDAY(A521)=1,ser*C520,0)</f>
        <v>19250</v>
      </c>
      <c r="F521">
        <f>F520+D521*(wyp)</f>
        <v>51030</v>
      </c>
      <c r="G521">
        <f t="shared" si="17"/>
        <v>31780</v>
      </c>
    </row>
    <row r="522" spans="1:7" x14ac:dyDescent="0.25">
      <c r="A522" s="1">
        <v>45447</v>
      </c>
      <c r="B522" s="3">
        <f>IF(AND(DAY(A522)=21,MONTH(A522)=12),$V$12,          IF(AND(DAY(A522)=21,MONTH(A522)=3),$V$9,         IF(AND(DAY(A522)=21,MONTH(A522)=6),$V$10,    IF(AND(DAY(A522)=23,MONTH(A522)=9),$V$11,B521)      )           )                                  )</f>
        <v>0.5</v>
      </c>
      <c r="C522" s="4">
        <f>ile</f>
        <v>10</v>
      </c>
      <c r="D522" s="4">
        <f t="shared" si="16"/>
        <v>5</v>
      </c>
      <c r="E522">
        <f>E521+IF(WEEKDAY(A522)=1,ser*C521,0)</f>
        <v>19250</v>
      </c>
      <c r="F522">
        <f>F521+D522*(wyp)</f>
        <v>51180</v>
      </c>
      <c r="G522">
        <f t="shared" si="17"/>
        <v>31930</v>
      </c>
    </row>
    <row r="523" spans="1:7" x14ac:dyDescent="0.25">
      <c r="A523" s="1">
        <v>45448</v>
      </c>
      <c r="B523" s="3">
        <f>IF(AND(DAY(A523)=21,MONTH(A523)=12),$V$12,          IF(AND(DAY(A523)=21,MONTH(A523)=3),$V$9,         IF(AND(DAY(A523)=21,MONTH(A523)=6),$V$10,    IF(AND(DAY(A523)=23,MONTH(A523)=9),$V$11,B522)      )           )                                  )</f>
        <v>0.5</v>
      </c>
      <c r="C523" s="4">
        <f>ile</f>
        <v>10</v>
      </c>
      <c r="D523" s="4">
        <f t="shared" si="16"/>
        <v>5</v>
      </c>
      <c r="E523">
        <f>E522+IF(WEEKDAY(A523)=1,ser*C522,0)</f>
        <v>19250</v>
      </c>
      <c r="F523">
        <f>F522+D523*(wyp)</f>
        <v>51330</v>
      </c>
      <c r="G523">
        <f t="shared" si="17"/>
        <v>32080</v>
      </c>
    </row>
    <row r="524" spans="1:7" x14ac:dyDescent="0.25">
      <c r="A524" s="1">
        <v>45449</v>
      </c>
      <c r="B524" s="3">
        <f>IF(AND(DAY(A524)=21,MONTH(A524)=12),$V$12,          IF(AND(DAY(A524)=21,MONTH(A524)=3),$V$9,         IF(AND(DAY(A524)=21,MONTH(A524)=6),$V$10,    IF(AND(DAY(A524)=23,MONTH(A524)=9),$V$11,B523)      )           )                                  )</f>
        <v>0.5</v>
      </c>
      <c r="C524" s="4">
        <f>ile</f>
        <v>10</v>
      </c>
      <c r="D524" s="4">
        <f t="shared" si="16"/>
        <v>5</v>
      </c>
      <c r="E524">
        <f>E523+IF(WEEKDAY(A524)=1,ser*C523,0)</f>
        <v>19250</v>
      </c>
      <c r="F524">
        <f>F523+D524*(wyp)</f>
        <v>51480</v>
      </c>
      <c r="G524">
        <f t="shared" si="17"/>
        <v>32230</v>
      </c>
    </row>
    <row r="525" spans="1:7" x14ac:dyDescent="0.25">
      <c r="A525" s="1">
        <v>45450</v>
      </c>
      <c r="B525" s="3">
        <f>IF(AND(DAY(A525)=21,MONTH(A525)=12),$V$12,          IF(AND(DAY(A525)=21,MONTH(A525)=3),$V$9,         IF(AND(DAY(A525)=21,MONTH(A525)=6),$V$10,    IF(AND(DAY(A525)=23,MONTH(A525)=9),$V$11,B524)      )           )                                  )</f>
        <v>0.5</v>
      </c>
      <c r="C525" s="4">
        <f>ile</f>
        <v>10</v>
      </c>
      <c r="D525" s="4">
        <f t="shared" si="16"/>
        <v>5</v>
      </c>
      <c r="E525">
        <f>E524+IF(WEEKDAY(A525)=1,ser*C524,0)</f>
        <v>19250</v>
      </c>
      <c r="F525">
        <f>F524+D525*(wyp)</f>
        <v>51630</v>
      </c>
      <c r="G525">
        <f t="shared" si="17"/>
        <v>32380</v>
      </c>
    </row>
    <row r="526" spans="1:7" x14ac:dyDescent="0.25">
      <c r="A526" s="1">
        <v>45451</v>
      </c>
      <c r="B526" s="3">
        <f>IF(AND(DAY(A526)=21,MONTH(A526)=12),$V$12,          IF(AND(DAY(A526)=21,MONTH(A526)=3),$V$9,         IF(AND(DAY(A526)=21,MONTH(A526)=6),$V$10,    IF(AND(DAY(A526)=23,MONTH(A526)=9),$V$11,B525)      )           )                                  )</f>
        <v>0.5</v>
      </c>
      <c r="C526" s="4">
        <f>ile</f>
        <v>10</v>
      </c>
      <c r="D526" s="4">
        <f t="shared" si="16"/>
        <v>0</v>
      </c>
      <c r="E526">
        <f>E525+IF(WEEKDAY(A526)=1,ser*C525,0)</f>
        <v>19250</v>
      </c>
      <c r="F526">
        <f>F525+D526*(wyp)</f>
        <v>51630</v>
      </c>
      <c r="G526">
        <f t="shared" si="17"/>
        <v>32380</v>
      </c>
    </row>
    <row r="527" spans="1:7" x14ac:dyDescent="0.25">
      <c r="A527" s="1">
        <v>45452</v>
      </c>
      <c r="B527" s="3">
        <f>IF(AND(DAY(A527)=21,MONTH(A527)=12),$V$12,          IF(AND(DAY(A527)=21,MONTH(A527)=3),$V$9,         IF(AND(DAY(A527)=21,MONTH(A527)=6),$V$10,    IF(AND(DAY(A527)=23,MONTH(A527)=9),$V$11,B526)      )           )                                  )</f>
        <v>0.5</v>
      </c>
      <c r="C527" s="4">
        <f>ile</f>
        <v>10</v>
      </c>
      <c r="D527" s="4">
        <f t="shared" si="16"/>
        <v>0</v>
      </c>
      <c r="E527">
        <f>E526+IF(WEEKDAY(A527)=1,ser*C526,0)</f>
        <v>19400</v>
      </c>
      <c r="F527">
        <f>F526+D527*(wyp)</f>
        <v>51630</v>
      </c>
      <c r="G527">
        <f t="shared" si="17"/>
        <v>32230</v>
      </c>
    </row>
    <row r="528" spans="1:7" x14ac:dyDescent="0.25">
      <c r="A528" s="1">
        <v>45453</v>
      </c>
      <c r="B528" s="3">
        <f>IF(AND(DAY(A528)=21,MONTH(A528)=12),$V$12,          IF(AND(DAY(A528)=21,MONTH(A528)=3),$V$9,         IF(AND(DAY(A528)=21,MONTH(A528)=6),$V$10,    IF(AND(DAY(A528)=23,MONTH(A528)=9),$V$11,B527)      )           )                                  )</f>
        <v>0.5</v>
      </c>
      <c r="C528" s="4">
        <f>ile</f>
        <v>10</v>
      </c>
      <c r="D528" s="4">
        <f t="shared" si="16"/>
        <v>5</v>
      </c>
      <c r="E528">
        <f>E527+IF(WEEKDAY(A528)=1,ser*C527,0)</f>
        <v>19400</v>
      </c>
      <c r="F528">
        <f>F527+D528*(wyp)</f>
        <v>51780</v>
      </c>
      <c r="G528">
        <f t="shared" si="17"/>
        <v>32380</v>
      </c>
    </row>
    <row r="529" spans="1:7" x14ac:dyDescent="0.25">
      <c r="A529" s="1">
        <v>45454</v>
      </c>
      <c r="B529" s="3">
        <f>IF(AND(DAY(A529)=21,MONTH(A529)=12),$V$12,          IF(AND(DAY(A529)=21,MONTH(A529)=3),$V$9,         IF(AND(DAY(A529)=21,MONTH(A529)=6),$V$10,    IF(AND(DAY(A529)=23,MONTH(A529)=9),$V$11,B528)      )           )                                  )</f>
        <v>0.5</v>
      </c>
      <c r="C529" s="4">
        <f>ile</f>
        <v>10</v>
      </c>
      <c r="D529" s="4">
        <f t="shared" si="16"/>
        <v>5</v>
      </c>
      <c r="E529">
        <f>E528+IF(WEEKDAY(A529)=1,ser*C528,0)</f>
        <v>19400</v>
      </c>
      <c r="F529">
        <f>F528+D529*(wyp)</f>
        <v>51930</v>
      </c>
      <c r="G529">
        <f t="shared" si="17"/>
        <v>32530</v>
      </c>
    </row>
    <row r="530" spans="1:7" x14ac:dyDescent="0.25">
      <c r="A530" s="1">
        <v>45455</v>
      </c>
      <c r="B530" s="3">
        <f>IF(AND(DAY(A530)=21,MONTH(A530)=12),$V$12,          IF(AND(DAY(A530)=21,MONTH(A530)=3),$V$9,         IF(AND(DAY(A530)=21,MONTH(A530)=6),$V$10,    IF(AND(DAY(A530)=23,MONTH(A530)=9),$V$11,B529)      )           )                                  )</f>
        <v>0.5</v>
      </c>
      <c r="C530" s="4">
        <f>ile</f>
        <v>10</v>
      </c>
      <c r="D530" s="4">
        <f t="shared" si="16"/>
        <v>5</v>
      </c>
      <c r="E530">
        <f>E529+IF(WEEKDAY(A530)=1,ser*C529,0)</f>
        <v>19400</v>
      </c>
      <c r="F530">
        <f>F529+D530*(wyp)</f>
        <v>52080</v>
      </c>
      <c r="G530">
        <f t="shared" si="17"/>
        <v>32680</v>
      </c>
    </row>
    <row r="531" spans="1:7" x14ac:dyDescent="0.25">
      <c r="A531" s="1">
        <v>45456</v>
      </c>
      <c r="B531" s="3">
        <f>IF(AND(DAY(A531)=21,MONTH(A531)=12),$V$12,          IF(AND(DAY(A531)=21,MONTH(A531)=3),$V$9,         IF(AND(DAY(A531)=21,MONTH(A531)=6),$V$10,    IF(AND(DAY(A531)=23,MONTH(A531)=9),$V$11,B530)      )           )                                  )</f>
        <v>0.5</v>
      </c>
      <c r="C531" s="4">
        <f>ile</f>
        <v>10</v>
      </c>
      <c r="D531" s="4">
        <f t="shared" si="16"/>
        <v>5</v>
      </c>
      <c r="E531">
        <f>E530+IF(WEEKDAY(A531)=1,ser*C530,0)</f>
        <v>19400</v>
      </c>
      <c r="F531">
        <f>F530+D531*(wyp)</f>
        <v>52230</v>
      </c>
      <c r="G531">
        <f t="shared" si="17"/>
        <v>32830</v>
      </c>
    </row>
    <row r="532" spans="1:7" x14ac:dyDescent="0.25">
      <c r="A532" s="1">
        <v>45457</v>
      </c>
      <c r="B532" s="3">
        <f>IF(AND(DAY(A532)=21,MONTH(A532)=12),$V$12,          IF(AND(DAY(A532)=21,MONTH(A532)=3),$V$9,         IF(AND(DAY(A532)=21,MONTH(A532)=6),$V$10,    IF(AND(DAY(A532)=23,MONTH(A532)=9),$V$11,B531)      )           )                                  )</f>
        <v>0.5</v>
      </c>
      <c r="C532" s="4">
        <f>ile</f>
        <v>10</v>
      </c>
      <c r="D532" s="4">
        <f t="shared" si="16"/>
        <v>5</v>
      </c>
      <c r="E532">
        <f>E531+IF(WEEKDAY(A532)=1,ser*C531,0)</f>
        <v>19400</v>
      </c>
      <c r="F532">
        <f>F531+D532*(wyp)</f>
        <v>52380</v>
      </c>
      <c r="G532">
        <f t="shared" si="17"/>
        <v>32980</v>
      </c>
    </row>
    <row r="533" spans="1:7" x14ac:dyDescent="0.25">
      <c r="A533" s="1">
        <v>45458</v>
      </c>
      <c r="B533" s="3">
        <f>IF(AND(DAY(A533)=21,MONTH(A533)=12),$V$12,          IF(AND(DAY(A533)=21,MONTH(A533)=3),$V$9,         IF(AND(DAY(A533)=21,MONTH(A533)=6),$V$10,    IF(AND(DAY(A533)=23,MONTH(A533)=9),$V$11,B532)      )           )                                  )</f>
        <v>0.5</v>
      </c>
      <c r="C533" s="4">
        <f>ile</f>
        <v>10</v>
      </c>
      <c r="D533" s="4">
        <f t="shared" si="16"/>
        <v>0</v>
      </c>
      <c r="E533">
        <f>E532+IF(WEEKDAY(A533)=1,ser*C532,0)</f>
        <v>19400</v>
      </c>
      <c r="F533">
        <f>F532+D533*(wyp)</f>
        <v>52380</v>
      </c>
      <c r="G533">
        <f t="shared" si="17"/>
        <v>32980</v>
      </c>
    </row>
    <row r="534" spans="1:7" x14ac:dyDescent="0.25">
      <c r="A534" s="1">
        <v>45459</v>
      </c>
      <c r="B534" s="3">
        <f>IF(AND(DAY(A534)=21,MONTH(A534)=12),$V$12,          IF(AND(DAY(A534)=21,MONTH(A534)=3),$V$9,         IF(AND(DAY(A534)=21,MONTH(A534)=6),$V$10,    IF(AND(DAY(A534)=23,MONTH(A534)=9),$V$11,B533)      )           )                                  )</f>
        <v>0.5</v>
      </c>
      <c r="C534" s="4">
        <f>ile</f>
        <v>10</v>
      </c>
      <c r="D534" s="4">
        <f t="shared" si="16"/>
        <v>0</v>
      </c>
      <c r="E534">
        <f>E533+IF(WEEKDAY(A534)=1,ser*C533,0)</f>
        <v>19550</v>
      </c>
      <c r="F534">
        <f>F533+D534*(wyp)</f>
        <v>52380</v>
      </c>
      <c r="G534">
        <f t="shared" si="17"/>
        <v>32830</v>
      </c>
    </row>
    <row r="535" spans="1:7" x14ac:dyDescent="0.25">
      <c r="A535" s="1">
        <v>45460</v>
      </c>
      <c r="B535" s="3">
        <f>IF(AND(DAY(A535)=21,MONTH(A535)=12),$V$12,          IF(AND(DAY(A535)=21,MONTH(A535)=3),$V$9,         IF(AND(DAY(A535)=21,MONTH(A535)=6),$V$10,    IF(AND(DAY(A535)=23,MONTH(A535)=9),$V$11,B534)      )           )                                  )</f>
        <v>0.5</v>
      </c>
      <c r="C535" s="4">
        <f>ile</f>
        <v>10</v>
      </c>
      <c r="D535" s="4">
        <f t="shared" si="16"/>
        <v>5</v>
      </c>
      <c r="E535">
        <f>E534+IF(WEEKDAY(A535)=1,ser*C534,0)</f>
        <v>19550</v>
      </c>
      <c r="F535">
        <f>F534+D535*(wyp)</f>
        <v>52530</v>
      </c>
      <c r="G535">
        <f t="shared" si="17"/>
        <v>32980</v>
      </c>
    </row>
    <row r="536" spans="1:7" x14ac:dyDescent="0.25">
      <c r="A536" s="1">
        <v>45461</v>
      </c>
      <c r="B536" s="3">
        <f>IF(AND(DAY(A536)=21,MONTH(A536)=12),$V$12,          IF(AND(DAY(A536)=21,MONTH(A536)=3),$V$9,         IF(AND(DAY(A536)=21,MONTH(A536)=6),$V$10,    IF(AND(DAY(A536)=23,MONTH(A536)=9),$V$11,B535)      )           )                                  )</f>
        <v>0.5</v>
      </c>
      <c r="C536" s="4">
        <f>ile</f>
        <v>10</v>
      </c>
      <c r="D536" s="4">
        <f t="shared" si="16"/>
        <v>5</v>
      </c>
      <c r="E536">
        <f>E535+IF(WEEKDAY(A536)=1,ser*C535,0)</f>
        <v>19550</v>
      </c>
      <c r="F536">
        <f>F535+D536*(wyp)</f>
        <v>52680</v>
      </c>
      <c r="G536">
        <f t="shared" si="17"/>
        <v>33130</v>
      </c>
    </row>
    <row r="537" spans="1:7" x14ac:dyDescent="0.25">
      <c r="A537" s="1">
        <v>45462</v>
      </c>
      <c r="B537" s="3">
        <f>IF(AND(DAY(A537)=21,MONTH(A537)=12),$V$12,          IF(AND(DAY(A537)=21,MONTH(A537)=3),$V$9,         IF(AND(DAY(A537)=21,MONTH(A537)=6),$V$10,    IF(AND(DAY(A537)=23,MONTH(A537)=9),$V$11,B536)      )           )                                  )</f>
        <v>0.5</v>
      </c>
      <c r="C537" s="4">
        <f>ile</f>
        <v>10</v>
      </c>
      <c r="D537" s="4">
        <f t="shared" si="16"/>
        <v>5</v>
      </c>
      <c r="E537">
        <f>E536+IF(WEEKDAY(A537)=1,ser*C536,0)</f>
        <v>19550</v>
      </c>
      <c r="F537">
        <f>F536+D537*(wyp)</f>
        <v>52830</v>
      </c>
      <c r="G537">
        <f t="shared" si="17"/>
        <v>33280</v>
      </c>
    </row>
    <row r="538" spans="1:7" x14ac:dyDescent="0.25">
      <c r="A538" s="1">
        <v>45463</v>
      </c>
      <c r="B538" s="3">
        <f>IF(AND(DAY(A538)=21,MONTH(A538)=12),$V$12,          IF(AND(DAY(A538)=21,MONTH(A538)=3),$V$9,         IF(AND(DAY(A538)=21,MONTH(A538)=6),$V$10,    IF(AND(DAY(A538)=23,MONTH(A538)=9),$V$11,B537)      )           )                                  )</f>
        <v>0.5</v>
      </c>
      <c r="C538" s="4">
        <f>ile</f>
        <v>10</v>
      </c>
      <c r="D538" s="4">
        <f t="shared" si="16"/>
        <v>5</v>
      </c>
      <c r="E538">
        <f>E537+IF(WEEKDAY(A538)=1,ser*C537,0)</f>
        <v>19550</v>
      </c>
      <c r="F538">
        <f>F537+D538*(wyp)</f>
        <v>52980</v>
      </c>
      <c r="G538">
        <f t="shared" si="17"/>
        <v>33430</v>
      </c>
    </row>
    <row r="539" spans="1:7" x14ac:dyDescent="0.25">
      <c r="A539" s="1">
        <v>45464</v>
      </c>
      <c r="B539" s="3">
        <f>IF(AND(DAY(A539)=21,MONTH(A539)=12),$V$12,          IF(AND(DAY(A539)=21,MONTH(A539)=3),$V$9,         IF(AND(DAY(A539)=21,MONTH(A539)=6),$V$10,    IF(AND(DAY(A539)=23,MONTH(A539)=9),$V$11,B538)      )           )                                  )</f>
        <v>0.9</v>
      </c>
      <c r="C539" s="4">
        <f>ile</f>
        <v>10</v>
      </c>
      <c r="D539" s="4">
        <f t="shared" si="16"/>
        <v>9</v>
      </c>
      <c r="E539">
        <f>E538+IF(WEEKDAY(A539)=1,ser*C538,0)</f>
        <v>19550</v>
      </c>
      <c r="F539">
        <f>F538+D539*(wyp)</f>
        <v>53250</v>
      </c>
      <c r="G539">
        <f t="shared" si="17"/>
        <v>33700</v>
      </c>
    </row>
    <row r="540" spans="1:7" x14ac:dyDescent="0.25">
      <c r="A540" s="1">
        <v>45465</v>
      </c>
      <c r="B540" s="3">
        <f>IF(AND(DAY(A540)=21,MONTH(A540)=12),$V$12,          IF(AND(DAY(A540)=21,MONTH(A540)=3),$V$9,         IF(AND(DAY(A540)=21,MONTH(A540)=6),$V$10,    IF(AND(DAY(A540)=23,MONTH(A540)=9),$V$11,B539)      )           )                                  )</f>
        <v>0.9</v>
      </c>
      <c r="C540" s="4">
        <f>ile</f>
        <v>10</v>
      </c>
      <c r="D540" s="4">
        <f t="shared" si="16"/>
        <v>0</v>
      </c>
      <c r="E540">
        <f>E539+IF(WEEKDAY(A540)=1,ser*C539,0)</f>
        <v>19550</v>
      </c>
      <c r="F540">
        <f>F539+D540*(wyp)</f>
        <v>53250</v>
      </c>
      <c r="G540">
        <f t="shared" si="17"/>
        <v>33700</v>
      </c>
    </row>
    <row r="541" spans="1:7" x14ac:dyDescent="0.25">
      <c r="A541" s="1">
        <v>45466</v>
      </c>
      <c r="B541" s="3">
        <f>IF(AND(DAY(A541)=21,MONTH(A541)=12),$V$12,          IF(AND(DAY(A541)=21,MONTH(A541)=3),$V$9,         IF(AND(DAY(A541)=21,MONTH(A541)=6),$V$10,    IF(AND(DAY(A541)=23,MONTH(A541)=9),$V$11,B540)      )           )                                  )</f>
        <v>0.9</v>
      </c>
      <c r="C541" s="4">
        <f>ile</f>
        <v>10</v>
      </c>
      <c r="D541" s="4">
        <f t="shared" si="16"/>
        <v>0</v>
      </c>
      <c r="E541">
        <f>E540+IF(WEEKDAY(A541)=1,ser*C540,0)</f>
        <v>19700</v>
      </c>
      <c r="F541">
        <f>F540+D541*(wyp)</f>
        <v>53250</v>
      </c>
      <c r="G541">
        <f t="shared" si="17"/>
        <v>33550</v>
      </c>
    </row>
    <row r="542" spans="1:7" x14ac:dyDescent="0.25">
      <c r="A542" s="1">
        <v>45467</v>
      </c>
      <c r="B542" s="3">
        <f>IF(AND(DAY(A542)=21,MONTH(A542)=12),$V$12,          IF(AND(DAY(A542)=21,MONTH(A542)=3),$V$9,         IF(AND(DAY(A542)=21,MONTH(A542)=6),$V$10,    IF(AND(DAY(A542)=23,MONTH(A542)=9),$V$11,B541)      )           )                                  )</f>
        <v>0.9</v>
      </c>
      <c r="C542" s="4">
        <f>ile</f>
        <v>10</v>
      </c>
      <c r="D542" s="4">
        <f t="shared" si="16"/>
        <v>9</v>
      </c>
      <c r="E542">
        <f>E541+IF(WEEKDAY(A542)=1,ser*C541,0)</f>
        <v>19700</v>
      </c>
      <c r="F542">
        <f>F541+D542*(wyp)</f>
        <v>53520</v>
      </c>
      <c r="G542">
        <f t="shared" si="17"/>
        <v>33820</v>
      </c>
    </row>
    <row r="543" spans="1:7" x14ac:dyDescent="0.25">
      <c r="A543" s="1">
        <v>45468</v>
      </c>
      <c r="B543" s="3">
        <f>IF(AND(DAY(A543)=21,MONTH(A543)=12),$V$12,          IF(AND(DAY(A543)=21,MONTH(A543)=3),$V$9,         IF(AND(DAY(A543)=21,MONTH(A543)=6),$V$10,    IF(AND(DAY(A543)=23,MONTH(A543)=9),$V$11,B542)      )           )                                  )</f>
        <v>0.9</v>
      </c>
      <c r="C543" s="4">
        <f>ile</f>
        <v>10</v>
      </c>
      <c r="D543" s="4">
        <f t="shared" si="16"/>
        <v>9</v>
      </c>
      <c r="E543">
        <f>E542+IF(WEEKDAY(A543)=1,ser*C542,0)</f>
        <v>19700</v>
      </c>
      <c r="F543">
        <f>F542+D543*(wyp)</f>
        <v>53790</v>
      </c>
      <c r="G543">
        <f t="shared" si="17"/>
        <v>34090</v>
      </c>
    </row>
    <row r="544" spans="1:7" x14ac:dyDescent="0.25">
      <c r="A544" s="1">
        <v>45469</v>
      </c>
      <c r="B544" s="3">
        <f>IF(AND(DAY(A544)=21,MONTH(A544)=12),$V$12,          IF(AND(DAY(A544)=21,MONTH(A544)=3),$V$9,         IF(AND(DAY(A544)=21,MONTH(A544)=6),$V$10,    IF(AND(DAY(A544)=23,MONTH(A544)=9),$V$11,B543)      )           )                                  )</f>
        <v>0.9</v>
      </c>
      <c r="C544" s="4">
        <f>ile</f>
        <v>10</v>
      </c>
      <c r="D544" s="4">
        <f t="shared" si="16"/>
        <v>9</v>
      </c>
      <c r="E544">
        <f>E543+IF(WEEKDAY(A544)=1,ser*C543,0)</f>
        <v>19700</v>
      </c>
      <c r="F544">
        <f>F543+D544*(wyp)</f>
        <v>54060</v>
      </c>
      <c r="G544">
        <f t="shared" si="17"/>
        <v>34360</v>
      </c>
    </row>
    <row r="545" spans="1:7" x14ac:dyDescent="0.25">
      <c r="A545" s="1">
        <v>45470</v>
      </c>
      <c r="B545" s="3">
        <f>IF(AND(DAY(A545)=21,MONTH(A545)=12),$V$12,          IF(AND(DAY(A545)=21,MONTH(A545)=3),$V$9,         IF(AND(DAY(A545)=21,MONTH(A545)=6),$V$10,    IF(AND(DAY(A545)=23,MONTH(A545)=9),$V$11,B544)      )           )                                  )</f>
        <v>0.9</v>
      </c>
      <c r="C545" s="4">
        <f>ile</f>
        <v>10</v>
      </c>
      <c r="D545" s="4">
        <f t="shared" si="16"/>
        <v>9</v>
      </c>
      <c r="E545">
        <f>E544+IF(WEEKDAY(A545)=1,ser*C544,0)</f>
        <v>19700</v>
      </c>
      <c r="F545">
        <f>F544+D545*(wyp)</f>
        <v>54330</v>
      </c>
      <c r="G545">
        <f t="shared" si="17"/>
        <v>34630</v>
      </c>
    </row>
    <row r="546" spans="1:7" x14ac:dyDescent="0.25">
      <c r="A546" s="1">
        <v>45471</v>
      </c>
      <c r="B546" s="3">
        <f>IF(AND(DAY(A546)=21,MONTH(A546)=12),$V$12,          IF(AND(DAY(A546)=21,MONTH(A546)=3),$V$9,         IF(AND(DAY(A546)=21,MONTH(A546)=6),$V$10,    IF(AND(DAY(A546)=23,MONTH(A546)=9),$V$11,B545)      )           )                                  )</f>
        <v>0.9</v>
      </c>
      <c r="C546" s="4">
        <f>ile</f>
        <v>10</v>
      </c>
      <c r="D546" s="4">
        <f t="shared" si="16"/>
        <v>9</v>
      </c>
      <c r="E546">
        <f>E545+IF(WEEKDAY(A546)=1,ser*C545,0)</f>
        <v>19700</v>
      </c>
      <c r="F546">
        <f>F545+D546*(wyp)</f>
        <v>54600</v>
      </c>
      <c r="G546">
        <f t="shared" si="17"/>
        <v>34900</v>
      </c>
    </row>
    <row r="547" spans="1:7" x14ac:dyDescent="0.25">
      <c r="A547" s="1">
        <v>45472</v>
      </c>
      <c r="B547" s="3">
        <f>IF(AND(DAY(A547)=21,MONTH(A547)=12),$V$12,          IF(AND(DAY(A547)=21,MONTH(A547)=3),$V$9,         IF(AND(DAY(A547)=21,MONTH(A547)=6),$V$10,    IF(AND(DAY(A547)=23,MONTH(A547)=9),$V$11,B546)      )           )                                  )</f>
        <v>0.9</v>
      </c>
      <c r="C547" s="4">
        <f>ile</f>
        <v>10</v>
      </c>
      <c r="D547" s="4">
        <f t="shared" si="16"/>
        <v>0</v>
      </c>
      <c r="E547">
        <f>E546+IF(WEEKDAY(A547)=1,ser*C546,0)</f>
        <v>19700</v>
      </c>
      <c r="F547">
        <f>F546+D547*(wyp)</f>
        <v>54600</v>
      </c>
      <c r="G547">
        <f t="shared" si="17"/>
        <v>34900</v>
      </c>
    </row>
    <row r="548" spans="1:7" x14ac:dyDescent="0.25">
      <c r="A548" s="1">
        <v>45473</v>
      </c>
      <c r="B548" s="3">
        <f>IF(AND(DAY(A548)=21,MONTH(A548)=12),$V$12,          IF(AND(DAY(A548)=21,MONTH(A548)=3),$V$9,         IF(AND(DAY(A548)=21,MONTH(A548)=6),$V$10,    IF(AND(DAY(A548)=23,MONTH(A548)=9),$V$11,B547)      )           )                                  )</f>
        <v>0.9</v>
      </c>
      <c r="C548" s="4">
        <f>ile</f>
        <v>10</v>
      </c>
      <c r="D548" s="4">
        <f t="shared" si="16"/>
        <v>0</v>
      </c>
      <c r="E548">
        <f>E547+IF(WEEKDAY(A548)=1,ser*C547,0)</f>
        <v>19850</v>
      </c>
      <c r="F548">
        <f>F547+D548*(wyp)</f>
        <v>54600</v>
      </c>
      <c r="G548">
        <f t="shared" si="17"/>
        <v>34750</v>
      </c>
    </row>
    <row r="549" spans="1:7" x14ac:dyDescent="0.25">
      <c r="A549" s="1">
        <v>45474</v>
      </c>
      <c r="B549" s="3">
        <f>IF(AND(DAY(A549)=21,MONTH(A549)=12),$V$12,          IF(AND(DAY(A549)=21,MONTH(A549)=3),$V$9,         IF(AND(DAY(A549)=21,MONTH(A549)=6),$V$10,    IF(AND(DAY(A549)=23,MONTH(A549)=9),$V$11,B548)      )           )                                  )</f>
        <v>0.9</v>
      </c>
      <c r="C549" s="4">
        <f>ile</f>
        <v>10</v>
      </c>
      <c r="D549" s="4">
        <f t="shared" si="16"/>
        <v>9</v>
      </c>
      <c r="E549">
        <f>E548+IF(WEEKDAY(A549)=1,ser*C548,0)</f>
        <v>19850</v>
      </c>
      <c r="F549">
        <f>F548+D549*(wyp)</f>
        <v>54870</v>
      </c>
      <c r="G549">
        <f t="shared" si="17"/>
        <v>35020</v>
      </c>
    </row>
    <row r="550" spans="1:7" x14ac:dyDescent="0.25">
      <c r="A550" s="1">
        <v>45475</v>
      </c>
      <c r="B550" s="3">
        <f>IF(AND(DAY(A550)=21,MONTH(A550)=12),$V$12,          IF(AND(DAY(A550)=21,MONTH(A550)=3),$V$9,         IF(AND(DAY(A550)=21,MONTH(A550)=6),$V$10,    IF(AND(DAY(A550)=23,MONTH(A550)=9),$V$11,B549)      )           )                                  )</f>
        <v>0.9</v>
      </c>
      <c r="C550" s="4">
        <f>ile</f>
        <v>10</v>
      </c>
      <c r="D550" s="4">
        <f t="shared" si="16"/>
        <v>9</v>
      </c>
      <c r="E550">
        <f>E549+IF(WEEKDAY(A550)=1,ser*C549,0)</f>
        <v>19850</v>
      </c>
      <c r="F550">
        <f>F549+D550*(wyp)</f>
        <v>55140</v>
      </c>
      <c r="G550">
        <f t="shared" si="17"/>
        <v>35290</v>
      </c>
    </row>
    <row r="551" spans="1:7" x14ac:dyDescent="0.25">
      <c r="A551" s="1">
        <v>45476</v>
      </c>
      <c r="B551" s="3">
        <f>IF(AND(DAY(A551)=21,MONTH(A551)=12),$V$12,          IF(AND(DAY(A551)=21,MONTH(A551)=3),$V$9,         IF(AND(DAY(A551)=21,MONTH(A551)=6),$V$10,    IF(AND(DAY(A551)=23,MONTH(A551)=9),$V$11,B550)      )           )                                  )</f>
        <v>0.9</v>
      </c>
      <c r="C551" s="4">
        <f>ile</f>
        <v>10</v>
      </c>
      <c r="D551" s="4">
        <f t="shared" si="16"/>
        <v>9</v>
      </c>
      <c r="E551">
        <f>E550+IF(WEEKDAY(A551)=1,ser*C550,0)</f>
        <v>19850</v>
      </c>
      <c r="F551">
        <f>F550+D551*(wyp)</f>
        <v>55410</v>
      </c>
      <c r="G551">
        <f t="shared" si="17"/>
        <v>35560</v>
      </c>
    </row>
    <row r="552" spans="1:7" x14ac:dyDescent="0.25">
      <c r="A552" s="1">
        <v>45477</v>
      </c>
      <c r="B552" s="3">
        <f>IF(AND(DAY(A552)=21,MONTH(A552)=12),$V$12,          IF(AND(DAY(A552)=21,MONTH(A552)=3),$V$9,         IF(AND(DAY(A552)=21,MONTH(A552)=6),$V$10,    IF(AND(DAY(A552)=23,MONTH(A552)=9),$V$11,B551)      )           )                                  )</f>
        <v>0.9</v>
      </c>
      <c r="C552" s="4">
        <f>ile</f>
        <v>10</v>
      </c>
      <c r="D552" s="4">
        <f t="shared" si="16"/>
        <v>9</v>
      </c>
      <c r="E552">
        <f>E551+IF(WEEKDAY(A552)=1,ser*C551,0)</f>
        <v>19850</v>
      </c>
      <c r="F552">
        <f>F551+D552*(wyp)</f>
        <v>55680</v>
      </c>
      <c r="G552">
        <f t="shared" si="17"/>
        <v>35830</v>
      </c>
    </row>
    <row r="553" spans="1:7" x14ac:dyDescent="0.25">
      <c r="A553" s="1">
        <v>45478</v>
      </c>
      <c r="B553" s="3">
        <f>IF(AND(DAY(A553)=21,MONTH(A553)=12),$V$12,          IF(AND(DAY(A553)=21,MONTH(A553)=3),$V$9,         IF(AND(DAY(A553)=21,MONTH(A553)=6),$V$10,    IF(AND(DAY(A553)=23,MONTH(A553)=9),$V$11,B552)      )           )                                  )</f>
        <v>0.9</v>
      </c>
      <c r="C553" s="4">
        <f>ile</f>
        <v>10</v>
      </c>
      <c r="D553" s="4">
        <f t="shared" si="16"/>
        <v>9</v>
      </c>
      <c r="E553">
        <f>E552+IF(WEEKDAY(A553)=1,ser*C552,0)</f>
        <v>19850</v>
      </c>
      <c r="F553">
        <f>F552+D553*(wyp)</f>
        <v>55950</v>
      </c>
      <c r="G553">
        <f t="shared" si="17"/>
        <v>36100</v>
      </c>
    </row>
    <row r="554" spans="1:7" x14ac:dyDescent="0.25">
      <c r="A554" s="1">
        <v>45479</v>
      </c>
      <c r="B554" s="3">
        <f>IF(AND(DAY(A554)=21,MONTH(A554)=12),$V$12,          IF(AND(DAY(A554)=21,MONTH(A554)=3),$V$9,         IF(AND(DAY(A554)=21,MONTH(A554)=6),$V$10,    IF(AND(DAY(A554)=23,MONTH(A554)=9),$V$11,B553)      )           )                                  )</f>
        <v>0.9</v>
      </c>
      <c r="C554" s="4">
        <f>ile</f>
        <v>10</v>
      </c>
      <c r="D554" s="4">
        <f t="shared" si="16"/>
        <v>0</v>
      </c>
      <c r="E554">
        <f>E553+IF(WEEKDAY(A554)=1,ser*C553,0)</f>
        <v>19850</v>
      </c>
      <c r="F554">
        <f>F553+D554*(wyp)</f>
        <v>55950</v>
      </c>
      <c r="G554">
        <f t="shared" si="17"/>
        <v>36100</v>
      </c>
    </row>
    <row r="555" spans="1:7" x14ac:dyDescent="0.25">
      <c r="A555" s="1">
        <v>45480</v>
      </c>
      <c r="B555" s="3">
        <f>IF(AND(DAY(A555)=21,MONTH(A555)=12),$V$12,          IF(AND(DAY(A555)=21,MONTH(A555)=3),$V$9,         IF(AND(DAY(A555)=21,MONTH(A555)=6),$V$10,    IF(AND(DAY(A555)=23,MONTH(A555)=9),$V$11,B554)      )           )                                  )</f>
        <v>0.9</v>
      </c>
      <c r="C555" s="4">
        <f>ile</f>
        <v>10</v>
      </c>
      <c r="D555" s="4">
        <f t="shared" si="16"/>
        <v>0</v>
      </c>
      <c r="E555">
        <f>E554+IF(WEEKDAY(A555)=1,ser*C554,0)</f>
        <v>20000</v>
      </c>
      <c r="F555">
        <f>F554+D555*(wyp)</f>
        <v>55950</v>
      </c>
      <c r="G555">
        <f t="shared" si="17"/>
        <v>35950</v>
      </c>
    </row>
    <row r="556" spans="1:7" x14ac:dyDescent="0.25">
      <c r="A556" s="1">
        <v>45481</v>
      </c>
      <c r="B556" s="3">
        <f>IF(AND(DAY(A556)=21,MONTH(A556)=12),$V$12,          IF(AND(DAY(A556)=21,MONTH(A556)=3),$V$9,         IF(AND(DAY(A556)=21,MONTH(A556)=6),$V$10,    IF(AND(DAY(A556)=23,MONTH(A556)=9),$V$11,B555)      )           )                                  )</f>
        <v>0.9</v>
      </c>
      <c r="C556" s="4">
        <f>ile</f>
        <v>10</v>
      </c>
      <c r="D556" s="4">
        <f t="shared" si="16"/>
        <v>9</v>
      </c>
      <c r="E556">
        <f>E555+IF(WEEKDAY(A556)=1,ser*C555,0)</f>
        <v>20000</v>
      </c>
      <c r="F556">
        <f>F555+D556*(wyp)</f>
        <v>56220</v>
      </c>
      <c r="G556">
        <f t="shared" si="17"/>
        <v>36220</v>
      </c>
    </row>
    <row r="557" spans="1:7" x14ac:dyDescent="0.25">
      <c r="A557" s="1">
        <v>45482</v>
      </c>
      <c r="B557" s="3">
        <f>IF(AND(DAY(A557)=21,MONTH(A557)=12),$V$12,          IF(AND(DAY(A557)=21,MONTH(A557)=3),$V$9,         IF(AND(DAY(A557)=21,MONTH(A557)=6),$V$10,    IF(AND(DAY(A557)=23,MONTH(A557)=9),$V$11,B556)      )           )                                  )</f>
        <v>0.9</v>
      </c>
      <c r="C557" s="4">
        <f>ile</f>
        <v>10</v>
      </c>
      <c r="D557" s="4">
        <f t="shared" si="16"/>
        <v>9</v>
      </c>
      <c r="E557">
        <f>E556+IF(WEEKDAY(A557)=1,ser*C556,0)</f>
        <v>20000</v>
      </c>
      <c r="F557">
        <f>F556+D557*(wyp)</f>
        <v>56490</v>
      </c>
      <c r="G557">
        <f t="shared" si="17"/>
        <v>36490</v>
      </c>
    </row>
    <row r="558" spans="1:7" x14ac:dyDescent="0.25">
      <c r="A558" s="1">
        <v>45483</v>
      </c>
      <c r="B558" s="3">
        <f>IF(AND(DAY(A558)=21,MONTH(A558)=12),$V$12,          IF(AND(DAY(A558)=21,MONTH(A558)=3),$V$9,         IF(AND(DAY(A558)=21,MONTH(A558)=6),$V$10,    IF(AND(DAY(A558)=23,MONTH(A558)=9),$V$11,B557)      )           )                                  )</f>
        <v>0.9</v>
      </c>
      <c r="C558" s="4">
        <f>ile</f>
        <v>10</v>
      </c>
      <c r="D558" s="4">
        <f t="shared" si="16"/>
        <v>9</v>
      </c>
      <c r="E558">
        <f>E557+IF(WEEKDAY(A558)=1,ser*C557,0)</f>
        <v>20000</v>
      </c>
      <c r="F558">
        <f>F557+D558*(wyp)</f>
        <v>56760</v>
      </c>
      <c r="G558">
        <f t="shared" si="17"/>
        <v>36760</v>
      </c>
    </row>
    <row r="559" spans="1:7" x14ac:dyDescent="0.25">
      <c r="A559" s="1">
        <v>45484</v>
      </c>
      <c r="B559" s="3">
        <f>IF(AND(DAY(A559)=21,MONTH(A559)=12),$V$12,          IF(AND(DAY(A559)=21,MONTH(A559)=3),$V$9,         IF(AND(DAY(A559)=21,MONTH(A559)=6),$V$10,    IF(AND(DAY(A559)=23,MONTH(A559)=9),$V$11,B558)      )           )                                  )</f>
        <v>0.9</v>
      </c>
      <c r="C559" s="4">
        <f>ile</f>
        <v>10</v>
      </c>
      <c r="D559" s="4">
        <f t="shared" si="16"/>
        <v>9</v>
      </c>
      <c r="E559">
        <f>E558+IF(WEEKDAY(A559)=1,ser*C558,0)</f>
        <v>20000</v>
      </c>
      <c r="F559">
        <f>F558+D559*(wyp)</f>
        <v>57030</v>
      </c>
      <c r="G559">
        <f t="shared" si="17"/>
        <v>37030</v>
      </c>
    </row>
    <row r="560" spans="1:7" x14ac:dyDescent="0.25">
      <c r="A560" s="1">
        <v>45485</v>
      </c>
      <c r="B560" s="3">
        <f>IF(AND(DAY(A560)=21,MONTH(A560)=12),$V$12,          IF(AND(DAY(A560)=21,MONTH(A560)=3),$V$9,         IF(AND(DAY(A560)=21,MONTH(A560)=6),$V$10,    IF(AND(DAY(A560)=23,MONTH(A560)=9),$V$11,B559)      )           )                                  )</f>
        <v>0.9</v>
      </c>
      <c r="C560" s="4">
        <f>ile</f>
        <v>10</v>
      </c>
      <c r="D560" s="4">
        <f t="shared" si="16"/>
        <v>9</v>
      </c>
      <c r="E560">
        <f>E559+IF(WEEKDAY(A560)=1,ser*C559,0)</f>
        <v>20000</v>
      </c>
      <c r="F560">
        <f>F559+D560*(wyp)</f>
        <v>57300</v>
      </c>
      <c r="G560">
        <f t="shared" si="17"/>
        <v>37300</v>
      </c>
    </row>
    <row r="561" spans="1:7" x14ac:dyDescent="0.25">
      <c r="A561" s="1">
        <v>45486</v>
      </c>
      <c r="B561" s="3">
        <f>IF(AND(DAY(A561)=21,MONTH(A561)=12),$V$12,          IF(AND(DAY(A561)=21,MONTH(A561)=3),$V$9,         IF(AND(DAY(A561)=21,MONTH(A561)=6),$V$10,    IF(AND(DAY(A561)=23,MONTH(A561)=9),$V$11,B560)      )           )                                  )</f>
        <v>0.9</v>
      </c>
      <c r="C561" s="4">
        <f>ile</f>
        <v>10</v>
      </c>
      <c r="D561" s="4">
        <f t="shared" si="16"/>
        <v>0</v>
      </c>
      <c r="E561">
        <f>E560+IF(WEEKDAY(A561)=1,ser*C560,0)</f>
        <v>20000</v>
      </c>
      <c r="F561">
        <f>F560+D561*(wyp)</f>
        <v>57300</v>
      </c>
      <c r="G561">
        <f t="shared" si="17"/>
        <v>37300</v>
      </c>
    </row>
    <row r="562" spans="1:7" x14ac:dyDescent="0.25">
      <c r="A562" s="1">
        <v>45487</v>
      </c>
      <c r="B562" s="3">
        <f>IF(AND(DAY(A562)=21,MONTH(A562)=12),$V$12,          IF(AND(DAY(A562)=21,MONTH(A562)=3),$V$9,         IF(AND(DAY(A562)=21,MONTH(A562)=6),$V$10,    IF(AND(DAY(A562)=23,MONTH(A562)=9),$V$11,B561)      )           )                                  )</f>
        <v>0.9</v>
      </c>
      <c r="C562" s="4">
        <f>ile</f>
        <v>10</v>
      </c>
      <c r="D562" s="4">
        <f t="shared" si="16"/>
        <v>0</v>
      </c>
      <c r="E562">
        <f>E561+IF(WEEKDAY(A562)=1,ser*C561,0)</f>
        <v>20150</v>
      </c>
      <c r="F562">
        <f>F561+D562*(wyp)</f>
        <v>57300</v>
      </c>
      <c r="G562">
        <f t="shared" si="17"/>
        <v>37150</v>
      </c>
    </row>
    <row r="563" spans="1:7" x14ac:dyDescent="0.25">
      <c r="A563" s="1">
        <v>45488</v>
      </c>
      <c r="B563" s="3">
        <f>IF(AND(DAY(A563)=21,MONTH(A563)=12),$V$12,          IF(AND(DAY(A563)=21,MONTH(A563)=3),$V$9,         IF(AND(DAY(A563)=21,MONTH(A563)=6),$V$10,    IF(AND(DAY(A563)=23,MONTH(A563)=9),$V$11,B562)      )           )                                  )</f>
        <v>0.9</v>
      </c>
      <c r="C563" s="4">
        <f>ile</f>
        <v>10</v>
      </c>
      <c r="D563" s="4">
        <f t="shared" si="16"/>
        <v>9</v>
      </c>
      <c r="E563">
        <f>E562+IF(WEEKDAY(A563)=1,ser*C562,0)</f>
        <v>20150</v>
      </c>
      <c r="F563">
        <f>F562+D563*(wyp)</f>
        <v>57570</v>
      </c>
      <c r="G563">
        <f t="shared" si="17"/>
        <v>37420</v>
      </c>
    </row>
    <row r="564" spans="1:7" x14ac:dyDescent="0.25">
      <c r="A564" s="1">
        <v>45489</v>
      </c>
      <c r="B564" s="3">
        <f>IF(AND(DAY(A564)=21,MONTH(A564)=12),$V$12,          IF(AND(DAY(A564)=21,MONTH(A564)=3),$V$9,         IF(AND(DAY(A564)=21,MONTH(A564)=6),$V$10,    IF(AND(DAY(A564)=23,MONTH(A564)=9),$V$11,B563)      )           )                                  )</f>
        <v>0.9</v>
      </c>
      <c r="C564" s="4">
        <f>ile</f>
        <v>10</v>
      </c>
      <c r="D564" s="4">
        <f t="shared" si="16"/>
        <v>9</v>
      </c>
      <c r="E564">
        <f>E563+IF(WEEKDAY(A564)=1,ser*C563,0)</f>
        <v>20150</v>
      </c>
      <c r="F564">
        <f>F563+D564*(wyp)</f>
        <v>57840</v>
      </c>
      <c r="G564">
        <f t="shared" si="17"/>
        <v>37690</v>
      </c>
    </row>
    <row r="565" spans="1:7" x14ac:dyDescent="0.25">
      <c r="A565" s="1">
        <v>45490</v>
      </c>
      <c r="B565" s="3">
        <f>IF(AND(DAY(A565)=21,MONTH(A565)=12),$V$12,          IF(AND(DAY(A565)=21,MONTH(A565)=3),$V$9,         IF(AND(DAY(A565)=21,MONTH(A565)=6),$V$10,    IF(AND(DAY(A565)=23,MONTH(A565)=9),$V$11,B564)      )           )                                  )</f>
        <v>0.9</v>
      </c>
      <c r="C565" s="4">
        <f>ile</f>
        <v>10</v>
      </c>
      <c r="D565" s="4">
        <f t="shared" si="16"/>
        <v>9</v>
      </c>
      <c r="E565">
        <f>E564+IF(WEEKDAY(A565)=1,ser*C564,0)</f>
        <v>20150</v>
      </c>
      <c r="F565">
        <f>F564+D565*(wyp)</f>
        <v>58110</v>
      </c>
      <c r="G565">
        <f t="shared" si="17"/>
        <v>37960</v>
      </c>
    </row>
    <row r="566" spans="1:7" x14ac:dyDescent="0.25">
      <c r="A566" s="1">
        <v>45491</v>
      </c>
      <c r="B566" s="3">
        <f>IF(AND(DAY(A566)=21,MONTH(A566)=12),$V$12,          IF(AND(DAY(A566)=21,MONTH(A566)=3),$V$9,         IF(AND(DAY(A566)=21,MONTH(A566)=6),$V$10,    IF(AND(DAY(A566)=23,MONTH(A566)=9),$V$11,B565)      )           )                                  )</f>
        <v>0.9</v>
      </c>
      <c r="C566" s="4">
        <f>ile</f>
        <v>10</v>
      </c>
      <c r="D566" s="4">
        <f t="shared" si="16"/>
        <v>9</v>
      </c>
      <c r="E566">
        <f>E565+IF(WEEKDAY(A566)=1,ser*C565,0)</f>
        <v>20150</v>
      </c>
      <c r="F566">
        <f>F565+D566*(wyp)</f>
        <v>58380</v>
      </c>
      <c r="G566">
        <f t="shared" si="17"/>
        <v>38230</v>
      </c>
    </row>
    <row r="567" spans="1:7" x14ac:dyDescent="0.25">
      <c r="A567" s="1">
        <v>45492</v>
      </c>
      <c r="B567" s="3">
        <f>IF(AND(DAY(A567)=21,MONTH(A567)=12),$V$12,          IF(AND(DAY(A567)=21,MONTH(A567)=3),$V$9,         IF(AND(DAY(A567)=21,MONTH(A567)=6),$V$10,    IF(AND(DAY(A567)=23,MONTH(A567)=9),$V$11,B566)      )           )                                  )</f>
        <v>0.9</v>
      </c>
      <c r="C567" s="4">
        <f>ile</f>
        <v>10</v>
      </c>
      <c r="D567" s="4">
        <f t="shared" si="16"/>
        <v>9</v>
      </c>
      <c r="E567">
        <f>E566+IF(WEEKDAY(A567)=1,ser*C566,0)</f>
        <v>20150</v>
      </c>
      <c r="F567">
        <f>F566+D567*(wyp)</f>
        <v>58650</v>
      </c>
      <c r="G567">
        <f t="shared" si="17"/>
        <v>38500</v>
      </c>
    </row>
    <row r="568" spans="1:7" x14ac:dyDescent="0.25">
      <c r="A568" s="1">
        <v>45493</v>
      </c>
      <c r="B568" s="3">
        <f>IF(AND(DAY(A568)=21,MONTH(A568)=12),$V$12,          IF(AND(DAY(A568)=21,MONTH(A568)=3),$V$9,         IF(AND(DAY(A568)=21,MONTH(A568)=6),$V$10,    IF(AND(DAY(A568)=23,MONTH(A568)=9),$V$11,B567)      )           )                                  )</f>
        <v>0.9</v>
      </c>
      <c r="C568" s="4">
        <f>ile</f>
        <v>10</v>
      </c>
      <c r="D568" s="4">
        <f t="shared" si="16"/>
        <v>0</v>
      </c>
      <c r="E568">
        <f>E567+IF(WEEKDAY(A568)=1,ser*C567,0)</f>
        <v>20150</v>
      </c>
      <c r="F568">
        <f>F567+D568*(wyp)</f>
        <v>58650</v>
      </c>
      <c r="G568">
        <f t="shared" si="17"/>
        <v>38500</v>
      </c>
    </row>
    <row r="569" spans="1:7" x14ac:dyDescent="0.25">
      <c r="A569" s="1">
        <v>45494</v>
      </c>
      <c r="B569" s="3">
        <f>IF(AND(DAY(A569)=21,MONTH(A569)=12),$V$12,          IF(AND(DAY(A569)=21,MONTH(A569)=3),$V$9,         IF(AND(DAY(A569)=21,MONTH(A569)=6),$V$10,    IF(AND(DAY(A569)=23,MONTH(A569)=9),$V$11,B568)      )           )                                  )</f>
        <v>0.9</v>
      </c>
      <c r="C569" s="4">
        <f>ile</f>
        <v>10</v>
      </c>
      <c r="D569" s="4">
        <f t="shared" si="16"/>
        <v>0</v>
      </c>
      <c r="E569">
        <f>E568+IF(WEEKDAY(A569)=1,ser*C568,0)</f>
        <v>20300</v>
      </c>
      <c r="F569">
        <f>F568+D569*(wyp)</f>
        <v>58650</v>
      </c>
      <c r="G569">
        <f t="shared" si="17"/>
        <v>38350</v>
      </c>
    </row>
    <row r="570" spans="1:7" x14ac:dyDescent="0.25">
      <c r="A570" s="1">
        <v>45495</v>
      </c>
      <c r="B570" s="3">
        <f>IF(AND(DAY(A570)=21,MONTH(A570)=12),$V$12,          IF(AND(DAY(A570)=21,MONTH(A570)=3),$V$9,         IF(AND(DAY(A570)=21,MONTH(A570)=6),$V$10,    IF(AND(DAY(A570)=23,MONTH(A570)=9),$V$11,B569)      )           )                                  )</f>
        <v>0.9</v>
      </c>
      <c r="C570" s="4">
        <f>ile</f>
        <v>10</v>
      </c>
      <c r="D570" s="4">
        <f t="shared" si="16"/>
        <v>9</v>
      </c>
      <c r="E570">
        <f>E569+IF(WEEKDAY(A570)=1,ser*C569,0)</f>
        <v>20300</v>
      </c>
      <c r="F570">
        <f>F569+D570*(wyp)</f>
        <v>58920</v>
      </c>
      <c r="G570">
        <f t="shared" si="17"/>
        <v>38620</v>
      </c>
    </row>
    <row r="571" spans="1:7" x14ac:dyDescent="0.25">
      <c r="A571" s="1">
        <v>45496</v>
      </c>
      <c r="B571" s="3">
        <f>IF(AND(DAY(A571)=21,MONTH(A571)=12),$V$12,          IF(AND(DAY(A571)=21,MONTH(A571)=3),$V$9,         IF(AND(DAY(A571)=21,MONTH(A571)=6),$V$10,    IF(AND(DAY(A571)=23,MONTH(A571)=9),$V$11,B570)      )           )                                  )</f>
        <v>0.9</v>
      </c>
      <c r="C571" s="4">
        <f>ile</f>
        <v>10</v>
      </c>
      <c r="D571" s="4">
        <f t="shared" si="16"/>
        <v>9</v>
      </c>
      <c r="E571">
        <f>E570+IF(WEEKDAY(A571)=1,ser*C570,0)</f>
        <v>20300</v>
      </c>
      <c r="F571">
        <f>F570+D571*(wyp)</f>
        <v>59190</v>
      </c>
      <c r="G571">
        <f t="shared" si="17"/>
        <v>38890</v>
      </c>
    </row>
    <row r="572" spans="1:7" x14ac:dyDescent="0.25">
      <c r="A572" s="1">
        <v>45497</v>
      </c>
      <c r="B572" s="3">
        <f>IF(AND(DAY(A572)=21,MONTH(A572)=12),$V$12,          IF(AND(DAY(A572)=21,MONTH(A572)=3),$V$9,         IF(AND(DAY(A572)=21,MONTH(A572)=6),$V$10,    IF(AND(DAY(A572)=23,MONTH(A572)=9),$V$11,B571)      )           )                                  )</f>
        <v>0.9</v>
      </c>
      <c r="C572" s="4">
        <f>ile</f>
        <v>10</v>
      </c>
      <c r="D572" s="4">
        <f t="shared" si="16"/>
        <v>9</v>
      </c>
      <c r="E572">
        <f>E571+IF(WEEKDAY(A572)=1,ser*C571,0)</f>
        <v>20300</v>
      </c>
      <c r="F572">
        <f>F571+D572*(wyp)</f>
        <v>59460</v>
      </c>
      <c r="G572">
        <f t="shared" si="17"/>
        <v>39160</v>
      </c>
    </row>
    <row r="573" spans="1:7" x14ac:dyDescent="0.25">
      <c r="A573" s="1">
        <v>45498</v>
      </c>
      <c r="B573" s="3">
        <f>IF(AND(DAY(A573)=21,MONTH(A573)=12),$V$12,          IF(AND(DAY(A573)=21,MONTH(A573)=3),$V$9,         IF(AND(DAY(A573)=21,MONTH(A573)=6),$V$10,    IF(AND(DAY(A573)=23,MONTH(A573)=9),$V$11,B572)      )           )                                  )</f>
        <v>0.9</v>
      </c>
      <c r="C573" s="4">
        <f>ile</f>
        <v>10</v>
      </c>
      <c r="D573" s="4">
        <f t="shared" si="16"/>
        <v>9</v>
      </c>
      <c r="E573">
        <f>E572+IF(WEEKDAY(A573)=1,ser*C572,0)</f>
        <v>20300</v>
      </c>
      <c r="F573">
        <f>F572+D573*(wyp)</f>
        <v>59730</v>
      </c>
      <c r="G573">
        <f t="shared" si="17"/>
        <v>39430</v>
      </c>
    </row>
    <row r="574" spans="1:7" x14ac:dyDescent="0.25">
      <c r="A574" s="1">
        <v>45499</v>
      </c>
      <c r="B574" s="3">
        <f>IF(AND(DAY(A574)=21,MONTH(A574)=12),$V$12,          IF(AND(DAY(A574)=21,MONTH(A574)=3),$V$9,         IF(AND(DAY(A574)=21,MONTH(A574)=6),$V$10,    IF(AND(DAY(A574)=23,MONTH(A574)=9),$V$11,B573)      )           )                                  )</f>
        <v>0.9</v>
      </c>
      <c r="C574" s="4">
        <f>ile</f>
        <v>10</v>
      </c>
      <c r="D574" s="4">
        <f t="shared" si="16"/>
        <v>9</v>
      </c>
      <c r="E574">
        <f>E573+IF(WEEKDAY(A574)=1,ser*C573,0)</f>
        <v>20300</v>
      </c>
      <c r="F574">
        <f>F573+D574*(wyp)</f>
        <v>60000</v>
      </c>
      <c r="G574">
        <f t="shared" si="17"/>
        <v>39700</v>
      </c>
    </row>
    <row r="575" spans="1:7" x14ac:dyDescent="0.25">
      <c r="A575" s="1">
        <v>45500</v>
      </c>
      <c r="B575" s="3">
        <f>IF(AND(DAY(A575)=21,MONTH(A575)=12),$V$12,          IF(AND(DAY(A575)=21,MONTH(A575)=3),$V$9,         IF(AND(DAY(A575)=21,MONTH(A575)=6),$V$10,    IF(AND(DAY(A575)=23,MONTH(A575)=9),$V$11,B574)      )           )                                  )</f>
        <v>0.9</v>
      </c>
      <c r="C575" s="4">
        <f>ile</f>
        <v>10</v>
      </c>
      <c r="D575" s="4">
        <f t="shared" si="16"/>
        <v>0</v>
      </c>
      <c r="E575">
        <f>E574+IF(WEEKDAY(A575)=1,ser*C574,0)</f>
        <v>20300</v>
      </c>
      <c r="F575">
        <f>F574+D575*(wyp)</f>
        <v>60000</v>
      </c>
      <c r="G575">
        <f t="shared" si="17"/>
        <v>39700</v>
      </c>
    </row>
    <row r="576" spans="1:7" x14ac:dyDescent="0.25">
      <c r="A576" s="1">
        <v>45501</v>
      </c>
      <c r="B576" s="3">
        <f>IF(AND(DAY(A576)=21,MONTH(A576)=12),$V$12,          IF(AND(DAY(A576)=21,MONTH(A576)=3),$V$9,         IF(AND(DAY(A576)=21,MONTH(A576)=6),$V$10,    IF(AND(DAY(A576)=23,MONTH(A576)=9),$V$11,B575)      )           )                                  )</f>
        <v>0.9</v>
      </c>
      <c r="C576" s="4">
        <f>ile</f>
        <v>10</v>
      </c>
      <c r="D576" s="4">
        <f t="shared" si="16"/>
        <v>0</v>
      </c>
      <c r="E576">
        <f>E575+IF(WEEKDAY(A576)=1,ser*C575,0)</f>
        <v>20450</v>
      </c>
      <c r="F576">
        <f>F575+D576*(wyp)</f>
        <v>60000</v>
      </c>
      <c r="G576">
        <f t="shared" si="17"/>
        <v>39550</v>
      </c>
    </row>
    <row r="577" spans="1:7" x14ac:dyDescent="0.25">
      <c r="A577" s="1">
        <v>45502</v>
      </c>
      <c r="B577" s="3">
        <f>IF(AND(DAY(A577)=21,MONTH(A577)=12),$V$12,          IF(AND(DAY(A577)=21,MONTH(A577)=3),$V$9,         IF(AND(DAY(A577)=21,MONTH(A577)=6),$V$10,    IF(AND(DAY(A577)=23,MONTH(A577)=9),$V$11,B576)      )           )                                  )</f>
        <v>0.9</v>
      </c>
      <c r="C577" s="4">
        <f>ile</f>
        <v>10</v>
      </c>
      <c r="D577" s="4">
        <f t="shared" si="16"/>
        <v>9</v>
      </c>
      <c r="E577">
        <f>E576+IF(WEEKDAY(A577)=1,ser*C576,0)</f>
        <v>20450</v>
      </c>
      <c r="F577">
        <f>F576+D577*(wyp)</f>
        <v>60270</v>
      </c>
      <c r="G577">
        <f t="shared" si="17"/>
        <v>39820</v>
      </c>
    </row>
    <row r="578" spans="1:7" x14ac:dyDescent="0.25">
      <c r="A578" s="1">
        <v>45503</v>
      </c>
      <c r="B578" s="3">
        <f>IF(AND(DAY(A578)=21,MONTH(A578)=12),$V$12,          IF(AND(DAY(A578)=21,MONTH(A578)=3),$V$9,         IF(AND(DAY(A578)=21,MONTH(A578)=6),$V$10,    IF(AND(DAY(A578)=23,MONTH(A578)=9),$V$11,B577)      )           )                                  )</f>
        <v>0.9</v>
      </c>
      <c r="C578" s="4">
        <f>ile</f>
        <v>10</v>
      </c>
      <c r="D578" s="4">
        <f t="shared" si="16"/>
        <v>9</v>
      </c>
      <c r="E578">
        <f>E577+IF(WEEKDAY(A578)=1,ser*C577,0)</f>
        <v>20450</v>
      </c>
      <c r="F578">
        <f>F577+D578*(wyp)</f>
        <v>60540</v>
      </c>
      <c r="G578">
        <f t="shared" si="17"/>
        <v>40090</v>
      </c>
    </row>
    <row r="579" spans="1:7" x14ac:dyDescent="0.25">
      <c r="A579" s="1">
        <v>45504</v>
      </c>
      <c r="B579" s="3">
        <f>IF(AND(DAY(A579)=21,MONTH(A579)=12),$V$12,          IF(AND(DAY(A579)=21,MONTH(A579)=3),$V$9,         IF(AND(DAY(A579)=21,MONTH(A579)=6),$V$10,    IF(AND(DAY(A579)=23,MONTH(A579)=9),$V$11,B578)      )           )                                  )</f>
        <v>0.9</v>
      </c>
      <c r="C579" s="4">
        <f>ile</f>
        <v>10</v>
      </c>
      <c r="D579" s="4">
        <f t="shared" ref="D579:D642" si="18">IF(OR(WEEKDAY(A579)=7,WEEKDAY(A579)=1),0,ROUND(B579*C579,A579))</f>
        <v>9</v>
      </c>
      <c r="E579">
        <f>E578+IF(WEEKDAY(A579)=1,ser*C578,0)</f>
        <v>20450</v>
      </c>
      <c r="F579">
        <f>F578+D579*(wyp)</f>
        <v>60810</v>
      </c>
      <c r="G579">
        <f t="shared" ref="G579:G642" si="19">F579-E579</f>
        <v>40360</v>
      </c>
    </row>
    <row r="580" spans="1:7" x14ac:dyDescent="0.25">
      <c r="A580" s="1">
        <v>45505</v>
      </c>
      <c r="B580" s="3">
        <f>IF(AND(DAY(A580)=21,MONTH(A580)=12),$V$12,          IF(AND(DAY(A580)=21,MONTH(A580)=3),$V$9,         IF(AND(DAY(A580)=21,MONTH(A580)=6),$V$10,    IF(AND(DAY(A580)=23,MONTH(A580)=9),$V$11,B579)      )           )                                  )</f>
        <v>0.9</v>
      </c>
      <c r="C580" s="4">
        <f>ile</f>
        <v>10</v>
      </c>
      <c r="D580" s="4">
        <f t="shared" si="18"/>
        <v>9</v>
      </c>
      <c r="E580">
        <f>E579+IF(WEEKDAY(A580)=1,ser*C579,0)</f>
        <v>20450</v>
      </c>
      <c r="F580">
        <f>F579+D580*(wyp)</f>
        <v>61080</v>
      </c>
      <c r="G580">
        <f t="shared" si="19"/>
        <v>40630</v>
      </c>
    </row>
    <row r="581" spans="1:7" x14ac:dyDescent="0.25">
      <c r="A581" s="1">
        <v>45506</v>
      </c>
      <c r="B581" s="3">
        <f>IF(AND(DAY(A581)=21,MONTH(A581)=12),$V$12,          IF(AND(DAY(A581)=21,MONTH(A581)=3),$V$9,         IF(AND(DAY(A581)=21,MONTH(A581)=6),$V$10,    IF(AND(DAY(A581)=23,MONTH(A581)=9),$V$11,B580)      )           )                                  )</f>
        <v>0.9</v>
      </c>
      <c r="C581" s="4">
        <f>ile</f>
        <v>10</v>
      </c>
      <c r="D581" s="4">
        <f t="shared" si="18"/>
        <v>9</v>
      </c>
      <c r="E581">
        <f>E580+IF(WEEKDAY(A581)=1,ser*C580,0)</f>
        <v>20450</v>
      </c>
      <c r="F581">
        <f>F580+D581*(wyp)</f>
        <v>61350</v>
      </c>
      <c r="G581">
        <f t="shared" si="19"/>
        <v>40900</v>
      </c>
    </row>
    <row r="582" spans="1:7" x14ac:dyDescent="0.25">
      <c r="A582" s="1">
        <v>45507</v>
      </c>
      <c r="B582" s="3">
        <f>IF(AND(DAY(A582)=21,MONTH(A582)=12),$V$12,          IF(AND(DAY(A582)=21,MONTH(A582)=3),$V$9,         IF(AND(DAY(A582)=21,MONTH(A582)=6),$V$10,    IF(AND(DAY(A582)=23,MONTH(A582)=9),$V$11,B581)      )           )                                  )</f>
        <v>0.9</v>
      </c>
      <c r="C582" s="4">
        <f>ile</f>
        <v>10</v>
      </c>
      <c r="D582" s="4">
        <f t="shared" si="18"/>
        <v>0</v>
      </c>
      <c r="E582">
        <f>E581+IF(WEEKDAY(A582)=1,ser*C581,0)</f>
        <v>20450</v>
      </c>
      <c r="F582">
        <f>F581+D582*(wyp)</f>
        <v>61350</v>
      </c>
      <c r="G582">
        <f t="shared" si="19"/>
        <v>40900</v>
      </c>
    </row>
    <row r="583" spans="1:7" x14ac:dyDescent="0.25">
      <c r="A583" s="1">
        <v>45508</v>
      </c>
      <c r="B583" s="3">
        <f>IF(AND(DAY(A583)=21,MONTH(A583)=12),$V$12,          IF(AND(DAY(A583)=21,MONTH(A583)=3),$V$9,         IF(AND(DAY(A583)=21,MONTH(A583)=6),$V$10,    IF(AND(DAY(A583)=23,MONTH(A583)=9),$V$11,B582)      )           )                                  )</f>
        <v>0.9</v>
      </c>
      <c r="C583" s="4">
        <f>ile</f>
        <v>10</v>
      </c>
      <c r="D583" s="4">
        <f t="shared" si="18"/>
        <v>0</v>
      </c>
      <c r="E583">
        <f>E582+IF(WEEKDAY(A583)=1,ser*C582,0)</f>
        <v>20600</v>
      </c>
      <c r="F583">
        <f>F582+D583*(wyp)</f>
        <v>61350</v>
      </c>
      <c r="G583">
        <f t="shared" si="19"/>
        <v>40750</v>
      </c>
    </row>
    <row r="584" spans="1:7" x14ac:dyDescent="0.25">
      <c r="A584" s="1">
        <v>45509</v>
      </c>
      <c r="B584" s="3">
        <f>IF(AND(DAY(A584)=21,MONTH(A584)=12),$V$12,          IF(AND(DAY(A584)=21,MONTH(A584)=3),$V$9,         IF(AND(DAY(A584)=21,MONTH(A584)=6),$V$10,    IF(AND(DAY(A584)=23,MONTH(A584)=9),$V$11,B583)      )           )                                  )</f>
        <v>0.9</v>
      </c>
      <c r="C584" s="4">
        <f>ile</f>
        <v>10</v>
      </c>
      <c r="D584" s="4">
        <f t="shared" si="18"/>
        <v>9</v>
      </c>
      <c r="E584">
        <f>E583+IF(WEEKDAY(A584)=1,ser*C583,0)</f>
        <v>20600</v>
      </c>
      <c r="F584">
        <f>F583+D584*(wyp)</f>
        <v>61620</v>
      </c>
      <c r="G584">
        <f t="shared" si="19"/>
        <v>41020</v>
      </c>
    </row>
    <row r="585" spans="1:7" x14ac:dyDescent="0.25">
      <c r="A585" s="1">
        <v>45510</v>
      </c>
      <c r="B585" s="3">
        <f>IF(AND(DAY(A585)=21,MONTH(A585)=12),$V$12,          IF(AND(DAY(A585)=21,MONTH(A585)=3),$V$9,         IF(AND(DAY(A585)=21,MONTH(A585)=6),$V$10,    IF(AND(DAY(A585)=23,MONTH(A585)=9),$V$11,B584)      )           )                                  )</f>
        <v>0.9</v>
      </c>
      <c r="C585" s="4">
        <f>ile</f>
        <v>10</v>
      </c>
      <c r="D585" s="4">
        <f t="shared" si="18"/>
        <v>9</v>
      </c>
      <c r="E585">
        <f>E584+IF(WEEKDAY(A585)=1,ser*C584,0)</f>
        <v>20600</v>
      </c>
      <c r="F585">
        <f>F584+D585*(wyp)</f>
        <v>61890</v>
      </c>
      <c r="G585">
        <f t="shared" si="19"/>
        <v>41290</v>
      </c>
    </row>
    <row r="586" spans="1:7" x14ac:dyDescent="0.25">
      <c r="A586" s="1">
        <v>45511</v>
      </c>
      <c r="B586" s="3">
        <f>IF(AND(DAY(A586)=21,MONTH(A586)=12),$V$12,          IF(AND(DAY(A586)=21,MONTH(A586)=3),$V$9,         IF(AND(DAY(A586)=21,MONTH(A586)=6),$V$10,    IF(AND(DAY(A586)=23,MONTH(A586)=9),$V$11,B585)      )           )                                  )</f>
        <v>0.9</v>
      </c>
      <c r="C586" s="4">
        <f>ile</f>
        <v>10</v>
      </c>
      <c r="D586" s="4">
        <f t="shared" si="18"/>
        <v>9</v>
      </c>
      <c r="E586">
        <f>E585+IF(WEEKDAY(A586)=1,ser*C585,0)</f>
        <v>20600</v>
      </c>
      <c r="F586">
        <f>F585+D586*(wyp)</f>
        <v>62160</v>
      </c>
      <c r="G586">
        <f t="shared" si="19"/>
        <v>41560</v>
      </c>
    </row>
    <row r="587" spans="1:7" x14ac:dyDescent="0.25">
      <c r="A587" s="1">
        <v>45512</v>
      </c>
      <c r="B587" s="3">
        <f>IF(AND(DAY(A587)=21,MONTH(A587)=12),$V$12,          IF(AND(DAY(A587)=21,MONTH(A587)=3),$V$9,         IF(AND(DAY(A587)=21,MONTH(A587)=6),$V$10,    IF(AND(DAY(A587)=23,MONTH(A587)=9),$V$11,B586)      )           )                                  )</f>
        <v>0.9</v>
      </c>
      <c r="C587" s="4">
        <f>ile</f>
        <v>10</v>
      </c>
      <c r="D587" s="4">
        <f t="shared" si="18"/>
        <v>9</v>
      </c>
      <c r="E587">
        <f>E586+IF(WEEKDAY(A587)=1,ser*C586,0)</f>
        <v>20600</v>
      </c>
      <c r="F587">
        <f>F586+D587*(wyp)</f>
        <v>62430</v>
      </c>
      <c r="G587">
        <f t="shared" si="19"/>
        <v>41830</v>
      </c>
    </row>
    <row r="588" spans="1:7" x14ac:dyDescent="0.25">
      <c r="A588" s="1">
        <v>45513</v>
      </c>
      <c r="B588" s="3">
        <f>IF(AND(DAY(A588)=21,MONTH(A588)=12),$V$12,          IF(AND(DAY(A588)=21,MONTH(A588)=3),$V$9,         IF(AND(DAY(A588)=21,MONTH(A588)=6),$V$10,    IF(AND(DAY(A588)=23,MONTH(A588)=9),$V$11,B587)      )           )                                  )</f>
        <v>0.9</v>
      </c>
      <c r="C588" s="4">
        <f>ile</f>
        <v>10</v>
      </c>
      <c r="D588" s="4">
        <f t="shared" si="18"/>
        <v>9</v>
      </c>
      <c r="E588">
        <f>E587+IF(WEEKDAY(A588)=1,ser*C587,0)</f>
        <v>20600</v>
      </c>
      <c r="F588">
        <f>F587+D588*(wyp)</f>
        <v>62700</v>
      </c>
      <c r="G588">
        <f t="shared" si="19"/>
        <v>42100</v>
      </c>
    </row>
    <row r="589" spans="1:7" x14ac:dyDescent="0.25">
      <c r="A589" s="1">
        <v>45514</v>
      </c>
      <c r="B589" s="3">
        <f>IF(AND(DAY(A589)=21,MONTH(A589)=12),$V$12,          IF(AND(DAY(A589)=21,MONTH(A589)=3),$V$9,         IF(AND(DAY(A589)=21,MONTH(A589)=6),$V$10,    IF(AND(DAY(A589)=23,MONTH(A589)=9),$V$11,B588)      )           )                                  )</f>
        <v>0.9</v>
      </c>
      <c r="C589" s="4">
        <f>ile</f>
        <v>10</v>
      </c>
      <c r="D589" s="4">
        <f t="shared" si="18"/>
        <v>0</v>
      </c>
      <c r="E589">
        <f>E588+IF(WEEKDAY(A589)=1,ser*C588,0)</f>
        <v>20600</v>
      </c>
      <c r="F589">
        <f>F588+D589*(wyp)</f>
        <v>62700</v>
      </c>
      <c r="G589">
        <f t="shared" si="19"/>
        <v>42100</v>
      </c>
    </row>
    <row r="590" spans="1:7" x14ac:dyDescent="0.25">
      <c r="A590" s="1">
        <v>45515</v>
      </c>
      <c r="B590" s="3">
        <f>IF(AND(DAY(A590)=21,MONTH(A590)=12),$V$12,          IF(AND(DAY(A590)=21,MONTH(A590)=3),$V$9,         IF(AND(DAY(A590)=21,MONTH(A590)=6),$V$10,    IF(AND(DAY(A590)=23,MONTH(A590)=9),$V$11,B589)      )           )                                  )</f>
        <v>0.9</v>
      </c>
      <c r="C590" s="4">
        <f>ile</f>
        <v>10</v>
      </c>
      <c r="D590" s="4">
        <f t="shared" si="18"/>
        <v>0</v>
      </c>
      <c r="E590">
        <f>E589+IF(WEEKDAY(A590)=1,ser*C589,0)</f>
        <v>20750</v>
      </c>
      <c r="F590">
        <f>F589+D590*(wyp)</f>
        <v>62700</v>
      </c>
      <c r="G590">
        <f t="shared" si="19"/>
        <v>41950</v>
      </c>
    </row>
    <row r="591" spans="1:7" x14ac:dyDescent="0.25">
      <c r="A591" s="1">
        <v>45516</v>
      </c>
      <c r="B591" s="3">
        <f>IF(AND(DAY(A591)=21,MONTH(A591)=12),$V$12,          IF(AND(DAY(A591)=21,MONTH(A591)=3),$V$9,         IF(AND(DAY(A591)=21,MONTH(A591)=6),$V$10,    IF(AND(DAY(A591)=23,MONTH(A591)=9),$V$11,B590)      )           )                                  )</f>
        <v>0.9</v>
      </c>
      <c r="C591" s="4">
        <f>ile</f>
        <v>10</v>
      </c>
      <c r="D591" s="4">
        <f t="shared" si="18"/>
        <v>9</v>
      </c>
      <c r="E591">
        <f>E590+IF(WEEKDAY(A591)=1,ser*C590,0)</f>
        <v>20750</v>
      </c>
      <c r="F591">
        <f>F590+D591*(wyp)</f>
        <v>62970</v>
      </c>
      <c r="G591">
        <f t="shared" si="19"/>
        <v>42220</v>
      </c>
    </row>
    <row r="592" spans="1:7" x14ac:dyDescent="0.25">
      <c r="A592" s="1">
        <v>45517</v>
      </c>
      <c r="B592" s="3">
        <f>IF(AND(DAY(A592)=21,MONTH(A592)=12),$V$12,          IF(AND(DAY(A592)=21,MONTH(A592)=3),$V$9,         IF(AND(DAY(A592)=21,MONTH(A592)=6),$V$10,    IF(AND(DAY(A592)=23,MONTH(A592)=9),$V$11,B591)      )           )                                  )</f>
        <v>0.9</v>
      </c>
      <c r="C592" s="4">
        <f>ile</f>
        <v>10</v>
      </c>
      <c r="D592" s="4">
        <f t="shared" si="18"/>
        <v>9</v>
      </c>
      <c r="E592">
        <f>E591+IF(WEEKDAY(A592)=1,ser*C591,0)</f>
        <v>20750</v>
      </c>
      <c r="F592">
        <f>F591+D592*(wyp)</f>
        <v>63240</v>
      </c>
      <c r="G592">
        <f t="shared" si="19"/>
        <v>42490</v>
      </c>
    </row>
    <row r="593" spans="1:7" x14ac:dyDescent="0.25">
      <c r="A593" s="1">
        <v>45518</v>
      </c>
      <c r="B593" s="3">
        <f>IF(AND(DAY(A593)=21,MONTH(A593)=12),$V$12,          IF(AND(DAY(A593)=21,MONTH(A593)=3),$V$9,         IF(AND(DAY(A593)=21,MONTH(A593)=6),$V$10,    IF(AND(DAY(A593)=23,MONTH(A593)=9),$V$11,B592)      )           )                                  )</f>
        <v>0.9</v>
      </c>
      <c r="C593" s="4">
        <f>ile</f>
        <v>10</v>
      </c>
      <c r="D593" s="4">
        <f t="shared" si="18"/>
        <v>9</v>
      </c>
      <c r="E593">
        <f>E592+IF(WEEKDAY(A593)=1,ser*C592,0)</f>
        <v>20750</v>
      </c>
      <c r="F593">
        <f>F592+D593*(wyp)</f>
        <v>63510</v>
      </c>
      <c r="G593">
        <f t="shared" si="19"/>
        <v>42760</v>
      </c>
    </row>
    <row r="594" spans="1:7" x14ac:dyDescent="0.25">
      <c r="A594" s="1">
        <v>45519</v>
      </c>
      <c r="B594" s="3">
        <f>IF(AND(DAY(A594)=21,MONTH(A594)=12),$V$12,          IF(AND(DAY(A594)=21,MONTH(A594)=3),$V$9,         IF(AND(DAY(A594)=21,MONTH(A594)=6),$V$10,    IF(AND(DAY(A594)=23,MONTH(A594)=9),$V$11,B593)      )           )                                  )</f>
        <v>0.9</v>
      </c>
      <c r="C594" s="4">
        <f>ile</f>
        <v>10</v>
      </c>
      <c r="D594" s="4">
        <f t="shared" si="18"/>
        <v>9</v>
      </c>
      <c r="E594">
        <f>E593+IF(WEEKDAY(A594)=1,ser*C593,0)</f>
        <v>20750</v>
      </c>
      <c r="F594">
        <f>F593+D594*(wyp)</f>
        <v>63780</v>
      </c>
      <c r="G594">
        <f t="shared" si="19"/>
        <v>43030</v>
      </c>
    </row>
    <row r="595" spans="1:7" x14ac:dyDescent="0.25">
      <c r="A595" s="1">
        <v>45520</v>
      </c>
      <c r="B595" s="3">
        <f>IF(AND(DAY(A595)=21,MONTH(A595)=12),$V$12,          IF(AND(DAY(A595)=21,MONTH(A595)=3),$V$9,         IF(AND(DAY(A595)=21,MONTH(A595)=6),$V$10,    IF(AND(DAY(A595)=23,MONTH(A595)=9),$V$11,B594)      )           )                                  )</f>
        <v>0.9</v>
      </c>
      <c r="C595" s="4">
        <f>ile</f>
        <v>10</v>
      </c>
      <c r="D595" s="4">
        <f t="shared" si="18"/>
        <v>9</v>
      </c>
      <c r="E595">
        <f>E594+IF(WEEKDAY(A595)=1,ser*C594,0)</f>
        <v>20750</v>
      </c>
      <c r="F595">
        <f>F594+D595*(wyp)</f>
        <v>64050</v>
      </c>
      <c r="G595">
        <f t="shared" si="19"/>
        <v>43300</v>
      </c>
    </row>
    <row r="596" spans="1:7" x14ac:dyDescent="0.25">
      <c r="A596" s="1">
        <v>45521</v>
      </c>
      <c r="B596" s="3">
        <f>IF(AND(DAY(A596)=21,MONTH(A596)=12),$V$12,          IF(AND(DAY(A596)=21,MONTH(A596)=3),$V$9,         IF(AND(DAY(A596)=21,MONTH(A596)=6),$V$10,    IF(AND(DAY(A596)=23,MONTH(A596)=9),$V$11,B595)      )           )                                  )</f>
        <v>0.9</v>
      </c>
      <c r="C596" s="4">
        <f>ile</f>
        <v>10</v>
      </c>
      <c r="D596" s="4">
        <f t="shared" si="18"/>
        <v>0</v>
      </c>
      <c r="E596">
        <f>E595+IF(WEEKDAY(A596)=1,ser*C595,0)</f>
        <v>20750</v>
      </c>
      <c r="F596">
        <f>F595+D596*(wyp)</f>
        <v>64050</v>
      </c>
      <c r="G596">
        <f t="shared" si="19"/>
        <v>43300</v>
      </c>
    </row>
    <row r="597" spans="1:7" x14ac:dyDescent="0.25">
      <c r="A597" s="1">
        <v>45522</v>
      </c>
      <c r="B597" s="3">
        <f>IF(AND(DAY(A597)=21,MONTH(A597)=12),$V$12,          IF(AND(DAY(A597)=21,MONTH(A597)=3),$V$9,         IF(AND(DAY(A597)=21,MONTH(A597)=6),$V$10,    IF(AND(DAY(A597)=23,MONTH(A597)=9),$V$11,B596)      )           )                                  )</f>
        <v>0.9</v>
      </c>
      <c r="C597" s="4">
        <f>ile</f>
        <v>10</v>
      </c>
      <c r="D597" s="4">
        <f t="shared" si="18"/>
        <v>0</v>
      </c>
      <c r="E597">
        <f>E596+IF(WEEKDAY(A597)=1,ser*C596,0)</f>
        <v>20900</v>
      </c>
      <c r="F597">
        <f>F596+D597*(wyp)</f>
        <v>64050</v>
      </c>
      <c r="G597">
        <f t="shared" si="19"/>
        <v>43150</v>
      </c>
    </row>
    <row r="598" spans="1:7" x14ac:dyDescent="0.25">
      <c r="A598" s="1">
        <v>45523</v>
      </c>
      <c r="B598" s="3">
        <f>IF(AND(DAY(A598)=21,MONTH(A598)=12),$V$12,          IF(AND(DAY(A598)=21,MONTH(A598)=3),$V$9,         IF(AND(DAY(A598)=21,MONTH(A598)=6),$V$10,    IF(AND(DAY(A598)=23,MONTH(A598)=9),$V$11,B597)      )           )                                  )</f>
        <v>0.9</v>
      </c>
      <c r="C598" s="4">
        <f>ile</f>
        <v>10</v>
      </c>
      <c r="D598" s="4">
        <f t="shared" si="18"/>
        <v>9</v>
      </c>
      <c r="E598">
        <f>E597+IF(WEEKDAY(A598)=1,ser*C597,0)</f>
        <v>20900</v>
      </c>
      <c r="F598">
        <f>F597+D598*(wyp)</f>
        <v>64320</v>
      </c>
      <c r="G598">
        <f t="shared" si="19"/>
        <v>43420</v>
      </c>
    </row>
    <row r="599" spans="1:7" x14ac:dyDescent="0.25">
      <c r="A599" s="1">
        <v>45524</v>
      </c>
      <c r="B599" s="3">
        <f>IF(AND(DAY(A599)=21,MONTH(A599)=12),$V$12,          IF(AND(DAY(A599)=21,MONTH(A599)=3),$V$9,         IF(AND(DAY(A599)=21,MONTH(A599)=6),$V$10,    IF(AND(DAY(A599)=23,MONTH(A599)=9),$V$11,B598)      )           )                                  )</f>
        <v>0.9</v>
      </c>
      <c r="C599" s="4">
        <f>ile</f>
        <v>10</v>
      </c>
      <c r="D599" s="4">
        <f t="shared" si="18"/>
        <v>9</v>
      </c>
      <c r="E599">
        <f>E598+IF(WEEKDAY(A599)=1,ser*C598,0)</f>
        <v>20900</v>
      </c>
      <c r="F599">
        <f>F598+D599*(wyp)</f>
        <v>64590</v>
      </c>
      <c r="G599">
        <f t="shared" si="19"/>
        <v>43690</v>
      </c>
    </row>
    <row r="600" spans="1:7" x14ac:dyDescent="0.25">
      <c r="A600" s="1">
        <v>45525</v>
      </c>
      <c r="B600" s="3">
        <f>IF(AND(DAY(A600)=21,MONTH(A600)=12),$V$12,          IF(AND(DAY(A600)=21,MONTH(A600)=3),$V$9,         IF(AND(DAY(A600)=21,MONTH(A600)=6),$V$10,    IF(AND(DAY(A600)=23,MONTH(A600)=9),$V$11,B599)      )           )                                  )</f>
        <v>0.9</v>
      </c>
      <c r="C600" s="4">
        <f>ile</f>
        <v>10</v>
      </c>
      <c r="D600" s="4">
        <f t="shared" si="18"/>
        <v>9</v>
      </c>
      <c r="E600">
        <f>E599+IF(WEEKDAY(A600)=1,ser*C599,0)</f>
        <v>20900</v>
      </c>
      <c r="F600">
        <f>F599+D600*(wyp)</f>
        <v>64860</v>
      </c>
      <c r="G600">
        <f t="shared" si="19"/>
        <v>43960</v>
      </c>
    </row>
    <row r="601" spans="1:7" x14ac:dyDescent="0.25">
      <c r="A601" s="1">
        <v>45526</v>
      </c>
      <c r="B601" s="3">
        <f>IF(AND(DAY(A601)=21,MONTH(A601)=12),$V$12,          IF(AND(DAY(A601)=21,MONTH(A601)=3),$V$9,         IF(AND(DAY(A601)=21,MONTH(A601)=6),$V$10,    IF(AND(DAY(A601)=23,MONTH(A601)=9),$V$11,B600)      )           )                                  )</f>
        <v>0.9</v>
      </c>
      <c r="C601" s="4">
        <f>ile</f>
        <v>10</v>
      </c>
      <c r="D601" s="4">
        <f t="shared" si="18"/>
        <v>9</v>
      </c>
      <c r="E601">
        <f>E600+IF(WEEKDAY(A601)=1,ser*C600,0)</f>
        <v>20900</v>
      </c>
      <c r="F601">
        <f>F600+D601*(wyp)</f>
        <v>65130</v>
      </c>
      <c r="G601">
        <f t="shared" si="19"/>
        <v>44230</v>
      </c>
    </row>
    <row r="602" spans="1:7" x14ac:dyDescent="0.25">
      <c r="A602" s="1">
        <v>45527</v>
      </c>
      <c r="B602" s="3">
        <f>IF(AND(DAY(A602)=21,MONTH(A602)=12),$V$12,          IF(AND(DAY(A602)=21,MONTH(A602)=3),$V$9,         IF(AND(DAY(A602)=21,MONTH(A602)=6),$V$10,    IF(AND(DAY(A602)=23,MONTH(A602)=9),$V$11,B601)      )           )                                  )</f>
        <v>0.9</v>
      </c>
      <c r="C602" s="4">
        <f>ile</f>
        <v>10</v>
      </c>
      <c r="D602" s="4">
        <f t="shared" si="18"/>
        <v>9</v>
      </c>
      <c r="E602">
        <f>E601+IF(WEEKDAY(A602)=1,ser*C601,0)</f>
        <v>20900</v>
      </c>
      <c r="F602">
        <f>F601+D602*(wyp)</f>
        <v>65400</v>
      </c>
      <c r="G602">
        <f t="shared" si="19"/>
        <v>44500</v>
      </c>
    </row>
    <row r="603" spans="1:7" x14ac:dyDescent="0.25">
      <c r="A603" s="1">
        <v>45528</v>
      </c>
      <c r="B603" s="3">
        <f>IF(AND(DAY(A603)=21,MONTH(A603)=12),$V$12,          IF(AND(DAY(A603)=21,MONTH(A603)=3),$V$9,         IF(AND(DAY(A603)=21,MONTH(A603)=6),$V$10,    IF(AND(DAY(A603)=23,MONTH(A603)=9),$V$11,B602)      )           )                                  )</f>
        <v>0.9</v>
      </c>
      <c r="C603" s="4">
        <f>ile</f>
        <v>10</v>
      </c>
      <c r="D603" s="4">
        <f t="shared" si="18"/>
        <v>0</v>
      </c>
      <c r="E603">
        <f>E602+IF(WEEKDAY(A603)=1,ser*C602,0)</f>
        <v>20900</v>
      </c>
      <c r="F603">
        <f>F602+D603*(wyp)</f>
        <v>65400</v>
      </c>
      <c r="G603">
        <f t="shared" si="19"/>
        <v>44500</v>
      </c>
    </row>
    <row r="604" spans="1:7" x14ac:dyDescent="0.25">
      <c r="A604" s="1">
        <v>45529</v>
      </c>
      <c r="B604" s="3">
        <f>IF(AND(DAY(A604)=21,MONTH(A604)=12),$V$12,          IF(AND(DAY(A604)=21,MONTH(A604)=3),$V$9,         IF(AND(DAY(A604)=21,MONTH(A604)=6),$V$10,    IF(AND(DAY(A604)=23,MONTH(A604)=9),$V$11,B603)      )           )                                  )</f>
        <v>0.9</v>
      </c>
      <c r="C604" s="4">
        <f>ile</f>
        <v>10</v>
      </c>
      <c r="D604" s="4">
        <f t="shared" si="18"/>
        <v>0</v>
      </c>
      <c r="E604">
        <f>E603+IF(WEEKDAY(A604)=1,ser*C603,0)</f>
        <v>21050</v>
      </c>
      <c r="F604">
        <f>F603+D604*(wyp)</f>
        <v>65400</v>
      </c>
      <c r="G604">
        <f t="shared" si="19"/>
        <v>44350</v>
      </c>
    </row>
    <row r="605" spans="1:7" x14ac:dyDescent="0.25">
      <c r="A605" s="1">
        <v>45530</v>
      </c>
      <c r="B605" s="3">
        <f>IF(AND(DAY(A605)=21,MONTH(A605)=12),$V$12,          IF(AND(DAY(A605)=21,MONTH(A605)=3),$V$9,         IF(AND(DAY(A605)=21,MONTH(A605)=6),$V$10,    IF(AND(DAY(A605)=23,MONTH(A605)=9),$V$11,B604)      )           )                                  )</f>
        <v>0.9</v>
      </c>
      <c r="C605" s="4">
        <f>ile</f>
        <v>10</v>
      </c>
      <c r="D605" s="4">
        <f t="shared" si="18"/>
        <v>9</v>
      </c>
      <c r="E605">
        <f>E604+IF(WEEKDAY(A605)=1,ser*C604,0)</f>
        <v>21050</v>
      </c>
      <c r="F605">
        <f>F604+D605*(wyp)</f>
        <v>65670</v>
      </c>
      <c r="G605">
        <f t="shared" si="19"/>
        <v>44620</v>
      </c>
    </row>
    <row r="606" spans="1:7" x14ac:dyDescent="0.25">
      <c r="A606" s="1">
        <v>45531</v>
      </c>
      <c r="B606" s="3">
        <f>IF(AND(DAY(A606)=21,MONTH(A606)=12),$V$12,          IF(AND(DAY(A606)=21,MONTH(A606)=3),$V$9,         IF(AND(DAY(A606)=21,MONTH(A606)=6),$V$10,    IF(AND(DAY(A606)=23,MONTH(A606)=9),$V$11,B605)      )           )                                  )</f>
        <v>0.9</v>
      </c>
      <c r="C606" s="4">
        <f>ile</f>
        <v>10</v>
      </c>
      <c r="D606" s="4">
        <f t="shared" si="18"/>
        <v>9</v>
      </c>
      <c r="E606">
        <f>E605+IF(WEEKDAY(A606)=1,ser*C605,0)</f>
        <v>21050</v>
      </c>
      <c r="F606">
        <f>F605+D606*(wyp)</f>
        <v>65940</v>
      </c>
      <c r="G606">
        <f t="shared" si="19"/>
        <v>44890</v>
      </c>
    </row>
    <row r="607" spans="1:7" x14ac:dyDescent="0.25">
      <c r="A607" s="1">
        <v>45532</v>
      </c>
      <c r="B607" s="3">
        <f>IF(AND(DAY(A607)=21,MONTH(A607)=12),$V$12,          IF(AND(DAY(A607)=21,MONTH(A607)=3),$V$9,         IF(AND(DAY(A607)=21,MONTH(A607)=6),$V$10,    IF(AND(DAY(A607)=23,MONTH(A607)=9),$V$11,B606)      )           )                                  )</f>
        <v>0.9</v>
      </c>
      <c r="C607" s="4">
        <f>ile</f>
        <v>10</v>
      </c>
      <c r="D607" s="4">
        <f t="shared" si="18"/>
        <v>9</v>
      </c>
      <c r="E607">
        <f>E606+IF(WEEKDAY(A607)=1,ser*C606,0)</f>
        <v>21050</v>
      </c>
      <c r="F607">
        <f>F606+D607*(wyp)</f>
        <v>66210</v>
      </c>
      <c r="G607">
        <f t="shared" si="19"/>
        <v>45160</v>
      </c>
    </row>
    <row r="608" spans="1:7" x14ac:dyDescent="0.25">
      <c r="A608" s="1">
        <v>45533</v>
      </c>
      <c r="B608" s="3">
        <f>IF(AND(DAY(A608)=21,MONTH(A608)=12),$V$12,          IF(AND(DAY(A608)=21,MONTH(A608)=3),$V$9,         IF(AND(DAY(A608)=21,MONTH(A608)=6),$V$10,    IF(AND(DAY(A608)=23,MONTH(A608)=9),$V$11,B607)      )           )                                  )</f>
        <v>0.9</v>
      </c>
      <c r="C608" s="4">
        <f>ile</f>
        <v>10</v>
      </c>
      <c r="D608" s="4">
        <f t="shared" si="18"/>
        <v>9</v>
      </c>
      <c r="E608">
        <f>E607+IF(WEEKDAY(A608)=1,ser*C607,0)</f>
        <v>21050</v>
      </c>
      <c r="F608">
        <f>F607+D608*(wyp)</f>
        <v>66480</v>
      </c>
      <c r="G608">
        <f t="shared" si="19"/>
        <v>45430</v>
      </c>
    </row>
    <row r="609" spans="1:7" x14ac:dyDescent="0.25">
      <c r="A609" s="1">
        <v>45534</v>
      </c>
      <c r="B609" s="3">
        <f>IF(AND(DAY(A609)=21,MONTH(A609)=12),$V$12,          IF(AND(DAY(A609)=21,MONTH(A609)=3),$V$9,         IF(AND(DAY(A609)=21,MONTH(A609)=6),$V$10,    IF(AND(DAY(A609)=23,MONTH(A609)=9),$V$11,B608)      )           )                                  )</f>
        <v>0.9</v>
      </c>
      <c r="C609" s="4">
        <f>ile</f>
        <v>10</v>
      </c>
      <c r="D609" s="4">
        <f t="shared" si="18"/>
        <v>9</v>
      </c>
      <c r="E609">
        <f>E608+IF(WEEKDAY(A609)=1,ser*C608,0)</f>
        <v>21050</v>
      </c>
      <c r="F609">
        <f>F608+D609*(wyp)</f>
        <v>66750</v>
      </c>
      <c r="G609">
        <f t="shared" si="19"/>
        <v>45700</v>
      </c>
    </row>
    <row r="610" spans="1:7" x14ac:dyDescent="0.25">
      <c r="A610" s="1">
        <v>45535</v>
      </c>
      <c r="B610" s="3">
        <f>IF(AND(DAY(A610)=21,MONTH(A610)=12),$V$12,          IF(AND(DAY(A610)=21,MONTH(A610)=3),$V$9,         IF(AND(DAY(A610)=21,MONTH(A610)=6),$V$10,    IF(AND(DAY(A610)=23,MONTH(A610)=9),$V$11,B609)      )           )                                  )</f>
        <v>0.9</v>
      </c>
      <c r="C610" s="4">
        <f>ile</f>
        <v>10</v>
      </c>
      <c r="D610" s="4">
        <f t="shared" si="18"/>
        <v>0</v>
      </c>
      <c r="E610">
        <f>E609+IF(WEEKDAY(A610)=1,ser*C609,0)</f>
        <v>21050</v>
      </c>
      <c r="F610">
        <f>F609+D610*(wyp)</f>
        <v>66750</v>
      </c>
      <c r="G610">
        <f t="shared" si="19"/>
        <v>45700</v>
      </c>
    </row>
    <row r="611" spans="1:7" x14ac:dyDescent="0.25">
      <c r="A611" s="1">
        <v>45536</v>
      </c>
      <c r="B611" s="3">
        <f>IF(AND(DAY(A611)=21,MONTH(A611)=12),$V$12,          IF(AND(DAY(A611)=21,MONTH(A611)=3),$V$9,         IF(AND(DAY(A611)=21,MONTH(A611)=6),$V$10,    IF(AND(DAY(A611)=23,MONTH(A611)=9),$V$11,B610)      )           )                                  )</f>
        <v>0.9</v>
      </c>
      <c r="C611" s="4">
        <f>ile</f>
        <v>10</v>
      </c>
      <c r="D611" s="4">
        <f t="shared" si="18"/>
        <v>0</v>
      </c>
      <c r="E611">
        <f>E610+IF(WEEKDAY(A611)=1,ser*C610,0)</f>
        <v>21200</v>
      </c>
      <c r="F611">
        <f>F610+D611*(wyp)</f>
        <v>66750</v>
      </c>
      <c r="G611">
        <f t="shared" si="19"/>
        <v>45550</v>
      </c>
    </row>
    <row r="612" spans="1:7" x14ac:dyDescent="0.25">
      <c r="A612" s="1">
        <v>45537</v>
      </c>
      <c r="B612" s="3">
        <f>IF(AND(DAY(A612)=21,MONTH(A612)=12),$V$12,          IF(AND(DAY(A612)=21,MONTH(A612)=3),$V$9,         IF(AND(DAY(A612)=21,MONTH(A612)=6),$V$10,    IF(AND(DAY(A612)=23,MONTH(A612)=9),$V$11,B611)      )           )                                  )</f>
        <v>0.9</v>
      </c>
      <c r="C612" s="4">
        <f>ile</f>
        <v>10</v>
      </c>
      <c r="D612" s="4">
        <f t="shared" si="18"/>
        <v>9</v>
      </c>
      <c r="E612">
        <f>E611+IF(WEEKDAY(A612)=1,ser*C611,0)</f>
        <v>21200</v>
      </c>
      <c r="F612">
        <f>F611+D612*(wyp)</f>
        <v>67020</v>
      </c>
      <c r="G612">
        <f t="shared" si="19"/>
        <v>45820</v>
      </c>
    </row>
    <row r="613" spans="1:7" x14ac:dyDescent="0.25">
      <c r="A613" s="1">
        <v>45538</v>
      </c>
      <c r="B613" s="3">
        <f>IF(AND(DAY(A613)=21,MONTH(A613)=12),$V$12,          IF(AND(DAY(A613)=21,MONTH(A613)=3),$V$9,         IF(AND(DAY(A613)=21,MONTH(A613)=6),$V$10,    IF(AND(DAY(A613)=23,MONTH(A613)=9),$V$11,B612)      )           )                                  )</f>
        <v>0.9</v>
      </c>
      <c r="C613" s="4">
        <f>ile</f>
        <v>10</v>
      </c>
      <c r="D613" s="4">
        <f t="shared" si="18"/>
        <v>9</v>
      </c>
      <c r="E613">
        <f>E612+IF(WEEKDAY(A613)=1,ser*C612,0)</f>
        <v>21200</v>
      </c>
      <c r="F613">
        <f>F612+D613*(wyp)</f>
        <v>67290</v>
      </c>
      <c r="G613">
        <f t="shared" si="19"/>
        <v>46090</v>
      </c>
    </row>
    <row r="614" spans="1:7" x14ac:dyDescent="0.25">
      <c r="A614" s="1">
        <v>45539</v>
      </c>
      <c r="B614" s="3">
        <f>IF(AND(DAY(A614)=21,MONTH(A614)=12),$V$12,          IF(AND(DAY(A614)=21,MONTH(A614)=3),$V$9,         IF(AND(DAY(A614)=21,MONTH(A614)=6),$V$10,    IF(AND(DAY(A614)=23,MONTH(A614)=9),$V$11,B613)      )           )                                  )</f>
        <v>0.9</v>
      </c>
      <c r="C614" s="4">
        <f>ile</f>
        <v>10</v>
      </c>
      <c r="D614" s="4">
        <f t="shared" si="18"/>
        <v>9</v>
      </c>
      <c r="E614">
        <f>E613+IF(WEEKDAY(A614)=1,ser*C613,0)</f>
        <v>21200</v>
      </c>
      <c r="F614">
        <f>F613+D614*(wyp)</f>
        <v>67560</v>
      </c>
      <c r="G614">
        <f t="shared" si="19"/>
        <v>46360</v>
      </c>
    </row>
    <row r="615" spans="1:7" x14ac:dyDescent="0.25">
      <c r="A615" s="1">
        <v>45540</v>
      </c>
      <c r="B615" s="3">
        <f>IF(AND(DAY(A615)=21,MONTH(A615)=12),$V$12,          IF(AND(DAY(A615)=21,MONTH(A615)=3),$V$9,         IF(AND(DAY(A615)=21,MONTH(A615)=6),$V$10,    IF(AND(DAY(A615)=23,MONTH(A615)=9),$V$11,B614)      )           )                                  )</f>
        <v>0.9</v>
      </c>
      <c r="C615" s="4">
        <f>ile</f>
        <v>10</v>
      </c>
      <c r="D615" s="4">
        <f t="shared" si="18"/>
        <v>9</v>
      </c>
      <c r="E615">
        <f>E614+IF(WEEKDAY(A615)=1,ser*C614,0)</f>
        <v>21200</v>
      </c>
      <c r="F615">
        <f>F614+D615*(wyp)</f>
        <v>67830</v>
      </c>
      <c r="G615">
        <f t="shared" si="19"/>
        <v>46630</v>
      </c>
    </row>
    <row r="616" spans="1:7" x14ac:dyDescent="0.25">
      <c r="A616" s="1">
        <v>45541</v>
      </c>
      <c r="B616" s="3">
        <f>IF(AND(DAY(A616)=21,MONTH(A616)=12),$V$12,          IF(AND(DAY(A616)=21,MONTH(A616)=3),$V$9,         IF(AND(DAY(A616)=21,MONTH(A616)=6),$V$10,    IF(AND(DAY(A616)=23,MONTH(A616)=9),$V$11,B615)      )           )                                  )</f>
        <v>0.9</v>
      </c>
      <c r="C616" s="4">
        <f>ile</f>
        <v>10</v>
      </c>
      <c r="D616" s="4">
        <f t="shared" si="18"/>
        <v>9</v>
      </c>
      <c r="E616">
        <f>E615+IF(WEEKDAY(A616)=1,ser*C615,0)</f>
        <v>21200</v>
      </c>
      <c r="F616">
        <f>F615+D616*(wyp)</f>
        <v>68100</v>
      </c>
      <c r="G616">
        <f t="shared" si="19"/>
        <v>46900</v>
      </c>
    </row>
    <row r="617" spans="1:7" x14ac:dyDescent="0.25">
      <c r="A617" s="1">
        <v>45542</v>
      </c>
      <c r="B617" s="3">
        <f>IF(AND(DAY(A617)=21,MONTH(A617)=12),$V$12,          IF(AND(DAY(A617)=21,MONTH(A617)=3),$V$9,         IF(AND(DAY(A617)=21,MONTH(A617)=6),$V$10,    IF(AND(DAY(A617)=23,MONTH(A617)=9),$V$11,B616)      )           )                                  )</f>
        <v>0.9</v>
      </c>
      <c r="C617" s="4">
        <f>ile</f>
        <v>10</v>
      </c>
      <c r="D617" s="4">
        <f t="shared" si="18"/>
        <v>0</v>
      </c>
      <c r="E617">
        <f>E616+IF(WEEKDAY(A617)=1,ser*C616,0)</f>
        <v>21200</v>
      </c>
      <c r="F617">
        <f>F616+D617*(wyp)</f>
        <v>68100</v>
      </c>
      <c r="G617">
        <f t="shared" si="19"/>
        <v>46900</v>
      </c>
    </row>
    <row r="618" spans="1:7" x14ac:dyDescent="0.25">
      <c r="A618" s="1">
        <v>45543</v>
      </c>
      <c r="B618" s="3">
        <f>IF(AND(DAY(A618)=21,MONTH(A618)=12),$V$12,          IF(AND(DAY(A618)=21,MONTH(A618)=3),$V$9,         IF(AND(DAY(A618)=21,MONTH(A618)=6),$V$10,    IF(AND(DAY(A618)=23,MONTH(A618)=9),$V$11,B617)      )           )                                  )</f>
        <v>0.9</v>
      </c>
      <c r="C618" s="4">
        <f>ile</f>
        <v>10</v>
      </c>
      <c r="D618" s="4">
        <f t="shared" si="18"/>
        <v>0</v>
      </c>
      <c r="E618">
        <f>E617+IF(WEEKDAY(A618)=1,ser*C617,0)</f>
        <v>21350</v>
      </c>
      <c r="F618">
        <f>F617+D618*(wyp)</f>
        <v>68100</v>
      </c>
      <c r="G618">
        <f t="shared" si="19"/>
        <v>46750</v>
      </c>
    </row>
    <row r="619" spans="1:7" x14ac:dyDescent="0.25">
      <c r="A619" s="1">
        <v>45544</v>
      </c>
      <c r="B619" s="3">
        <f>IF(AND(DAY(A619)=21,MONTH(A619)=12),$V$12,          IF(AND(DAY(A619)=21,MONTH(A619)=3),$V$9,         IF(AND(DAY(A619)=21,MONTH(A619)=6),$V$10,    IF(AND(DAY(A619)=23,MONTH(A619)=9),$V$11,B618)      )           )                                  )</f>
        <v>0.9</v>
      </c>
      <c r="C619" s="4">
        <f>ile</f>
        <v>10</v>
      </c>
      <c r="D619" s="4">
        <f t="shared" si="18"/>
        <v>9</v>
      </c>
      <c r="E619">
        <f>E618+IF(WEEKDAY(A619)=1,ser*C618,0)</f>
        <v>21350</v>
      </c>
      <c r="F619">
        <f>F618+D619*(wyp)</f>
        <v>68370</v>
      </c>
      <c r="G619">
        <f t="shared" si="19"/>
        <v>47020</v>
      </c>
    </row>
    <row r="620" spans="1:7" x14ac:dyDescent="0.25">
      <c r="A620" s="1">
        <v>45545</v>
      </c>
      <c r="B620" s="3">
        <f>IF(AND(DAY(A620)=21,MONTH(A620)=12),$V$12,          IF(AND(DAY(A620)=21,MONTH(A620)=3),$V$9,         IF(AND(DAY(A620)=21,MONTH(A620)=6),$V$10,    IF(AND(DAY(A620)=23,MONTH(A620)=9),$V$11,B619)      )           )                                  )</f>
        <v>0.9</v>
      </c>
      <c r="C620" s="4">
        <f>ile</f>
        <v>10</v>
      </c>
      <c r="D620" s="4">
        <f t="shared" si="18"/>
        <v>9</v>
      </c>
      <c r="E620">
        <f>E619+IF(WEEKDAY(A620)=1,ser*C619,0)</f>
        <v>21350</v>
      </c>
      <c r="F620">
        <f>F619+D620*(wyp)</f>
        <v>68640</v>
      </c>
      <c r="G620">
        <f t="shared" si="19"/>
        <v>47290</v>
      </c>
    </row>
    <row r="621" spans="1:7" x14ac:dyDescent="0.25">
      <c r="A621" s="1">
        <v>45546</v>
      </c>
      <c r="B621" s="3">
        <f>IF(AND(DAY(A621)=21,MONTH(A621)=12),$V$12,          IF(AND(DAY(A621)=21,MONTH(A621)=3),$V$9,         IF(AND(DAY(A621)=21,MONTH(A621)=6),$V$10,    IF(AND(DAY(A621)=23,MONTH(A621)=9),$V$11,B620)      )           )                                  )</f>
        <v>0.9</v>
      </c>
      <c r="C621" s="4">
        <f>ile</f>
        <v>10</v>
      </c>
      <c r="D621" s="4">
        <f t="shared" si="18"/>
        <v>9</v>
      </c>
      <c r="E621">
        <f>E620+IF(WEEKDAY(A621)=1,ser*C620,0)</f>
        <v>21350</v>
      </c>
      <c r="F621">
        <f>F620+D621*(wyp)</f>
        <v>68910</v>
      </c>
      <c r="G621">
        <f t="shared" si="19"/>
        <v>47560</v>
      </c>
    </row>
    <row r="622" spans="1:7" x14ac:dyDescent="0.25">
      <c r="A622" s="1">
        <v>45547</v>
      </c>
      <c r="B622" s="3">
        <f>IF(AND(DAY(A622)=21,MONTH(A622)=12),$V$12,          IF(AND(DAY(A622)=21,MONTH(A622)=3),$V$9,         IF(AND(DAY(A622)=21,MONTH(A622)=6),$V$10,    IF(AND(DAY(A622)=23,MONTH(A622)=9),$V$11,B621)      )           )                                  )</f>
        <v>0.9</v>
      </c>
      <c r="C622" s="4">
        <f>ile</f>
        <v>10</v>
      </c>
      <c r="D622" s="4">
        <f t="shared" si="18"/>
        <v>9</v>
      </c>
      <c r="E622">
        <f>E621+IF(WEEKDAY(A622)=1,ser*C621,0)</f>
        <v>21350</v>
      </c>
      <c r="F622">
        <f>F621+D622*(wyp)</f>
        <v>69180</v>
      </c>
      <c r="G622">
        <f t="shared" si="19"/>
        <v>47830</v>
      </c>
    </row>
    <row r="623" spans="1:7" x14ac:dyDescent="0.25">
      <c r="A623" s="1">
        <v>45548</v>
      </c>
      <c r="B623" s="3">
        <f>IF(AND(DAY(A623)=21,MONTH(A623)=12),$V$12,          IF(AND(DAY(A623)=21,MONTH(A623)=3),$V$9,         IF(AND(DAY(A623)=21,MONTH(A623)=6),$V$10,    IF(AND(DAY(A623)=23,MONTH(A623)=9),$V$11,B622)      )           )                                  )</f>
        <v>0.9</v>
      </c>
      <c r="C623" s="4">
        <f>ile</f>
        <v>10</v>
      </c>
      <c r="D623" s="4">
        <f t="shared" si="18"/>
        <v>9</v>
      </c>
      <c r="E623">
        <f>E622+IF(WEEKDAY(A623)=1,ser*C622,0)</f>
        <v>21350</v>
      </c>
      <c r="F623">
        <f>F622+D623*(wyp)</f>
        <v>69450</v>
      </c>
      <c r="G623">
        <f t="shared" si="19"/>
        <v>48100</v>
      </c>
    </row>
    <row r="624" spans="1:7" x14ac:dyDescent="0.25">
      <c r="A624" s="1">
        <v>45549</v>
      </c>
      <c r="B624" s="3">
        <f>IF(AND(DAY(A624)=21,MONTH(A624)=12),$V$12,          IF(AND(DAY(A624)=21,MONTH(A624)=3),$V$9,         IF(AND(DAY(A624)=21,MONTH(A624)=6),$V$10,    IF(AND(DAY(A624)=23,MONTH(A624)=9),$V$11,B623)      )           )                                  )</f>
        <v>0.9</v>
      </c>
      <c r="C624" s="4">
        <f>ile</f>
        <v>10</v>
      </c>
      <c r="D624" s="4">
        <f t="shared" si="18"/>
        <v>0</v>
      </c>
      <c r="E624">
        <f>E623+IF(WEEKDAY(A624)=1,ser*C623,0)</f>
        <v>21350</v>
      </c>
      <c r="F624">
        <f>F623+D624*(wyp)</f>
        <v>69450</v>
      </c>
      <c r="G624">
        <f t="shared" si="19"/>
        <v>48100</v>
      </c>
    </row>
    <row r="625" spans="1:7" x14ac:dyDescent="0.25">
      <c r="A625" s="1">
        <v>45550</v>
      </c>
      <c r="B625" s="3">
        <f>IF(AND(DAY(A625)=21,MONTH(A625)=12),$V$12,          IF(AND(DAY(A625)=21,MONTH(A625)=3),$V$9,         IF(AND(DAY(A625)=21,MONTH(A625)=6),$V$10,    IF(AND(DAY(A625)=23,MONTH(A625)=9),$V$11,B624)      )           )                                  )</f>
        <v>0.9</v>
      </c>
      <c r="C625" s="4">
        <f>ile</f>
        <v>10</v>
      </c>
      <c r="D625" s="4">
        <f t="shared" si="18"/>
        <v>0</v>
      </c>
      <c r="E625">
        <f>E624+IF(WEEKDAY(A625)=1,ser*C624,0)</f>
        <v>21500</v>
      </c>
      <c r="F625">
        <f>F624+D625*(wyp)</f>
        <v>69450</v>
      </c>
      <c r="G625">
        <f t="shared" si="19"/>
        <v>47950</v>
      </c>
    </row>
    <row r="626" spans="1:7" x14ac:dyDescent="0.25">
      <c r="A626" s="1">
        <v>45551</v>
      </c>
      <c r="B626" s="3">
        <f>IF(AND(DAY(A626)=21,MONTH(A626)=12),$V$12,          IF(AND(DAY(A626)=21,MONTH(A626)=3),$V$9,         IF(AND(DAY(A626)=21,MONTH(A626)=6),$V$10,    IF(AND(DAY(A626)=23,MONTH(A626)=9),$V$11,B625)      )           )                                  )</f>
        <v>0.9</v>
      </c>
      <c r="C626" s="4">
        <f>ile</f>
        <v>10</v>
      </c>
      <c r="D626" s="4">
        <f t="shared" si="18"/>
        <v>9</v>
      </c>
      <c r="E626">
        <f>E625+IF(WEEKDAY(A626)=1,ser*C625,0)</f>
        <v>21500</v>
      </c>
      <c r="F626">
        <f>F625+D626*(wyp)</f>
        <v>69720</v>
      </c>
      <c r="G626">
        <f t="shared" si="19"/>
        <v>48220</v>
      </c>
    </row>
    <row r="627" spans="1:7" x14ac:dyDescent="0.25">
      <c r="A627" s="1">
        <v>45552</v>
      </c>
      <c r="B627" s="3">
        <f>IF(AND(DAY(A627)=21,MONTH(A627)=12),$V$12,          IF(AND(DAY(A627)=21,MONTH(A627)=3),$V$9,         IF(AND(DAY(A627)=21,MONTH(A627)=6),$V$10,    IF(AND(DAY(A627)=23,MONTH(A627)=9),$V$11,B626)      )           )                                  )</f>
        <v>0.9</v>
      </c>
      <c r="C627" s="4">
        <f>ile</f>
        <v>10</v>
      </c>
      <c r="D627" s="4">
        <f t="shared" si="18"/>
        <v>9</v>
      </c>
      <c r="E627">
        <f>E626+IF(WEEKDAY(A627)=1,ser*C626,0)</f>
        <v>21500</v>
      </c>
      <c r="F627">
        <f>F626+D627*(wyp)</f>
        <v>69990</v>
      </c>
      <c r="G627">
        <f t="shared" si="19"/>
        <v>48490</v>
      </c>
    </row>
    <row r="628" spans="1:7" x14ac:dyDescent="0.25">
      <c r="A628" s="1">
        <v>45553</v>
      </c>
      <c r="B628" s="3">
        <f>IF(AND(DAY(A628)=21,MONTH(A628)=12),$V$12,          IF(AND(DAY(A628)=21,MONTH(A628)=3),$V$9,         IF(AND(DAY(A628)=21,MONTH(A628)=6),$V$10,    IF(AND(DAY(A628)=23,MONTH(A628)=9),$V$11,B627)      )           )                                  )</f>
        <v>0.9</v>
      </c>
      <c r="C628" s="4">
        <f>ile</f>
        <v>10</v>
      </c>
      <c r="D628" s="4">
        <f t="shared" si="18"/>
        <v>9</v>
      </c>
      <c r="E628">
        <f>E627+IF(WEEKDAY(A628)=1,ser*C627,0)</f>
        <v>21500</v>
      </c>
      <c r="F628">
        <f>F627+D628*(wyp)</f>
        <v>70260</v>
      </c>
      <c r="G628">
        <f t="shared" si="19"/>
        <v>48760</v>
      </c>
    </row>
    <row r="629" spans="1:7" x14ac:dyDescent="0.25">
      <c r="A629" s="1">
        <v>45554</v>
      </c>
      <c r="B629" s="3">
        <f>IF(AND(DAY(A629)=21,MONTH(A629)=12),$V$12,          IF(AND(DAY(A629)=21,MONTH(A629)=3),$V$9,         IF(AND(DAY(A629)=21,MONTH(A629)=6),$V$10,    IF(AND(DAY(A629)=23,MONTH(A629)=9),$V$11,B628)      )           )                                  )</f>
        <v>0.9</v>
      </c>
      <c r="C629" s="4">
        <f>ile</f>
        <v>10</v>
      </c>
      <c r="D629" s="4">
        <f t="shared" si="18"/>
        <v>9</v>
      </c>
      <c r="E629">
        <f>E628+IF(WEEKDAY(A629)=1,ser*C628,0)</f>
        <v>21500</v>
      </c>
      <c r="F629">
        <f>F628+D629*(wyp)</f>
        <v>70530</v>
      </c>
      <c r="G629">
        <f t="shared" si="19"/>
        <v>49030</v>
      </c>
    </row>
    <row r="630" spans="1:7" x14ac:dyDescent="0.25">
      <c r="A630" s="1">
        <v>45555</v>
      </c>
      <c r="B630" s="3">
        <f>IF(AND(DAY(A630)=21,MONTH(A630)=12),$V$12,          IF(AND(DAY(A630)=21,MONTH(A630)=3),$V$9,         IF(AND(DAY(A630)=21,MONTH(A630)=6),$V$10,    IF(AND(DAY(A630)=23,MONTH(A630)=9),$V$11,B629)      )           )                                  )</f>
        <v>0.9</v>
      </c>
      <c r="C630" s="4">
        <f>ile</f>
        <v>10</v>
      </c>
      <c r="D630" s="4">
        <f t="shared" si="18"/>
        <v>9</v>
      </c>
      <c r="E630">
        <f>E629+IF(WEEKDAY(A630)=1,ser*C629,0)</f>
        <v>21500</v>
      </c>
      <c r="F630">
        <f>F629+D630*(wyp)</f>
        <v>70800</v>
      </c>
      <c r="G630">
        <f t="shared" si="19"/>
        <v>49300</v>
      </c>
    </row>
    <row r="631" spans="1:7" x14ac:dyDescent="0.25">
      <c r="A631" s="1">
        <v>45556</v>
      </c>
      <c r="B631" s="3">
        <f>IF(AND(DAY(A631)=21,MONTH(A631)=12),$V$12,          IF(AND(DAY(A631)=21,MONTH(A631)=3),$V$9,         IF(AND(DAY(A631)=21,MONTH(A631)=6),$V$10,    IF(AND(DAY(A631)=23,MONTH(A631)=9),$V$11,B630)      )           )                                  )</f>
        <v>0.9</v>
      </c>
      <c r="C631" s="4">
        <f>ile</f>
        <v>10</v>
      </c>
      <c r="D631" s="4">
        <f t="shared" si="18"/>
        <v>0</v>
      </c>
      <c r="E631">
        <f>E630+IF(WEEKDAY(A631)=1,ser*C630,0)</f>
        <v>21500</v>
      </c>
      <c r="F631">
        <f>F630+D631*(wyp)</f>
        <v>70800</v>
      </c>
      <c r="G631">
        <f t="shared" si="19"/>
        <v>49300</v>
      </c>
    </row>
    <row r="632" spans="1:7" x14ac:dyDescent="0.25">
      <c r="A632" s="1">
        <v>45557</v>
      </c>
      <c r="B632" s="3">
        <f>IF(AND(DAY(A632)=21,MONTH(A632)=12),$V$12,          IF(AND(DAY(A632)=21,MONTH(A632)=3),$V$9,         IF(AND(DAY(A632)=21,MONTH(A632)=6),$V$10,    IF(AND(DAY(A632)=23,MONTH(A632)=9),$V$11,B631)      )           )                                  )</f>
        <v>0.9</v>
      </c>
      <c r="C632" s="4">
        <f>ile</f>
        <v>10</v>
      </c>
      <c r="D632" s="4">
        <f t="shared" si="18"/>
        <v>0</v>
      </c>
      <c r="E632">
        <f>E631+IF(WEEKDAY(A632)=1,ser*C631,0)</f>
        <v>21650</v>
      </c>
      <c r="F632">
        <f>F631+D632*(wyp)</f>
        <v>70800</v>
      </c>
      <c r="G632">
        <f t="shared" si="19"/>
        <v>49150</v>
      </c>
    </row>
    <row r="633" spans="1:7" x14ac:dyDescent="0.25">
      <c r="A633" s="1">
        <v>45558</v>
      </c>
      <c r="B633" s="3">
        <f>IF(AND(DAY(A633)=21,MONTH(A633)=12),$V$12,          IF(AND(DAY(A633)=21,MONTH(A633)=3),$V$9,         IF(AND(DAY(A633)=21,MONTH(A633)=6),$V$10,    IF(AND(DAY(A633)=23,MONTH(A633)=9),$V$11,B632)      )           )                                  )</f>
        <v>0.4</v>
      </c>
      <c r="C633" s="4">
        <f>ile</f>
        <v>10</v>
      </c>
      <c r="D633" s="4">
        <f t="shared" si="18"/>
        <v>4</v>
      </c>
      <c r="E633">
        <f>E632+IF(WEEKDAY(A633)=1,ser*C632,0)</f>
        <v>21650</v>
      </c>
      <c r="F633">
        <f>F632+D633*(wyp)</f>
        <v>70920</v>
      </c>
      <c r="G633">
        <f t="shared" si="19"/>
        <v>49270</v>
      </c>
    </row>
    <row r="634" spans="1:7" x14ac:dyDescent="0.25">
      <c r="A634" s="1">
        <v>45559</v>
      </c>
      <c r="B634" s="3">
        <f>IF(AND(DAY(A634)=21,MONTH(A634)=12),$V$12,          IF(AND(DAY(A634)=21,MONTH(A634)=3),$V$9,         IF(AND(DAY(A634)=21,MONTH(A634)=6),$V$10,    IF(AND(DAY(A634)=23,MONTH(A634)=9),$V$11,B633)      )           )                                  )</f>
        <v>0.4</v>
      </c>
      <c r="C634" s="4">
        <f>ile</f>
        <v>10</v>
      </c>
      <c r="D634" s="4">
        <f t="shared" si="18"/>
        <v>4</v>
      </c>
      <c r="E634">
        <f>E633+IF(WEEKDAY(A634)=1,ser*C633,0)</f>
        <v>21650</v>
      </c>
      <c r="F634">
        <f>F633+D634*(wyp)</f>
        <v>71040</v>
      </c>
      <c r="G634">
        <f t="shared" si="19"/>
        <v>49390</v>
      </c>
    </row>
    <row r="635" spans="1:7" x14ac:dyDescent="0.25">
      <c r="A635" s="1">
        <v>45560</v>
      </c>
      <c r="B635" s="3">
        <f>IF(AND(DAY(A635)=21,MONTH(A635)=12),$V$12,          IF(AND(DAY(A635)=21,MONTH(A635)=3),$V$9,         IF(AND(DAY(A635)=21,MONTH(A635)=6),$V$10,    IF(AND(DAY(A635)=23,MONTH(A635)=9),$V$11,B634)      )           )                                  )</f>
        <v>0.4</v>
      </c>
      <c r="C635" s="4">
        <f>ile</f>
        <v>10</v>
      </c>
      <c r="D635" s="4">
        <f t="shared" si="18"/>
        <v>4</v>
      </c>
      <c r="E635">
        <f>E634+IF(WEEKDAY(A635)=1,ser*C634,0)</f>
        <v>21650</v>
      </c>
      <c r="F635">
        <f>F634+D635*(wyp)</f>
        <v>71160</v>
      </c>
      <c r="G635">
        <f t="shared" si="19"/>
        <v>49510</v>
      </c>
    </row>
    <row r="636" spans="1:7" x14ac:dyDescent="0.25">
      <c r="A636" s="1">
        <v>45561</v>
      </c>
      <c r="B636" s="3">
        <f>IF(AND(DAY(A636)=21,MONTH(A636)=12),$V$12,          IF(AND(DAY(A636)=21,MONTH(A636)=3),$V$9,         IF(AND(DAY(A636)=21,MONTH(A636)=6),$V$10,    IF(AND(DAY(A636)=23,MONTH(A636)=9),$V$11,B635)      )           )                                  )</f>
        <v>0.4</v>
      </c>
      <c r="C636" s="4">
        <f>ile</f>
        <v>10</v>
      </c>
      <c r="D636" s="4">
        <f t="shared" si="18"/>
        <v>4</v>
      </c>
      <c r="E636">
        <f>E635+IF(WEEKDAY(A636)=1,ser*C635,0)</f>
        <v>21650</v>
      </c>
      <c r="F636">
        <f>F635+D636*(wyp)</f>
        <v>71280</v>
      </c>
      <c r="G636">
        <f t="shared" si="19"/>
        <v>49630</v>
      </c>
    </row>
    <row r="637" spans="1:7" x14ac:dyDescent="0.25">
      <c r="A637" s="1">
        <v>45562</v>
      </c>
      <c r="B637" s="3">
        <f>IF(AND(DAY(A637)=21,MONTH(A637)=12),$V$12,          IF(AND(DAY(A637)=21,MONTH(A637)=3),$V$9,         IF(AND(DAY(A637)=21,MONTH(A637)=6),$V$10,    IF(AND(DAY(A637)=23,MONTH(A637)=9),$V$11,B636)      )           )                                  )</f>
        <v>0.4</v>
      </c>
      <c r="C637" s="4">
        <f>ile</f>
        <v>10</v>
      </c>
      <c r="D637" s="4">
        <f t="shared" si="18"/>
        <v>4</v>
      </c>
      <c r="E637">
        <f>E636+IF(WEEKDAY(A637)=1,ser*C636,0)</f>
        <v>21650</v>
      </c>
      <c r="F637">
        <f>F636+D637*(wyp)</f>
        <v>71400</v>
      </c>
      <c r="G637">
        <f t="shared" si="19"/>
        <v>49750</v>
      </c>
    </row>
    <row r="638" spans="1:7" x14ac:dyDescent="0.25">
      <c r="A638" s="1">
        <v>45563</v>
      </c>
      <c r="B638" s="3">
        <f>IF(AND(DAY(A638)=21,MONTH(A638)=12),$V$12,          IF(AND(DAY(A638)=21,MONTH(A638)=3),$V$9,         IF(AND(DAY(A638)=21,MONTH(A638)=6),$V$10,    IF(AND(DAY(A638)=23,MONTH(A638)=9),$V$11,B637)      )           )                                  )</f>
        <v>0.4</v>
      </c>
      <c r="C638" s="4">
        <f>ile</f>
        <v>10</v>
      </c>
      <c r="D638" s="4">
        <f t="shared" si="18"/>
        <v>0</v>
      </c>
      <c r="E638">
        <f>E637+IF(WEEKDAY(A638)=1,ser*C637,0)</f>
        <v>21650</v>
      </c>
      <c r="F638">
        <f>F637+D638*(wyp)</f>
        <v>71400</v>
      </c>
      <c r="G638">
        <f t="shared" si="19"/>
        <v>49750</v>
      </c>
    </row>
    <row r="639" spans="1:7" x14ac:dyDescent="0.25">
      <c r="A639" s="1">
        <v>45564</v>
      </c>
      <c r="B639" s="3">
        <f>IF(AND(DAY(A639)=21,MONTH(A639)=12),$V$12,          IF(AND(DAY(A639)=21,MONTH(A639)=3),$V$9,         IF(AND(DAY(A639)=21,MONTH(A639)=6),$V$10,    IF(AND(DAY(A639)=23,MONTH(A639)=9),$V$11,B638)      )           )                                  )</f>
        <v>0.4</v>
      </c>
      <c r="C639" s="4">
        <f>ile</f>
        <v>10</v>
      </c>
      <c r="D639" s="4">
        <f t="shared" si="18"/>
        <v>0</v>
      </c>
      <c r="E639">
        <f>E638+IF(WEEKDAY(A639)=1,ser*C638,0)</f>
        <v>21800</v>
      </c>
      <c r="F639">
        <f>F638+D639*(wyp)</f>
        <v>71400</v>
      </c>
      <c r="G639">
        <f t="shared" si="19"/>
        <v>49600</v>
      </c>
    </row>
    <row r="640" spans="1:7" x14ac:dyDescent="0.25">
      <c r="A640" s="1">
        <v>45565</v>
      </c>
      <c r="B640" s="3">
        <f>IF(AND(DAY(A640)=21,MONTH(A640)=12),$V$12,          IF(AND(DAY(A640)=21,MONTH(A640)=3),$V$9,         IF(AND(DAY(A640)=21,MONTH(A640)=6),$V$10,    IF(AND(DAY(A640)=23,MONTH(A640)=9),$V$11,B639)      )           )                                  )</f>
        <v>0.4</v>
      </c>
      <c r="C640" s="4">
        <f>ile</f>
        <v>10</v>
      </c>
      <c r="D640" s="4">
        <f t="shared" si="18"/>
        <v>4</v>
      </c>
      <c r="E640">
        <f>E639+IF(WEEKDAY(A640)=1,ser*C639,0)</f>
        <v>21800</v>
      </c>
      <c r="F640">
        <f>F639+D640*(wyp)</f>
        <v>71520</v>
      </c>
      <c r="G640">
        <f t="shared" si="19"/>
        <v>49720</v>
      </c>
    </row>
    <row r="641" spans="1:7" x14ac:dyDescent="0.25">
      <c r="A641" s="1">
        <v>45566</v>
      </c>
      <c r="B641" s="3">
        <f>IF(AND(DAY(A641)=21,MONTH(A641)=12),$V$12,          IF(AND(DAY(A641)=21,MONTH(A641)=3),$V$9,         IF(AND(DAY(A641)=21,MONTH(A641)=6),$V$10,    IF(AND(DAY(A641)=23,MONTH(A641)=9),$V$11,B640)      )           )                                  )</f>
        <v>0.4</v>
      </c>
      <c r="C641" s="4">
        <f>ile</f>
        <v>10</v>
      </c>
      <c r="D641" s="4">
        <f t="shared" si="18"/>
        <v>4</v>
      </c>
      <c r="E641">
        <f>E640+IF(WEEKDAY(A641)=1,ser*C640,0)</f>
        <v>21800</v>
      </c>
      <c r="F641">
        <f>F640+D641*(wyp)</f>
        <v>71640</v>
      </c>
      <c r="G641">
        <f t="shared" si="19"/>
        <v>49840</v>
      </c>
    </row>
    <row r="642" spans="1:7" x14ac:dyDescent="0.25">
      <c r="A642" s="1">
        <v>45567</v>
      </c>
      <c r="B642" s="3">
        <f>IF(AND(DAY(A642)=21,MONTH(A642)=12),$V$12,          IF(AND(DAY(A642)=21,MONTH(A642)=3),$V$9,         IF(AND(DAY(A642)=21,MONTH(A642)=6),$V$10,    IF(AND(DAY(A642)=23,MONTH(A642)=9),$V$11,B641)      )           )                                  )</f>
        <v>0.4</v>
      </c>
      <c r="C642" s="4">
        <f>ile</f>
        <v>10</v>
      </c>
      <c r="D642" s="4">
        <f t="shared" si="18"/>
        <v>4</v>
      </c>
      <c r="E642">
        <f>E641+IF(WEEKDAY(A642)=1,ser*C641,0)</f>
        <v>21800</v>
      </c>
      <c r="F642">
        <f>F641+D642*(wyp)</f>
        <v>71760</v>
      </c>
      <c r="G642">
        <f t="shared" si="19"/>
        <v>49960</v>
      </c>
    </row>
    <row r="643" spans="1:7" x14ac:dyDescent="0.25">
      <c r="A643" s="1">
        <v>45568</v>
      </c>
      <c r="B643" s="3">
        <f>IF(AND(DAY(A643)=21,MONTH(A643)=12),$V$12,          IF(AND(DAY(A643)=21,MONTH(A643)=3),$V$9,         IF(AND(DAY(A643)=21,MONTH(A643)=6),$V$10,    IF(AND(DAY(A643)=23,MONTH(A643)=9),$V$11,B642)      )           )                                  )</f>
        <v>0.4</v>
      </c>
      <c r="C643" s="4">
        <f>ile</f>
        <v>10</v>
      </c>
      <c r="D643" s="4">
        <f t="shared" ref="D643:D706" si="20">IF(OR(WEEKDAY(A643)=7,WEEKDAY(A643)=1),0,ROUND(B643*C643,A643))</f>
        <v>4</v>
      </c>
      <c r="E643">
        <f>E642+IF(WEEKDAY(A643)=1,ser*C642,0)</f>
        <v>21800</v>
      </c>
      <c r="F643">
        <f>F642+D643*(wyp)</f>
        <v>71880</v>
      </c>
      <c r="G643">
        <f t="shared" ref="G643:G706" si="21">F643-E643</f>
        <v>50080</v>
      </c>
    </row>
    <row r="644" spans="1:7" x14ac:dyDescent="0.25">
      <c r="A644" s="1">
        <v>45569</v>
      </c>
      <c r="B644" s="3">
        <f>IF(AND(DAY(A644)=21,MONTH(A644)=12),$V$12,          IF(AND(DAY(A644)=21,MONTH(A644)=3),$V$9,         IF(AND(DAY(A644)=21,MONTH(A644)=6),$V$10,    IF(AND(DAY(A644)=23,MONTH(A644)=9),$V$11,B643)      )           )                                  )</f>
        <v>0.4</v>
      </c>
      <c r="C644" s="4">
        <f>ile</f>
        <v>10</v>
      </c>
      <c r="D644" s="4">
        <f t="shared" si="20"/>
        <v>4</v>
      </c>
      <c r="E644">
        <f>E643+IF(WEEKDAY(A644)=1,ser*C643,0)</f>
        <v>21800</v>
      </c>
      <c r="F644">
        <f>F643+D644*(wyp)</f>
        <v>72000</v>
      </c>
      <c r="G644">
        <f t="shared" si="21"/>
        <v>50200</v>
      </c>
    </row>
    <row r="645" spans="1:7" x14ac:dyDescent="0.25">
      <c r="A645" s="1">
        <v>45570</v>
      </c>
      <c r="B645" s="3">
        <f>IF(AND(DAY(A645)=21,MONTH(A645)=12),$V$12,          IF(AND(DAY(A645)=21,MONTH(A645)=3),$V$9,         IF(AND(DAY(A645)=21,MONTH(A645)=6),$V$10,    IF(AND(DAY(A645)=23,MONTH(A645)=9),$V$11,B644)      )           )                                  )</f>
        <v>0.4</v>
      </c>
      <c r="C645" s="4">
        <f>ile</f>
        <v>10</v>
      </c>
      <c r="D645" s="4">
        <f t="shared" si="20"/>
        <v>0</v>
      </c>
      <c r="E645">
        <f>E644+IF(WEEKDAY(A645)=1,ser*C644,0)</f>
        <v>21800</v>
      </c>
      <c r="F645">
        <f>F644+D645*(wyp)</f>
        <v>72000</v>
      </c>
      <c r="G645">
        <f t="shared" si="21"/>
        <v>50200</v>
      </c>
    </row>
    <row r="646" spans="1:7" x14ac:dyDescent="0.25">
      <c r="A646" s="1">
        <v>45571</v>
      </c>
      <c r="B646" s="3">
        <f>IF(AND(DAY(A646)=21,MONTH(A646)=12),$V$12,          IF(AND(DAY(A646)=21,MONTH(A646)=3),$V$9,         IF(AND(DAY(A646)=21,MONTH(A646)=6),$V$10,    IF(AND(DAY(A646)=23,MONTH(A646)=9),$V$11,B645)      )           )                                  )</f>
        <v>0.4</v>
      </c>
      <c r="C646" s="4">
        <f>ile</f>
        <v>10</v>
      </c>
      <c r="D646" s="4">
        <f t="shared" si="20"/>
        <v>0</v>
      </c>
      <c r="E646">
        <f>E645+IF(WEEKDAY(A646)=1,ser*C645,0)</f>
        <v>21950</v>
      </c>
      <c r="F646">
        <f>F645+D646*(wyp)</f>
        <v>72000</v>
      </c>
      <c r="G646">
        <f t="shared" si="21"/>
        <v>50050</v>
      </c>
    </row>
    <row r="647" spans="1:7" x14ac:dyDescent="0.25">
      <c r="A647" s="1">
        <v>45572</v>
      </c>
      <c r="B647" s="3">
        <f>IF(AND(DAY(A647)=21,MONTH(A647)=12),$V$12,          IF(AND(DAY(A647)=21,MONTH(A647)=3),$V$9,         IF(AND(DAY(A647)=21,MONTH(A647)=6),$V$10,    IF(AND(DAY(A647)=23,MONTH(A647)=9),$V$11,B646)      )           )                                  )</f>
        <v>0.4</v>
      </c>
      <c r="C647" s="4">
        <f>ile</f>
        <v>10</v>
      </c>
      <c r="D647" s="4">
        <f t="shared" si="20"/>
        <v>4</v>
      </c>
      <c r="E647">
        <f>E646+IF(WEEKDAY(A647)=1,ser*C646,0)</f>
        <v>21950</v>
      </c>
      <c r="F647">
        <f>F646+D647*(wyp)</f>
        <v>72120</v>
      </c>
      <c r="G647">
        <f t="shared" si="21"/>
        <v>50170</v>
      </c>
    </row>
    <row r="648" spans="1:7" x14ac:dyDescent="0.25">
      <c r="A648" s="1">
        <v>45573</v>
      </c>
      <c r="B648" s="3">
        <f>IF(AND(DAY(A648)=21,MONTH(A648)=12),$V$12,          IF(AND(DAY(A648)=21,MONTH(A648)=3),$V$9,         IF(AND(DAY(A648)=21,MONTH(A648)=6),$V$10,    IF(AND(DAY(A648)=23,MONTH(A648)=9),$V$11,B647)      )           )                                  )</f>
        <v>0.4</v>
      </c>
      <c r="C648" s="4">
        <f>ile</f>
        <v>10</v>
      </c>
      <c r="D648" s="4">
        <f t="shared" si="20"/>
        <v>4</v>
      </c>
      <c r="E648">
        <f>E647+IF(WEEKDAY(A648)=1,ser*C647,0)</f>
        <v>21950</v>
      </c>
      <c r="F648">
        <f>F647+D648*(wyp)</f>
        <v>72240</v>
      </c>
      <c r="G648">
        <f t="shared" si="21"/>
        <v>50290</v>
      </c>
    </row>
    <row r="649" spans="1:7" x14ac:dyDescent="0.25">
      <c r="A649" s="1">
        <v>45574</v>
      </c>
      <c r="B649" s="3">
        <f>IF(AND(DAY(A649)=21,MONTH(A649)=12),$V$12,          IF(AND(DAY(A649)=21,MONTH(A649)=3),$V$9,         IF(AND(DAY(A649)=21,MONTH(A649)=6),$V$10,    IF(AND(DAY(A649)=23,MONTH(A649)=9),$V$11,B648)      )           )                                  )</f>
        <v>0.4</v>
      </c>
      <c r="C649" s="4">
        <f>ile</f>
        <v>10</v>
      </c>
      <c r="D649" s="4">
        <f t="shared" si="20"/>
        <v>4</v>
      </c>
      <c r="E649">
        <f>E648+IF(WEEKDAY(A649)=1,ser*C648,0)</f>
        <v>21950</v>
      </c>
      <c r="F649">
        <f>F648+D649*(wyp)</f>
        <v>72360</v>
      </c>
      <c r="G649">
        <f t="shared" si="21"/>
        <v>50410</v>
      </c>
    </row>
    <row r="650" spans="1:7" x14ac:dyDescent="0.25">
      <c r="A650" s="1">
        <v>45575</v>
      </c>
      <c r="B650" s="3">
        <f>IF(AND(DAY(A650)=21,MONTH(A650)=12),$V$12,          IF(AND(DAY(A650)=21,MONTH(A650)=3),$V$9,         IF(AND(DAY(A650)=21,MONTH(A650)=6),$V$10,    IF(AND(DAY(A650)=23,MONTH(A650)=9),$V$11,B649)      )           )                                  )</f>
        <v>0.4</v>
      </c>
      <c r="C650" s="4">
        <f>ile</f>
        <v>10</v>
      </c>
      <c r="D650" s="4">
        <f t="shared" si="20"/>
        <v>4</v>
      </c>
      <c r="E650">
        <f>E649+IF(WEEKDAY(A650)=1,ser*C649,0)</f>
        <v>21950</v>
      </c>
      <c r="F650">
        <f>F649+D650*(wyp)</f>
        <v>72480</v>
      </c>
      <c r="G650">
        <f t="shared" si="21"/>
        <v>50530</v>
      </c>
    </row>
    <row r="651" spans="1:7" x14ac:dyDescent="0.25">
      <c r="A651" s="1">
        <v>45576</v>
      </c>
      <c r="B651" s="3">
        <f>IF(AND(DAY(A651)=21,MONTH(A651)=12),$V$12,          IF(AND(DAY(A651)=21,MONTH(A651)=3),$V$9,         IF(AND(DAY(A651)=21,MONTH(A651)=6),$V$10,    IF(AND(DAY(A651)=23,MONTH(A651)=9),$V$11,B650)      )           )                                  )</f>
        <v>0.4</v>
      </c>
      <c r="C651" s="4">
        <f>ile</f>
        <v>10</v>
      </c>
      <c r="D651" s="4">
        <f t="shared" si="20"/>
        <v>4</v>
      </c>
      <c r="E651">
        <f>E650+IF(WEEKDAY(A651)=1,ser*C650,0)</f>
        <v>21950</v>
      </c>
      <c r="F651">
        <f>F650+D651*(wyp)</f>
        <v>72600</v>
      </c>
      <c r="G651">
        <f t="shared" si="21"/>
        <v>50650</v>
      </c>
    </row>
    <row r="652" spans="1:7" x14ac:dyDescent="0.25">
      <c r="A652" s="1">
        <v>45577</v>
      </c>
      <c r="B652" s="3">
        <f>IF(AND(DAY(A652)=21,MONTH(A652)=12),$V$12,          IF(AND(DAY(A652)=21,MONTH(A652)=3),$V$9,         IF(AND(DAY(A652)=21,MONTH(A652)=6),$V$10,    IF(AND(DAY(A652)=23,MONTH(A652)=9),$V$11,B651)      )           )                                  )</f>
        <v>0.4</v>
      </c>
      <c r="C652" s="4">
        <f>ile</f>
        <v>10</v>
      </c>
      <c r="D652" s="4">
        <f t="shared" si="20"/>
        <v>0</v>
      </c>
      <c r="E652">
        <f>E651+IF(WEEKDAY(A652)=1,ser*C651,0)</f>
        <v>21950</v>
      </c>
      <c r="F652">
        <f>F651+D652*(wyp)</f>
        <v>72600</v>
      </c>
      <c r="G652">
        <f t="shared" si="21"/>
        <v>50650</v>
      </c>
    </row>
    <row r="653" spans="1:7" x14ac:dyDescent="0.25">
      <c r="A653" s="1">
        <v>45578</v>
      </c>
      <c r="B653" s="3">
        <f>IF(AND(DAY(A653)=21,MONTH(A653)=12),$V$12,          IF(AND(DAY(A653)=21,MONTH(A653)=3),$V$9,         IF(AND(DAY(A653)=21,MONTH(A653)=6),$V$10,    IF(AND(DAY(A653)=23,MONTH(A653)=9),$V$11,B652)      )           )                                  )</f>
        <v>0.4</v>
      </c>
      <c r="C653" s="4">
        <f>ile</f>
        <v>10</v>
      </c>
      <c r="D653" s="4">
        <f t="shared" si="20"/>
        <v>0</v>
      </c>
      <c r="E653">
        <f>E652+IF(WEEKDAY(A653)=1,ser*C652,0)</f>
        <v>22100</v>
      </c>
      <c r="F653">
        <f>F652+D653*(wyp)</f>
        <v>72600</v>
      </c>
      <c r="G653">
        <f t="shared" si="21"/>
        <v>50500</v>
      </c>
    </row>
    <row r="654" spans="1:7" x14ac:dyDescent="0.25">
      <c r="A654" s="1">
        <v>45579</v>
      </c>
      <c r="B654" s="3">
        <f>IF(AND(DAY(A654)=21,MONTH(A654)=12),$V$12,          IF(AND(DAY(A654)=21,MONTH(A654)=3),$V$9,         IF(AND(DAY(A654)=21,MONTH(A654)=6),$V$10,    IF(AND(DAY(A654)=23,MONTH(A654)=9),$V$11,B653)      )           )                                  )</f>
        <v>0.4</v>
      </c>
      <c r="C654" s="4">
        <f>ile</f>
        <v>10</v>
      </c>
      <c r="D654" s="4">
        <f t="shared" si="20"/>
        <v>4</v>
      </c>
      <c r="E654">
        <f>E653+IF(WEEKDAY(A654)=1,ser*C653,0)</f>
        <v>22100</v>
      </c>
      <c r="F654">
        <f>F653+D654*(wyp)</f>
        <v>72720</v>
      </c>
      <c r="G654">
        <f t="shared" si="21"/>
        <v>50620</v>
      </c>
    </row>
    <row r="655" spans="1:7" x14ac:dyDescent="0.25">
      <c r="A655" s="1">
        <v>45580</v>
      </c>
      <c r="B655" s="3">
        <f>IF(AND(DAY(A655)=21,MONTH(A655)=12),$V$12,          IF(AND(DAY(A655)=21,MONTH(A655)=3),$V$9,         IF(AND(DAY(A655)=21,MONTH(A655)=6),$V$10,    IF(AND(DAY(A655)=23,MONTH(A655)=9),$V$11,B654)      )           )                                  )</f>
        <v>0.4</v>
      </c>
      <c r="C655" s="4">
        <f>ile</f>
        <v>10</v>
      </c>
      <c r="D655" s="4">
        <f t="shared" si="20"/>
        <v>4</v>
      </c>
      <c r="E655">
        <f>E654+IF(WEEKDAY(A655)=1,ser*C654,0)</f>
        <v>22100</v>
      </c>
      <c r="F655">
        <f>F654+D655*(wyp)</f>
        <v>72840</v>
      </c>
      <c r="G655">
        <f t="shared" si="21"/>
        <v>50740</v>
      </c>
    </row>
    <row r="656" spans="1:7" x14ac:dyDescent="0.25">
      <c r="A656" s="1">
        <v>45581</v>
      </c>
      <c r="B656" s="3">
        <f>IF(AND(DAY(A656)=21,MONTH(A656)=12),$V$12,          IF(AND(DAY(A656)=21,MONTH(A656)=3),$V$9,         IF(AND(DAY(A656)=21,MONTH(A656)=6),$V$10,    IF(AND(DAY(A656)=23,MONTH(A656)=9),$V$11,B655)      )           )                                  )</f>
        <v>0.4</v>
      </c>
      <c r="C656" s="4">
        <f>ile</f>
        <v>10</v>
      </c>
      <c r="D656" s="4">
        <f t="shared" si="20"/>
        <v>4</v>
      </c>
      <c r="E656">
        <f>E655+IF(WEEKDAY(A656)=1,ser*C655,0)</f>
        <v>22100</v>
      </c>
      <c r="F656">
        <f>F655+D656*(wyp)</f>
        <v>72960</v>
      </c>
      <c r="G656">
        <f t="shared" si="21"/>
        <v>50860</v>
      </c>
    </row>
    <row r="657" spans="1:7" x14ac:dyDescent="0.25">
      <c r="A657" s="1">
        <v>45582</v>
      </c>
      <c r="B657" s="3">
        <f>IF(AND(DAY(A657)=21,MONTH(A657)=12),$V$12,          IF(AND(DAY(A657)=21,MONTH(A657)=3),$V$9,         IF(AND(DAY(A657)=21,MONTH(A657)=6),$V$10,    IF(AND(DAY(A657)=23,MONTH(A657)=9),$V$11,B656)      )           )                                  )</f>
        <v>0.4</v>
      </c>
      <c r="C657" s="4">
        <f>ile</f>
        <v>10</v>
      </c>
      <c r="D657" s="4">
        <f t="shared" si="20"/>
        <v>4</v>
      </c>
      <c r="E657">
        <f>E656+IF(WEEKDAY(A657)=1,ser*C656,0)</f>
        <v>22100</v>
      </c>
      <c r="F657">
        <f>F656+D657*(wyp)</f>
        <v>73080</v>
      </c>
      <c r="G657">
        <f t="shared" si="21"/>
        <v>50980</v>
      </c>
    </row>
    <row r="658" spans="1:7" x14ac:dyDescent="0.25">
      <c r="A658" s="1">
        <v>45583</v>
      </c>
      <c r="B658" s="3">
        <f>IF(AND(DAY(A658)=21,MONTH(A658)=12),$V$12,          IF(AND(DAY(A658)=21,MONTH(A658)=3),$V$9,         IF(AND(DAY(A658)=21,MONTH(A658)=6),$V$10,    IF(AND(DAY(A658)=23,MONTH(A658)=9),$V$11,B657)      )           )                                  )</f>
        <v>0.4</v>
      </c>
      <c r="C658" s="4">
        <f>ile</f>
        <v>10</v>
      </c>
      <c r="D658" s="4">
        <f t="shared" si="20"/>
        <v>4</v>
      </c>
      <c r="E658">
        <f>E657+IF(WEEKDAY(A658)=1,ser*C657,0)</f>
        <v>22100</v>
      </c>
      <c r="F658">
        <f>F657+D658*(wyp)</f>
        <v>73200</v>
      </c>
      <c r="G658">
        <f t="shared" si="21"/>
        <v>51100</v>
      </c>
    </row>
    <row r="659" spans="1:7" x14ac:dyDescent="0.25">
      <c r="A659" s="1">
        <v>45584</v>
      </c>
      <c r="B659" s="3">
        <f>IF(AND(DAY(A659)=21,MONTH(A659)=12),$V$12,          IF(AND(DAY(A659)=21,MONTH(A659)=3),$V$9,         IF(AND(DAY(A659)=21,MONTH(A659)=6),$V$10,    IF(AND(DAY(A659)=23,MONTH(A659)=9),$V$11,B658)      )           )                                  )</f>
        <v>0.4</v>
      </c>
      <c r="C659" s="4">
        <f>ile</f>
        <v>10</v>
      </c>
      <c r="D659" s="4">
        <f t="shared" si="20"/>
        <v>0</v>
      </c>
      <c r="E659">
        <f>E658+IF(WEEKDAY(A659)=1,ser*C658,0)</f>
        <v>22100</v>
      </c>
      <c r="F659">
        <f>F658+D659*(wyp)</f>
        <v>73200</v>
      </c>
      <c r="G659">
        <f t="shared" si="21"/>
        <v>51100</v>
      </c>
    </row>
    <row r="660" spans="1:7" x14ac:dyDescent="0.25">
      <c r="A660" s="1">
        <v>45585</v>
      </c>
      <c r="B660" s="3">
        <f>IF(AND(DAY(A660)=21,MONTH(A660)=12),$V$12,          IF(AND(DAY(A660)=21,MONTH(A660)=3),$V$9,         IF(AND(DAY(A660)=21,MONTH(A660)=6),$V$10,    IF(AND(DAY(A660)=23,MONTH(A660)=9),$V$11,B659)      )           )                                  )</f>
        <v>0.4</v>
      </c>
      <c r="C660" s="4">
        <f>ile</f>
        <v>10</v>
      </c>
      <c r="D660" s="4">
        <f t="shared" si="20"/>
        <v>0</v>
      </c>
      <c r="E660">
        <f>E659+IF(WEEKDAY(A660)=1,ser*C659,0)</f>
        <v>22250</v>
      </c>
      <c r="F660">
        <f>F659+D660*(wyp)</f>
        <v>73200</v>
      </c>
      <c r="G660">
        <f t="shared" si="21"/>
        <v>50950</v>
      </c>
    </row>
    <row r="661" spans="1:7" x14ac:dyDescent="0.25">
      <c r="A661" s="1">
        <v>45586</v>
      </c>
      <c r="B661" s="3">
        <f>IF(AND(DAY(A661)=21,MONTH(A661)=12),$V$12,          IF(AND(DAY(A661)=21,MONTH(A661)=3),$V$9,         IF(AND(DAY(A661)=21,MONTH(A661)=6),$V$10,    IF(AND(DAY(A661)=23,MONTH(A661)=9),$V$11,B660)      )           )                                  )</f>
        <v>0.4</v>
      </c>
      <c r="C661" s="4">
        <f>ile</f>
        <v>10</v>
      </c>
      <c r="D661" s="4">
        <f t="shared" si="20"/>
        <v>4</v>
      </c>
      <c r="E661">
        <f>E660+IF(WEEKDAY(A661)=1,ser*C660,0)</f>
        <v>22250</v>
      </c>
      <c r="F661">
        <f>F660+D661*(wyp)</f>
        <v>73320</v>
      </c>
      <c r="G661">
        <f t="shared" si="21"/>
        <v>51070</v>
      </c>
    </row>
    <row r="662" spans="1:7" x14ac:dyDescent="0.25">
      <c r="A662" s="1">
        <v>45587</v>
      </c>
      <c r="B662" s="3">
        <f>IF(AND(DAY(A662)=21,MONTH(A662)=12),$V$12,          IF(AND(DAY(A662)=21,MONTH(A662)=3),$V$9,         IF(AND(DAY(A662)=21,MONTH(A662)=6),$V$10,    IF(AND(DAY(A662)=23,MONTH(A662)=9),$V$11,B661)      )           )                                  )</f>
        <v>0.4</v>
      </c>
      <c r="C662" s="4">
        <f>ile</f>
        <v>10</v>
      </c>
      <c r="D662" s="4">
        <f t="shared" si="20"/>
        <v>4</v>
      </c>
      <c r="E662">
        <f>E661+IF(WEEKDAY(A662)=1,ser*C661,0)</f>
        <v>22250</v>
      </c>
      <c r="F662">
        <f>F661+D662*(wyp)</f>
        <v>73440</v>
      </c>
      <c r="G662">
        <f t="shared" si="21"/>
        <v>51190</v>
      </c>
    </row>
    <row r="663" spans="1:7" x14ac:dyDescent="0.25">
      <c r="A663" s="1">
        <v>45588</v>
      </c>
      <c r="B663" s="3">
        <f>IF(AND(DAY(A663)=21,MONTH(A663)=12),$V$12,          IF(AND(DAY(A663)=21,MONTH(A663)=3),$V$9,         IF(AND(DAY(A663)=21,MONTH(A663)=6),$V$10,    IF(AND(DAY(A663)=23,MONTH(A663)=9),$V$11,B662)      )           )                                  )</f>
        <v>0.4</v>
      </c>
      <c r="C663" s="4">
        <f>ile</f>
        <v>10</v>
      </c>
      <c r="D663" s="4">
        <f t="shared" si="20"/>
        <v>4</v>
      </c>
      <c r="E663">
        <f>E662+IF(WEEKDAY(A663)=1,ser*C662,0)</f>
        <v>22250</v>
      </c>
      <c r="F663">
        <f>F662+D663*(wyp)</f>
        <v>73560</v>
      </c>
      <c r="G663">
        <f t="shared" si="21"/>
        <v>51310</v>
      </c>
    </row>
    <row r="664" spans="1:7" x14ac:dyDescent="0.25">
      <c r="A664" s="1">
        <v>45589</v>
      </c>
      <c r="B664" s="3">
        <f>IF(AND(DAY(A664)=21,MONTH(A664)=12),$V$12,          IF(AND(DAY(A664)=21,MONTH(A664)=3),$V$9,         IF(AND(DAY(A664)=21,MONTH(A664)=6),$V$10,    IF(AND(DAY(A664)=23,MONTH(A664)=9),$V$11,B663)      )           )                                  )</f>
        <v>0.4</v>
      </c>
      <c r="C664" s="4">
        <f>ile</f>
        <v>10</v>
      </c>
      <c r="D664" s="4">
        <f t="shared" si="20"/>
        <v>4</v>
      </c>
      <c r="E664">
        <f>E663+IF(WEEKDAY(A664)=1,ser*C663,0)</f>
        <v>22250</v>
      </c>
      <c r="F664">
        <f>F663+D664*(wyp)</f>
        <v>73680</v>
      </c>
      <c r="G664">
        <f t="shared" si="21"/>
        <v>51430</v>
      </c>
    </row>
    <row r="665" spans="1:7" x14ac:dyDescent="0.25">
      <c r="A665" s="1">
        <v>45590</v>
      </c>
      <c r="B665" s="3">
        <f>IF(AND(DAY(A665)=21,MONTH(A665)=12),$V$12,          IF(AND(DAY(A665)=21,MONTH(A665)=3),$V$9,         IF(AND(DAY(A665)=21,MONTH(A665)=6),$V$10,    IF(AND(DAY(A665)=23,MONTH(A665)=9),$V$11,B664)      )           )                                  )</f>
        <v>0.4</v>
      </c>
      <c r="C665" s="4">
        <f>ile</f>
        <v>10</v>
      </c>
      <c r="D665" s="4">
        <f t="shared" si="20"/>
        <v>4</v>
      </c>
      <c r="E665">
        <f>E664+IF(WEEKDAY(A665)=1,ser*C664,0)</f>
        <v>22250</v>
      </c>
      <c r="F665">
        <f>F664+D665*(wyp)</f>
        <v>73800</v>
      </c>
      <c r="G665">
        <f t="shared" si="21"/>
        <v>51550</v>
      </c>
    </row>
    <row r="666" spans="1:7" x14ac:dyDescent="0.25">
      <c r="A666" s="1">
        <v>45591</v>
      </c>
      <c r="B666" s="3">
        <f>IF(AND(DAY(A666)=21,MONTH(A666)=12),$V$12,          IF(AND(DAY(A666)=21,MONTH(A666)=3),$V$9,         IF(AND(DAY(A666)=21,MONTH(A666)=6),$V$10,    IF(AND(DAY(A666)=23,MONTH(A666)=9),$V$11,B665)      )           )                                  )</f>
        <v>0.4</v>
      </c>
      <c r="C666" s="4">
        <f>ile</f>
        <v>10</v>
      </c>
      <c r="D666" s="4">
        <f t="shared" si="20"/>
        <v>0</v>
      </c>
      <c r="E666">
        <f>E665+IF(WEEKDAY(A666)=1,ser*C665,0)</f>
        <v>22250</v>
      </c>
      <c r="F666">
        <f>F665+D666*(wyp)</f>
        <v>73800</v>
      </c>
      <c r="G666">
        <f t="shared" si="21"/>
        <v>51550</v>
      </c>
    </row>
    <row r="667" spans="1:7" x14ac:dyDescent="0.25">
      <c r="A667" s="1">
        <v>45592</v>
      </c>
      <c r="B667" s="3">
        <f>IF(AND(DAY(A667)=21,MONTH(A667)=12),$V$12,          IF(AND(DAY(A667)=21,MONTH(A667)=3),$V$9,         IF(AND(DAY(A667)=21,MONTH(A667)=6),$V$10,    IF(AND(DAY(A667)=23,MONTH(A667)=9),$V$11,B666)      )           )                                  )</f>
        <v>0.4</v>
      </c>
      <c r="C667" s="4">
        <f>ile</f>
        <v>10</v>
      </c>
      <c r="D667" s="4">
        <f t="shared" si="20"/>
        <v>0</v>
      </c>
      <c r="E667">
        <f>E666+IF(WEEKDAY(A667)=1,ser*C666,0)</f>
        <v>22400</v>
      </c>
      <c r="F667">
        <f>F666+D667*(wyp)</f>
        <v>73800</v>
      </c>
      <c r="G667">
        <f t="shared" si="21"/>
        <v>51400</v>
      </c>
    </row>
    <row r="668" spans="1:7" x14ac:dyDescent="0.25">
      <c r="A668" s="1">
        <v>45593</v>
      </c>
      <c r="B668" s="3">
        <f>IF(AND(DAY(A668)=21,MONTH(A668)=12),$V$12,          IF(AND(DAY(A668)=21,MONTH(A668)=3),$V$9,         IF(AND(DAY(A668)=21,MONTH(A668)=6),$V$10,    IF(AND(DAY(A668)=23,MONTH(A668)=9),$V$11,B667)      )           )                                  )</f>
        <v>0.4</v>
      </c>
      <c r="C668" s="4">
        <f>ile</f>
        <v>10</v>
      </c>
      <c r="D668" s="4">
        <f t="shared" si="20"/>
        <v>4</v>
      </c>
      <c r="E668">
        <f>E667+IF(WEEKDAY(A668)=1,ser*C667,0)</f>
        <v>22400</v>
      </c>
      <c r="F668">
        <f>F667+D668*(wyp)</f>
        <v>73920</v>
      </c>
      <c r="G668">
        <f t="shared" si="21"/>
        <v>51520</v>
      </c>
    </row>
    <row r="669" spans="1:7" x14ac:dyDescent="0.25">
      <c r="A669" s="1">
        <v>45594</v>
      </c>
      <c r="B669" s="3">
        <f>IF(AND(DAY(A669)=21,MONTH(A669)=12),$V$12,          IF(AND(DAY(A669)=21,MONTH(A669)=3),$V$9,         IF(AND(DAY(A669)=21,MONTH(A669)=6),$V$10,    IF(AND(DAY(A669)=23,MONTH(A669)=9),$V$11,B668)      )           )                                  )</f>
        <v>0.4</v>
      </c>
      <c r="C669" s="4">
        <f>ile</f>
        <v>10</v>
      </c>
      <c r="D669" s="4">
        <f t="shared" si="20"/>
        <v>4</v>
      </c>
      <c r="E669">
        <f>E668+IF(WEEKDAY(A669)=1,ser*C668,0)</f>
        <v>22400</v>
      </c>
      <c r="F669">
        <f>F668+D669*(wyp)</f>
        <v>74040</v>
      </c>
      <c r="G669">
        <f t="shared" si="21"/>
        <v>51640</v>
      </c>
    </row>
    <row r="670" spans="1:7" x14ac:dyDescent="0.25">
      <c r="A670" s="1">
        <v>45595</v>
      </c>
      <c r="B670" s="3">
        <f>IF(AND(DAY(A670)=21,MONTH(A670)=12),$V$12,          IF(AND(DAY(A670)=21,MONTH(A670)=3),$V$9,         IF(AND(DAY(A670)=21,MONTH(A670)=6),$V$10,    IF(AND(DAY(A670)=23,MONTH(A670)=9),$V$11,B669)      )           )                                  )</f>
        <v>0.4</v>
      </c>
      <c r="C670" s="4">
        <f>ile</f>
        <v>10</v>
      </c>
      <c r="D670" s="4">
        <f t="shared" si="20"/>
        <v>4</v>
      </c>
      <c r="E670">
        <f>E669+IF(WEEKDAY(A670)=1,ser*C669,0)</f>
        <v>22400</v>
      </c>
      <c r="F670">
        <f>F669+D670*(wyp)</f>
        <v>74160</v>
      </c>
      <c r="G670">
        <f t="shared" si="21"/>
        <v>51760</v>
      </c>
    </row>
    <row r="671" spans="1:7" x14ac:dyDescent="0.25">
      <c r="A671" s="1">
        <v>45596</v>
      </c>
      <c r="B671" s="3">
        <f>IF(AND(DAY(A671)=21,MONTH(A671)=12),$V$12,          IF(AND(DAY(A671)=21,MONTH(A671)=3),$V$9,         IF(AND(DAY(A671)=21,MONTH(A671)=6),$V$10,    IF(AND(DAY(A671)=23,MONTH(A671)=9),$V$11,B670)      )           )                                  )</f>
        <v>0.4</v>
      </c>
      <c r="C671" s="4">
        <f>ile</f>
        <v>10</v>
      </c>
      <c r="D671" s="4">
        <f t="shared" si="20"/>
        <v>4</v>
      </c>
      <c r="E671">
        <f>E670+IF(WEEKDAY(A671)=1,ser*C670,0)</f>
        <v>22400</v>
      </c>
      <c r="F671">
        <f>F670+D671*(wyp)</f>
        <v>74280</v>
      </c>
      <c r="G671">
        <f t="shared" si="21"/>
        <v>51880</v>
      </c>
    </row>
    <row r="672" spans="1:7" x14ac:dyDescent="0.25">
      <c r="A672" s="1">
        <v>45597</v>
      </c>
      <c r="B672" s="3">
        <f>IF(AND(DAY(A672)=21,MONTH(A672)=12),$V$12,          IF(AND(DAY(A672)=21,MONTH(A672)=3),$V$9,         IF(AND(DAY(A672)=21,MONTH(A672)=6),$V$10,    IF(AND(DAY(A672)=23,MONTH(A672)=9),$V$11,B671)      )           )                                  )</f>
        <v>0.4</v>
      </c>
      <c r="C672" s="4">
        <f>ile</f>
        <v>10</v>
      </c>
      <c r="D672" s="4">
        <f t="shared" si="20"/>
        <v>4</v>
      </c>
      <c r="E672">
        <f>E671+IF(WEEKDAY(A672)=1,ser*C671,0)</f>
        <v>22400</v>
      </c>
      <c r="F672">
        <f>F671+D672*(wyp)</f>
        <v>74400</v>
      </c>
      <c r="G672">
        <f t="shared" si="21"/>
        <v>52000</v>
      </c>
    </row>
    <row r="673" spans="1:7" x14ac:dyDescent="0.25">
      <c r="A673" s="1">
        <v>45598</v>
      </c>
      <c r="B673" s="3">
        <f>IF(AND(DAY(A673)=21,MONTH(A673)=12),$V$12,          IF(AND(DAY(A673)=21,MONTH(A673)=3),$V$9,         IF(AND(DAY(A673)=21,MONTH(A673)=6),$V$10,    IF(AND(DAY(A673)=23,MONTH(A673)=9),$V$11,B672)      )           )                                  )</f>
        <v>0.4</v>
      </c>
      <c r="C673" s="4">
        <f>ile</f>
        <v>10</v>
      </c>
      <c r="D673" s="4">
        <f t="shared" si="20"/>
        <v>0</v>
      </c>
      <c r="E673">
        <f>E672+IF(WEEKDAY(A673)=1,ser*C672,0)</f>
        <v>22400</v>
      </c>
      <c r="F673">
        <f>F672+D673*(wyp)</f>
        <v>74400</v>
      </c>
      <c r="G673">
        <f t="shared" si="21"/>
        <v>52000</v>
      </c>
    </row>
    <row r="674" spans="1:7" x14ac:dyDescent="0.25">
      <c r="A674" s="1">
        <v>45599</v>
      </c>
      <c r="B674" s="3">
        <f>IF(AND(DAY(A674)=21,MONTH(A674)=12),$V$12,          IF(AND(DAY(A674)=21,MONTH(A674)=3),$V$9,         IF(AND(DAY(A674)=21,MONTH(A674)=6),$V$10,    IF(AND(DAY(A674)=23,MONTH(A674)=9),$V$11,B673)      )           )                                  )</f>
        <v>0.4</v>
      </c>
      <c r="C674" s="4">
        <f>ile</f>
        <v>10</v>
      </c>
      <c r="D674" s="4">
        <f t="shared" si="20"/>
        <v>0</v>
      </c>
      <c r="E674">
        <f>E673+IF(WEEKDAY(A674)=1,ser*C673,0)</f>
        <v>22550</v>
      </c>
      <c r="F674">
        <f>F673+D674*(wyp)</f>
        <v>74400</v>
      </c>
      <c r="G674">
        <f t="shared" si="21"/>
        <v>51850</v>
      </c>
    </row>
    <row r="675" spans="1:7" x14ac:dyDescent="0.25">
      <c r="A675" s="1">
        <v>45600</v>
      </c>
      <c r="B675" s="3">
        <f>IF(AND(DAY(A675)=21,MONTH(A675)=12),$V$12,          IF(AND(DAY(A675)=21,MONTH(A675)=3),$V$9,         IF(AND(DAY(A675)=21,MONTH(A675)=6),$V$10,    IF(AND(DAY(A675)=23,MONTH(A675)=9),$V$11,B674)      )           )                                  )</f>
        <v>0.4</v>
      </c>
      <c r="C675" s="4">
        <f>ile</f>
        <v>10</v>
      </c>
      <c r="D675" s="4">
        <f t="shared" si="20"/>
        <v>4</v>
      </c>
      <c r="E675">
        <f>E674+IF(WEEKDAY(A675)=1,ser*C674,0)</f>
        <v>22550</v>
      </c>
      <c r="F675">
        <f>F674+D675*(wyp)</f>
        <v>74520</v>
      </c>
      <c r="G675">
        <f t="shared" si="21"/>
        <v>51970</v>
      </c>
    </row>
    <row r="676" spans="1:7" x14ac:dyDescent="0.25">
      <c r="A676" s="1">
        <v>45601</v>
      </c>
      <c r="B676" s="3">
        <f>IF(AND(DAY(A676)=21,MONTH(A676)=12),$V$12,          IF(AND(DAY(A676)=21,MONTH(A676)=3),$V$9,         IF(AND(DAY(A676)=21,MONTH(A676)=6),$V$10,    IF(AND(DAY(A676)=23,MONTH(A676)=9),$V$11,B675)      )           )                                  )</f>
        <v>0.4</v>
      </c>
      <c r="C676" s="4">
        <f>ile</f>
        <v>10</v>
      </c>
      <c r="D676" s="4">
        <f t="shared" si="20"/>
        <v>4</v>
      </c>
      <c r="E676">
        <f>E675+IF(WEEKDAY(A676)=1,ser*C675,0)</f>
        <v>22550</v>
      </c>
      <c r="F676">
        <f>F675+D676*(wyp)</f>
        <v>74640</v>
      </c>
      <c r="G676">
        <f t="shared" si="21"/>
        <v>52090</v>
      </c>
    </row>
    <row r="677" spans="1:7" x14ac:dyDescent="0.25">
      <c r="A677" s="1">
        <v>45602</v>
      </c>
      <c r="B677" s="3">
        <f>IF(AND(DAY(A677)=21,MONTH(A677)=12),$V$12,          IF(AND(DAY(A677)=21,MONTH(A677)=3),$V$9,         IF(AND(DAY(A677)=21,MONTH(A677)=6),$V$10,    IF(AND(DAY(A677)=23,MONTH(A677)=9),$V$11,B676)      )           )                                  )</f>
        <v>0.4</v>
      </c>
      <c r="C677" s="4">
        <f>ile</f>
        <v>10</v>
      </c>
      <c r="D677" s="4">
        <f t="shared" si="20"/>
        <v>4</v>
      </c>
      <c r="E677">
        <f>E676+IF(WEEKDAY(A677)=1,ser*C676,0)</f>
        <v>22550</v>
      </c>
      <c r="F677">
        <f>F676+D677*(wyp)</f>
        <v>74760</v>
      </c>
      <c r="G677">
        <f t="shared" si="21"/>
        <v>52210</v>
      </c>
    </row>
    <row r="678" spans="1:7" x14ac:dyDescent="0.25">
      <c r="A678" s="1">
        <v>45603</v>
      </c>
      <c r="B678" s="3">
        <f>IF(AND(DAY(A678)=21,MONTH(A678)=12),$V$12,          IF(AND(DAY(A678)=21,MONTH(A678)=3),$V$9,         IF(AND(DAY(A678)=21,MONTH(A678)=6),$V$10,    IF(AND(DAY(A678)=23,MONTH(A678)=9),$V$11,B677)      )           )                                  )</f>
        <v>0.4</v>
      </c>
      <c r="C678" s="4">
        <f>ile</f>
        <v>10</v>
      </c>
      <c r="D678" s="4">
        <f t="shared" si="20"/>
        <v>4</v>
      </c>
      <c r="E678">
        <f>E677+IF(WEEKDAY(A678)=1,ser*C677,0)</f>
        <v>22550</v>
      </c>
      <c r="F678">
        <f>F677+D678*(wyp)</f>
        <v>74880</v>
      </c>
      <c r="G678">
        <f t="shared" si="21"/>
        <v>52330</v>
      </c>
    </row>
    <row r="679" spans="1:7" x14ac:dyDescent="0.25">
      <c r="A679" s="1">
        <v>45604</v>
      </c>
      <c r="B679" s="3">
        <f>IF(AND(DAY(A679)=21,MONTH(A679)=12),$V$12,          IF(AND(DAY(A679)=21,MONTH(A679)=3),$V$9,         IF(AND(DAY(A679)=21,MONTH(A679)=6),$V$10,    IF(AND(DAY(A679)=23,MONTH(A679)=9),$V$11,B678)      )           )                                  )</f>
        <v>0.4</v>
      </c>
      <c r="C679" s="4">
        <f>ile</f>
        <v>10</v>
      </c>
      <c r="D679" s="4">
        <f t="shared" si="20"/>
        <v>4</v>
      </c>
      <c r="E679">
        <f>E678+IF(WEEKDAY(A679)=1,ser*C678,0)</f>
        <v>22550</v>
      </c>
      <c r="F679">
        <f>F678+D679*(wyp)</f>
        <v>75000</v>
      </c>
      <c r="G679">
        <f t="shared" si="21"/>
        <v>52450</v>
      </c>
    </row>
    <row r="680" spans="1:7" x14ac:dyDescent="0.25">
      <c r="A680" s="1">
        <v>45605</v>
      </c>
      <c r="B680" s="3">
        <f>IF(AND(DAY(A680)=21,MONTH(A680)=12),$V$12,          IF(AND(DAY(A680)=21,MONTH(A680)=3),$V$9,         IF(AND(DAY(A680)=21,MONTH(A680)=6),$V$10,    IF(AND(DAY(A680)=23,MONTH(A680)=9),$V$11,B679)      )           )                                  )</f>
        <v>0.4</v>
      </c>
      <c r="C680" s="4">
        <f>ile</f>
        <v>10</v>
      </c>
      <c r="D680" s="4">
        <f t="shared" si="20"/>
        <v>0</v>
      </c>
      <c r="E680">
        <f>E679+IF(WEEKDAY(A680)=1,ser*C679,0)</f>
        <v>22550</v>
      </c>
      <c r="F680">
        <f>F679+D680*(wyp)</f>
        <v>75000</v>
      </c>
      <c r="G680">
        <f t="shared" si="21"/>
        <v>52450</v>
      </c>
    </row>
    <row r="681" spans="1:7" x14ac:dyDescent="0.25">
      <c r="A681" s="1">
        <v>45606</v>
      </c>
      <c r="B681" s="3">
        <f>IF(AND(DAY(A681)=21,MONTH(A681)=12),$V$12,          IF(AND(DAY(A681)=21,MONTH(A681)=3),$V$9,         IF(AND(DAY(A681)=21,MONTH(A681)=6),$V$10,    IF(AND(DAY(A681)=23,MONTH(A681)=9),$V$11,B680)      )           )                                  )</f>
        <v>0.4</v>
      </c>
      <c r="C681" s="4">
        <f>ile</f>
        <v>10</v>
      </c>
      <c r="D681" s="4">
        <f t="shared" si="20"/>
        <v>0</v>
      </c>
      <c r="E681">
        <f>E680+IF(WEEKDAY(A681)=1,ser*C680,0)</f>
        <v>22700</v>
      </c>
      <c r="F681">
        <f>F680+D681*(wyp)</f>
        <v>75000</v>
      </c>
      <c r="G681">
        <f t="shared" si="21"/>
        <v>52300</v>
      </c>
    </row>
    <row r="682" spans="1:7" x14ac:dyDescent="0.25">
      <c r="A682" s="1">
        <v>45607</v>
      </c>
      <c r="B682" s="3">
        <f>IF(AND(DAY(A682)=21,MONTH(A682)=12),$V$12,          IF(AND(DAY(A682)=21,MONTH(A682)=3),$V$9,         IF(AND(DAY(A682)=21,MONTH(A682)=6),$V$10,    IF(AND(DAY(A682)=23,MONTH(A682)=9),$V$11,B681)      )           )                                  )</f>
        <v>0.4</v>
      </c>
      <c r="C682" s="4">
        <f>ile</f>
        <v>10</v>
      </c>
      <c r="D682" s="4">
        <f t="shared" si="20"/>
        <v>4</v>
      </c>
      <c r="E682">
        <f>E681+IF(WEEKDAY(A682)=1,ser*C681,0)</f>
        <v>22700</v>
      </c>
      <c r="F682">
        <f>F681+D682*(wyp)</f>
        <v>75120</v>
      </c>
      <c r="G682">
        <f t="shared" si="21"/>
        <v>52420</v>
      </c>
    </row>
    <row r="683" spans="1:7" x14ac:dyDescent="0.25">
      <c r="A683" s="1">
        <v>45608</v>
      </c>
      <c r="B683" s="3">
        <f>IF(AND(DAY(A683)=21,MONTH(A683)=12),$V$12,          IF(AND(DAY(A683)=21,MONTH(A683)=3),$V$9,         IF(AND(DAY(A683)=21,MONTH(A683)=6),$V$10,    IF(AND(DAY(A683)=23,MONTH(A683)=9),$V$11,B682)      )           )                                  )</f>
        <v>0.4</v>
      </c>
      <c r="C683" s="4">
        <f>ile</f>
        <v>10</v>
      </c>
      <c r="D683" s="4">
        <f t="shared" si="20"/>
        <v>4</v>
      </c>
      <c r="E683">
        <f>E682+IF(WEEKDAY(A683)=1,ser*C682,0)</f>
        <v>22700</v>
      </c>
      <c r="F683">
        <f>F682+D683*(wyp)</f>
        <v>75240</v>
      </c>
      <c r="G683">
        <f t="shared" si="21"/>
        <v>52540</v>
      </c>
    </row>
    <row r="684" spans="1:7" x14ac:dyDescent="0.25">
      <c r="A684" s="1">
        <v>45609</v>
      </c>
      <c r="B684" s="3">
        <f>IF(AND(DAY(A684)=21,MONTH(A684)=12),$V$12,          IF(AND(DAY(A684)=21,MONTH(A684)=3),$V$9,         IF(AND(DAY(A684)=21,MONTH(A684)=6),$V$10,    IF(AND(DAY(A684)=23,MONTH(A684)=9),$V$11,B683)      )           )                                  )</f>
        <v>0.4</v>
      </c>
      <c r="C684" s="4">
        <f>ile</f>
        <v>10</v>
      </c>
      <c r="D684" s="4">
        <f t="shared" si="20"/>
        <v>4</v>
      </c>
      <c r="E684">
        <f>E683+IF(WEEKDAY(A684)=1,ser*C683,0)</f>
        <v>22700</v>
      </c>
      <c r="F684">
        <f>F683+D684*(wyp)</f>
        <v>75360</v>
      </c>
      <c r="G684">
        <f t="shared" si="21"/>
        <v>52660</v>
      </c>
    </row>
    <row r="685" spans="1:7" x14ac:dyDescent="0.25">
      <c r="A685" s="1">
        <v>45610</v>
      </c>
      <c r="B685" s="3">
        <f>IF(AND(DAY(A685)=21,MONTH(A685)=12),$V$12,          IF(AND(DAY(A685)=21,MONTH(A685)=3),$V$9,         IF(AND(DAY(A685)=21,MONTH(A685)=6),$V$10,    IF(AND(DAY(A685)=23,MONTH(A685)=9),$V$11,B684)      )           )                                  )</f>
        <v>0.4</v>
      </c>
      <c r="C685" s="4">
        <f>ile</f>
        <v>10</v>
      </c>
      <c r="D685" s="4">
        <f t="shared" si="20"/>
        <v>4</v>
      </c>
      <c r="E685">
        <f>E684+IF(WEEKDAY(A685)=1,ser*C684,0)</f>
        <v>22700</v>
      </c>
      <c r="F685">
        <f>F684+D685*(wyp)</f>
        <v>75480</v>
      </c>
      <c r="G685">
        <f t="shared" si="21"/>
        <v>52780</v>
      </c>
    </row>
    <row r="686" spans="1:7" x14ac:dyDescent="0.25">
      <c r="A686" s="1">
        <v>45611</v>
      </c>
      <c r="B686" s="3">
        <f>IF(AND(DAY(A686)=21,MONTH(A686)=12),$V$12,          IF(AND(DAY(A686)=21,MONTH(A686)=3),$V$9,         IF(AND(DAY(A686)=21,MONTH(A686)=6),$V$10,    IF(AND(DAY(A686)=23,MONTH(A686)=9),$V$11,B685)      )           )                                  )</f>
        <v>0.4</v>
      </c>
      <c r="C686" s="4">
        <f>ile</f>
        <v>10</v>
      </c>
      <c r="D686" s="4">
        <f t="shared" si="20"/>
        <v>4</v>
      </c>
      <c r="E686">
        <f>E685+IF(WEEKDAY(A686)=1,ser*C685,0)</f>
        <v>22700</v>
      </c>
      <c r="F686">
        <f>F685+D686*(wyp)</f>
        <v>75600</v>
      </c>
      <c r="G686">
        <f t="shared" si="21"/>
        <v>52900</v>
      </c>
    </row>
    <row r="687" spans="1:7" x14ac:dyDescent="0.25">
      <c r="A687" s="1">
        <v>45612</v>
      </c>
      <c r="B687" s="3">
        <f>IF(AND(DAY(A687)=21,MONTH(A687)=12),$V$12,          IF(AND(DAY(A687)=21,MONTH(A687)=3),$V$9,         IF(AND(DAY(A687)=21,MONTH(A687)=6),$V$10,    IF(AND(DAY(A687)=23,MONTH(A687)=9),$V$11,B686)      )           )                                  )</f>
        <v>0.4</v>
      </c>
      <c r="C687" s="4">
        <f>ile</f>
        <v>10</v>
      </c>
      <c r="D687" s="4">
        <f t="shared" si="20"/>
        <v>0</v>
      </c>
      <c r="E687">
        <f>E686+IF(WEEKDAY(A687)=1,ser*C686,0)</f>
        <v>22700</v>
      </c>
      <c r="F687">
        <f>F686+D687*(wyp)</f>
        <v>75600</v>
      </c>
      <c r="G687">
        <f t="shared" si="21"/>
        <v>52900</v>
      </c>
    </row>
    <row r="688" spans="1:7" x14ac:dyDescent="0.25">
      <c r="A688" s="1">
        <v>45613</v>
      </c>
      <c r="B688" s="3">
        <f>IF(AND(DAY(A688)=21,MONTH(A688)=12),$V$12,          IF(AND(DAY(A688)=21,MONTH(A688)=3),$V$9,         IF(AND(DAY(A688)=21,MONTH(A688)=6),$V$10,    IF(AND(DAY(A688)=23,MONTH(A688)=9),$V$11,B687)      )           )                                  )</f>
        <v>0.4</v>
      </c>
      <c r="C688" s="4">
        <f>ile</f>
        <v>10</v>
      </c>
      <c r="D688" s="4">
        <f t="shared" si="20"/>
        <v>0</v>
      </c>
      <c r="E688">
        <f>E687+IF(WEEKDAY(A688)=1,ser*C687,0)</f>
        <v>22850</v>
      </c>
      <c r="F688">
        <f>F687+D688*(wyp)</f>
        <v>75600</v>
      </c>
      <c r="G688">
        <f t="shared" si="21"/>
        <v>52750</v>
      </c>
    </row>
    <row r="689" spans="1:7" x14ac:dyDescent="0.25">
      <c r="A689" s="1">
        <v>45614</v>
      </c>
      <c r="B689" s="3">
        <f>IF(AND(DAY(A689)=21,MONTH(A689)=12),$V$12,          IF(AND(DAY(A689)=21,MONTH(A689)=3),$V$9,         IF(AND(DAY(A689)=21,MONTH(A689)=6),$V$10,    IF(AND(DAY(A689)=23,MONTH(A689)=9),$V$11,B688)      )           )                                  )</f>
        <v>0.4</v>
      </c>
      <c r="C689" s="4">
        <f>ile</f>
        <v>10</v>
      </c>
      <c r="D689" s="4">
        <f t="shared" si="20"/>
        <v>4</v>
      </c>
      <c r="E689">
        <f>E688+IF(WEEKDAY(A689)=1,ser*C688,0)</f>
        <v>22850</v>
      </c>
      <c r="F689">
        <f>F688+D689*(wyp)</f>
        <v>75720</v>
      </c>
      <c r="G689">
        <f t="shared" si="21"/>
        <v>52870</v>
      </c>
    </row>
    <row r="690" spans="1:7" x14ac:dyDescent="0.25">
      <c r="A690" s="1">
        <v>45615</v>
      </c>
      <c r="B690" s="3">
        <f>IF(AND(DAY(A690)=21,MONTH(A690)=12),$V$12,          IF(AND(DAY(A690)=21,MONTH(A690)=3),$V$9,         IF(AND(DAY(A690)=21,MONTH(A690)=6),$V$10,    IF(AND(DAY(A690)=23,MONTH(A690)=9),$V$11,B689)      )           )                                  )</f>
        <v>0.4</v>
      </c>
      <c r="C690" s="4">
        <f>ile</f>
        <v>10</v>
      </c>
      <c r="D690" s="4">
        <f t="shared" si="20"/>
        <v>4</v>
      </c>
      <c r="E690">
        <f>E689+IF(WEEKDAY(A690)=1,ser*C689,0)</f>
        <v>22850</v>
      </c>
      <c r="F690">
        <f>F689+D690*(wyp)</f>
        <v>75840</v>
      </c>
      <c r="G690">
        <f t="shared" si="21"/>
        <v>52990</v>
      </c>
    </row>
    <row r="691" spans="1:7" x14ac:dyDescent="0.25">
      <c r="A691" s="1">
        <v>45616</v>
      </c>
      <c r="B691" s="3">
        <f>IF(AND(DAY(A691)=21,MONTH(A691)=12),$V$12,          IF(AND(DAY(A691)=21,MONTH(A691)=3),$V$9,         IF(AND(DAY(A691)=21,MONTH(A691)=6),$V$10,    IF(AND(DAY(A691)=23,MONTH(A691)=9),$V$11,B690)      )           )                                  )</f>
        <v>0.4</v>
      </c>
      <c r="C691" s="4">
        <f>ile</f>
        <v>10</v>
      </c>
      <c r="D691" s="4">
        <f t="shared" si="20"/>
        <v>4</v>
      </c>
      <c r="E691">
        <f>E690+IF(WEEKDAY(A691)=1,ser*C690,0)</f>
        <v>22850</v>
      </c>
      <c r="F691">
        <f>F690+D691*(wyp)</f>
        <v>75960</v>
      </c>
      <c r="G691">
        <f t="shared" si="21"/>
        <v>53110</v>
      </c>
    </row>
    <row r="692" spans="1:7" x14ac:dyDescent="0.25">
      <c r="A692" s="1">
        <v>45617</v>
      </c>
      <c r="B692" s="3">
        <f>IF(AND(DAY(A692)=21,MONTH(A692)=12),$V$12,          IF(AND(DAY(A692)=21,MONTH(A692)=3),$V$9,         IF(AND(DAY(A692)=21,MONTH(A692)=6),$V$10,    IF(AND(DAY(A692)=23,MONTH(A692)=9),$V$11,B691)      )           )                                  )</f>
        <v>0.4</v>
      </c>
      <c r="C692" s="4">
        <f>ile</f>
        <v>10</v>
      </c>
      <c r="D692" s="4">
        <f t="shared" si="20"/>
        <v>4</v>
      </c>
      <c r="E692">
        <f>E691+IF(WEEKDAY(A692)=1,ser*C691,0)</f>
        <v>22850</v>
      </c>
      <c r="F692">
        <f>F691+D692*(wyp)</f>
        <v>76080</v>
      </c>
      <c r="G692">
        <f t="shared" si="21"/>
        <v>53230</v>
      </c>
    </row>
    <row r="693" spans="1:7" x14ac:dyDescent="0.25">
      <c r="A693" s="1">
        <v>45618</v>
      </c>
      <c r="B693" s="3">
        <f>IF(AND(DAY(A693)=21,MONTH(A693)=12),$V$12,          IF(AND(DAY(A693)=21,MONTH(A693)=3),$V$9,         IF(AND(DAY(A693)=21,MONTH(A693)=6),$V$10,    IF(AND(DAY(A693)=23,MONTH(A693)=9),$V$11,B692)      )           )                                  )</f>
        <v>0.4</v>
      </c>
      <c r="C693" s="4">
        <f>ile</f>
        <v>10</v>
      </c>
      <c r="D693" s="4">
        <f t="shared" si="20"/>
        <v>4</v>
      </c>
      <c r="E693">
        <f>E692+IF(WEEKDAY(A693)=1,ser*C692,0)</f>
        <v>22850</v>
      </c>
      <c r="F693">
        <f>F692+D693*(wyp)</f>
        <v>76200</v>
      </c>
      <c r="G693">
        <f t="shared" si="21"/>
        <v>53350</v>
      </c>
    </row>
    <row r="694" spans="1:7" x14ac:dyDescent="0.25">
      <c r="A694" s="1">
        <v>45619</v>
      </c>
      <c r="B694" s="3">
        <f>IF(AND(DAY(A694)=21,MONTH(A694)=12),$V$12,          IF(AND(DAY(A694)=21,MONTH(A694)=3),$V$9,         IF(AND(DAY(A694)=21,MONTH(A694)=6),$V$10,    IF(AND(DAY(A694)=23,MONTH(A694)=9),$V$11,B693)      )           )                                  )</f>
        <v>0.4</v>
      </c>
      <c r="C694" s="4">
        <f>ile</f>
        <v>10</v>
      </c>
      <c r="D694" s="4">
        <f t="shared" si="20"/>
        <v>0</v>
      </c>
      <c r="E694">
        <f>E693+IF(WEEKDAY(A694)=1,ser*C693,0)</f>
        <v>22850</v>
      </c>
      <c r="F694">
        <f>F693+D694*(wyp)</f>
        <v>76200</v>
      </c>
      <c r="G694">
        <f t="shared" si="21"/>
        <v>53350</v>
      </c>
    </row>
    <row r="695" spans="1:7" x14ac:dyDescent="0.25">
      <c r="A695" s="1">
        <v>45620</v>
      </c>
      <c r="B695" s="3">
        <f>IF(AND(DAY(A695)=21,MONTH(A695)=12),$V$12,          IF(AND(DAY(A695)=21,MONTH(A695)=3),$V$9,         IF(AND(DAY(A695)=21,MONTH(A695)=6),$V$10,    IF(AND(DAY(A695)=23,MONTH(A695)=9),$V$11,B694)      )           )                                  )</f>
        <v>0.4</v>
      </c>
      <c r="C695" s="4">
        <f>ile</f>
        <v>10</v>
      </c>
      <c r="D695" s="4">
        <f t="shared" si="20"/>
        <v>0</v>
      </c>
      <c r="E695">
        <f>E694+IF(WEEKDAY(A695)=1,ser*C694,0)</f>
        <v>23000</v>
      </c>
      <c r="F695">
        <f>F694+D695*(wyp)</f>
        <v>76200</v>
      </c>
      <c r="G695">
        <f t="shared" si="21"/>
        <v>53200</v>
      </c>
    </row>
    <row r="696" spans="1:7" x14ac:dyDescent="0.25">
      <c r="A696" s="1">
        <v>45621</v>
      </c>
      <c r="B696" s="3">
        <f>IF(AND(DAY(A696)=21,MONTH(A696)=12),$V$12,          IF(AND(DAY(A696)=21,MONTH(A696)=3),$V$9,         IF(AND(DAY(A696)=21,MONTH(A696)=6),$V$10,    IF(AND(DAY(A696)=23,MONTH(A696)=9),$V$11,B695)      )           )                                  )</f>
        <v>0.4</v>
      </c>
      <c r="C696" s="4">
        <f>ile</f>
        <v>10</v>
      </c>
      <c r="D696" s="4">
        <f t="shared" si="20"/>
        <v>4</v>
      </c>
      <c r="E696">
        <f>E695+IF(WEEKDAY(A696)=1,ser*C695,0)</f>
        <v>23000</v>
      </c>
      <c r="F696">
        <f>F695+D696*(wyp)</f>
        <v>76320</v>
      </c>
      <c r="G696">
        <f t="shared" si="21"/>
        <v>53320</v>
      </c>
    </row>
    <row r="697" spans="1:7" x14ac:dyDescent="0.25">
      <c r="A697" s="1">
        <v>45622</v>
      </c>
      <c r="B697" s="3">
        <f>IF(AND(DAY(A697)=21,MONTH(A697)=12),$V$12,          IF(AND(DAY(A697)=21,MONTH(A697)=3),$V$9,         IF(AND(DAY(A697)=21,MONTH(A697)=6),$V$10,    IF(AND(DAY(A697)=23,MONTH(A697)=9),$V$11,B696)      )           )                                  )</f>
        <v>0.4</v>
      </c>
      <c r="C697" s="4">
        <f>ile</f>
        <v>10</v>
      </c>
      <c r="D697" s="4">
        <f t="shared" si="20"/>
        <v>4</v>
      </c>
      <c r="E697">
        <f>E696+IF(WEEKDAY(A697)=1,ser*C696,0)</f>
        <v>23000</v>
      </c>
      <c r="F697">
        <f>F696+D697*(wyp)</f>
        <v>76440</v>
      </c>
      <c r="G697">
        <f t="shared" si="21"/>
        <v>53440</v>
      </c>
    </row>
    <row r="698" spans="1:7" x14ac:dyDescent="0.25">
      <c r="A698" s="1">
        <v>45623</v>
      </c>
      <c r="B698" s="3">
        <f>IF(AND(DAY(A698)=21,MONTH(A698)=12),$V$12,          IF(AND(DAY(A698)=21,MONTH(A698)=3),$V$9,         IF(AND(DAY(A698)=21,MONTH(A698)=6),$V$10,    IF(AND(DAY(A698)=23,MONTH(A698)=9),$V$11,B697)      )           )                                  )</f>
        <v>0.4</v>
      </c>
      <c r="C698" s="4">
        <f>ile</f>
        <v>10</v>
      </c>
      <c r="D698" s="4">
        <f t="shared" si="20"/>
        <v>4</v>
      </c>
      <c r="E698">
        <f>E697+IF(WEEKDAY(A698)=1,ser*C697,0)</f>
        <v>23000</v>
      </c>
      <c r="F698">
        <f>F697+D698*(wyp)</f>
        <v>76560</v>
      </c>
      <c r="G698">
        <f t="shared" si="21"/>
        <v>53560</v>
      </c>
    </row>
    <row r="699" spans="1:7" x14ac:dyDescent="0.25">
      <c r="A699" s="1">
        <v>45624</v>
      </c>
      <c r="B699" s="3">
        <f>IF(AND(DAY(A699)=21,MONTH(A699)=12),$V$12,          IF(AND(DAY(A699)=21,MONTH(A699)=3),$V$9,         IF(AND(DAY(A699)=21,MONTH(A699)=6),$V$10,    IF(AND(DAY(A699)=23,MONTH(A699)=9),$V$11,B698)      )           )                                  )</f>
        <v>0.4</v>
      </c>
      <c r="C699" s="4">
        <f>ile</f>
        <v>10</v>
      </c>
      <c r="D699" s="4">
        <f t="shared" si="20"/>
        <v>4</v>
      </c>
      <c r="E699">
        <f>E698+IF(WEEKDAY(A699)=1,ser*C698,0)</f>
        <v>23000</v>
      </c>
      <c r="F699">
        <f>F698+D699*(wyp)</f>
        <v>76680</v>
      </c>
      <c r="G699">
        <f t="shared" si="21"/>
        <v>53680</v>
      </c>
    </row>
    <row r="700" spans="1:7" x14ac:dyDescent="0.25">
      <c r="A700" s="1">
        <v>45625</v>
      </c>
      <c r="B700" s="3">
        <f>IF(AND(DAY(A700)=21,MONTH(A700)=12),$V$12,          IF(AND(DAY(A700)=21,MONTH(A700)=3),$V$9,         IF(AND(DAY(A700)=21,MONTH(A700)=6),$V$10,    IF(AND(DAY(A700)=23,MONTH(A700)=9),$V$11,B699)      )           )                                  )</f>
        <v>0.4</v>
      </c>
      <c r="C700" s="4">
        <f>ile</f>
        <v>10</v>
      </c>
      <c r="D700" s="4">
        <f t="shared" si="20"/>
        <v>4</v>
      </c>
      <c r="E700">
        <f>E699+IF(WEEKDAY(A700)=1,ser*C699,0)</f>
        <v>23000</v>
      </c>
      <c r="F700">
        <f>F699+D700*(wyp)</f>
        <v>76800</v>
      </c>
      <c r="G700">
        <f t="shared" si="21"/>
        <v>53800</v>
      </c>
    </row>
    <row r="701" spans="1:7" x14ac:dyDescent="0.25">
      <c r="A701" s="1">
        <v>45626</v>
      </c>
      <c r="B701" s="3">
        <f>IF(AND(DAY(A701)=21,MONTH(A701)=12),$V$12,          IF(AND(DAY(A701)=21,MONTH(A701)=3),$V$9,         IF(AND(DAY(A701)=21,MONTH(A701)=6),$V$10,    IF(AND(DAY(A701)=23,MONTH(A701)=9),$V$11,B700)      )           )                                  )</f>
        <v>0.4</v>
      </c>
      <c r="C701" s="4">
        <f>ile</f>
        <v>10</v>
      </c>
      <c r="D701" s="4">
        <f t="shared" si="20"/>
        <v>0</v>
      </c>
      <c r="E701">
        <f>E700+IF(WEEKDAY(A701)=1,ser*C700,0)</f>
        <v>23000</v>
      </c>
      <c r="F701">
        <f>F700+D701*(wyp)</f>
        <v>76800</v>
      </c>
      <c r="G701">
        <f t="shared" si="21"/>
        <v>53800</v>
      </c>
    </row>
    <row r="702" spans="1:7" x14ac:dyDescent="0.25">
      <c r="A702" s="1">
        <v>45627</v>
      </c>
      <c r="B702" s="3">
        <f>IF(AND(DAY(A702)=21,MONTH(A702)=12),$V$12,          IF(AND(DAY(A702)=21,MONTH(A702)=3),$V$9,         IF(AND(DAY(A702)=21,MONTH(A702)=6),$V$10,    IF(AND(DAY(A702)=23,MONTH(A702)=9),$V$11,B701)      )           )                                  )</f>
        <v>0.4</v>
      </c>
      <c r="C702" s="4">
        <f>ile</f>
        <v>10</v>
      </c>
      <c r="D702" s="4">
        <f t="shared" si="20"/>
        <v>0</v>
      </c>
      <c r="E702">
        <f>E701+IF(WEEKDAY(A702)=1,ser*C701,0)</f>
        <v>23150</v>
      </c>
      <c r="F702">
        <f>F701+D702*(wyp)</f>
        <v>76800</v>
      </c>
      <c r="G702">
        <f t="shared" si="21"/>
        <v>53650</v>
      </c>
    </row>
    <row r="703" spans="1:7" x14ac:dyDescent="0.25">
      <c r="A703" s="1">
        <v>45628</v>
      </c>
      <c r="B703" s="3">
        <f>IF(AND(DAY(A703)=21,MONTH(A703)=12),$V$12,          IF(AND(DAY(A703)=21,MONTH(A703)=3),$V$9,         IF(AND(DAY(A703)=21,MONTH(A703)=6),$V$10,    IF(AND(DAY(A703)=23,MONTH(A703)=9),$V$11,B702)      )           )                                  )</f>
        <v>0.4</v>
      </c>
      <c r="C703" s="4">
        <f>ile</f>
        <v>10</v>
      </c>
      <c r="D703" s="4">
        <f t="shared" si="20"/>
        <v>4</v>
      </c>
      <c r="E703">
        <f>E702+IF(WEEKDAY(A703)=1,ser*C702,0)</f>
        <v>23150</v>
      </c>
      <c r="F703">
        <f>F702+D703*(wyp)</f>
        <v>76920</v>
      </c>
      <c r="G703">
        <f t="shared" si="21"/>
        <v>53770</v>
      </c>
    </row>
    <row r="704" spans="1:7" x14ac:dyDescent="0.25">
      <c r="A704" s="1">
        <v>45629</v>
      </c>
      <c r="B704" s="3">
        <f>IF(AND(DAY(A704)=21,MONTH(A704)=12),$V$12,          IF(AND(DAY(A704)=21,MONTH(A704)=3),$V$9,         IF(AND(DAY(A704)=21,MONTH(A704)=6),$V$10,    IF(AND(DAY(A704)=23,MONTH(A704)=9),$V$11,B703)      )           )                                  )</f>
        <v>0.4</v>
      </c>
      <c r="C704" s="4">
        <f>ile</f>
        <v>10</v>
      </c>
      <c r="D704" s="4">
        <f t="shared" si="20"/>
        <v>4</v>
      </c>
      <c r="E704">
        <f>E703+IF(WEEKDAY(A704)=1,ser*C703,0)</f>
        <v>23150</v>
      </c>
      <c r="F704">
        <f>F703+D704*(wyp)</f>
        <v>77040</v>
      </c>
      <c r="G704">
        <f t="shared" si="21"/>
        <v>53890</v>
      </c>
    </row>
    <row r="705" spans="1:7" x14ac:dyDescent="0.25">
      <c r="A705" s="1">
        <v>45630</v>
      </c>
      <c r="B705" s="3">
        <f>IF(AND(DAY(A705)=21,MONTH(A705)=12),$V$12,          IF(AND(DAY(A705)=21,MONTH(A705)=3),$V$9,         IF(AND(DAY(A705)=21,MONTH(A705)=6),$V$10,    IF(AND(DAY(A705)=23,MONTH(A705)=9),$V$11,B704)      )           )                                  )</f>
        <v>0.4</v>
      </c>
      <c r="C705" s="4">
        <f>ile</f>
        <v>10</v>
      </c>
      <c r="D705" s="4">
        <f t="shared" si="20"/>
        <v>4</v>
      </c>
      <c r="E705">
        <f>E704+IF(WEEKDAY(A705)=1,ser*C704,0)</f>
        <v>23150</v>
      </c>
      <c r="F705">
        <f>F704+D705*(wyp)</f>
        <v>77160</v>
      </c>
      <c r="G705">
        <f t="shared" si="21"/>
        <v>54010</v>
      </c>
    </row>
    <row r="706" spans="1:7" x14ac:dyDescent="0.25">
      <c r="A706" s="1">
        <v>45631</v>
      </c>
      <c r="B706" s="3">
        <f>IF(AND(DAY(A706)=21,MONTH(A706)=12),$V$12,          IF(AND(DAY(A706)=21,MONTH(A706)=3),$V$9,         IF(AND(DAY(A706)=21,MONTH(A706)=6),$V$10,    IF(AND(DAY(A706)=23,MONTH(A706)=9),$V$11,B705)      )           )                                  )</f>
        <v>0.4</v>
      </c>
      <c r="C706" s="4">
        <f>ile</f>
        <v>10</v>
      </c>
      <c r="D706" s="4">
        <f t="shared" si="20"/>
        <v>4</v>
      </c>
      <c r="E706">
        <f>E705+IF(WEEKDAY(A706)=1,ser*C705,0)</f>
        <v>23150</v>
      </c>
      <c r="F706">
        <f>F705+D706*(wyp)</f>
        <v>77280</v>
      </c>
      <c r="G706">
        <f t="shared" si="21"/>
        <v>54130</v>
      </c>
    </row>
    <row r="707" spans="1:7" x14ac:dyDescent="0.25">
      <c r="A707" s="1">
        <v>45632</v>
      </c>
      <c r="B707" s="3">
        <f>IF(AND(DAY(A707)=21,MONTH(A707)=12),$V$12,          IF(AND(DAY(A707)=21,MONTH(A707)=3),$V$9,         IF(AND(DAY(A707)=21,MONTH(A707)=6),$V$10,    IF(AND(DAY(A707)=23,MONTH(A707)=9),$V$11,B706)      )           )                                  )</f>
        <v>0.4</v>
      </c>
      <c r="C707" s="4">
        <f>ile</f>
        <v>10</v>
      </c>
      <c r="D707" s="4">
        <f t="shared" ref="D707:D732" si="22">IF(OR(WEEKDAY(A707)=7,WEEKDAY(A707)=1),0,ROUND(B707*C707,A707))</f>
        <v>4</v>
      </c>
      <c r="E707">
        <f>E706+IF(WEEKDAY(A707)=1,ser*C706,0)</f>
        <v>23150</v>
      </c>
      <c r="F707">
        <f>F706+D707*(wyp)</f>
        <v>77400</v>
      </c>
      <c r="G707">
        <f t="shared" ref="G707:G732" si="23">F707-E707</f>
        <v>54250</v>
      </c>
    </row>
    <row r="708" spans="1:7" x14ac:dyDescent="0.25">
      <c r="A708" s="1">
        <v>45633</v>
      </c>
      <c r="B708" s="3">
        <f>IF(AND(DAY(A708)=21,MONTH(A708)=12),$V$12,          IF(AND(DAY(A708)=21,MONTH(A708)=3),$V$9,         IF(AND(DAY(A708)=21,MONTH(A708)=6),$V$10,    IF(AND(DAY(A708)=23,MONTH(A708)=9),$V$11,B707)      )           )                                  )</f>
        <v>0.4</v>
      </c>
      <c r="C708" s="4">
        <f>ile</f>
        <v>10</v>
      </c>
      <c r="D708" s="4">
        <f t="shared" si="22"/>
        <v>0</v>
      </c>
      <c r="E708">
        <f>E707+IF(WEEKDAY(A708)=1,ser*C707,0)</f>
        <v>23150</v>
      </c>
      <c r="F708">
        <f>F707+D708*(wyp)</f>
        <v>77400</v>
      </c>
      <c r="G708">
        <f t="shared" si="23"/>
        <v>54250</v>
      </c>
    </row>
    <row r="709" spans="1:7" x14ac:dyDescent="0.25">
      <c r="A709" s="1">
        <v>45634</v>
      </c>
      <c r="B709" s="3">
        <f>IF(AND(DAY(A709)=21,MONTH(A709)=12),$V$12,          IF(AND(DAY(A709)=21,MONTH(A709)=3),$V$9,         IF(AND(DAY(A709)=21,MONTH(A709)=6),$V$10,    IF(AND(DAY(A709)=23,MONTH(A709)=9),$V$11,B708)      )           )                                  )</f>
        <v>0.4</v>
      </c>
      <c r="C709" s="4">
        <f>ile</f>
        <v>10</v>
      </c>
      <c r="D709" s="4">
        <f t="shared" si="22"/>
        <v>0</v>
      </c>
      <c r="E709">
        <f>E708+IF(WEEKDAY(A709)=1,ser*C708,0)</f>
        <v>23300</v>
      </c>
      <c r="F709">
        <f>F708+D709*(wyp)</f>
        <v>77400</v>
      </c>
      <c r="G709">
        <f t="shared" si="23"/>
        <v>54100</v>
      </c>
    </row>
    <row r="710" spans="1:7" x14ac:dyDescent="0.25">
      <c r="A710" s="1">
        <v>45635</v>
      </c>
      <c r="B710" s="3">
        <f>IF(AND(DAY(A710)=21,MONTH(A710)=12),$V$12,          IF(AND(DAY(A710)=21,MONTH(A710)=3),$V$9,         IF(AND(DAY(A710)=21,MONTH(A710)=6),$V$10,    IF(AND(DAY(A710)=23,MONTH(A710)=9),$V$11,B709)      )           )                                  )</f>
        <v>0.4</v>
      </c>
      <c r="C710" s="4">
        <f>ile</f>
        <v>10</v>
      </c>
      <c r="D710" s="4">
        <f t="shared" si="22"/>
        <v>4</v>
      </c>
      <c r="E710">
        <f>E709+IF(WEEKDAY(A710)=1,ser*C709,0)</f>
        <v>23300</v>
      </c>
      <c r="F710">
        <f>F709+D710*(wyp)</f>
        <v>77520</v>
      </c>
      <c r="G710">
        <f t="shared" si="23"/>
        <v>54220</v>
      </c>
    </row>
    <row r="711" spans="1:7" x14ac:dyDescent="0.25">
      <c r="A711" s="1">
        <v>45636</v>
      </c>
      <c r="B711" s="3">
        <f>IF(AND(DAY(A711)=21,MONTH(A711)=12),$V$12,          IF(AND(DAY(A711)=21,MONTH(A711)=3),$V$9,         IF(AND(DAY(A711)=21,MONTH(A711)=6),$V$10,    IF(AND(DAY(A711)=23,MONTH(A711)=9),$V$11,B710)      )           )                                  )</f>
        <v>0.4</v>
      </c>
      <c r="C711" s="4">
        <f>ile</f>
        <v>10</v>
      </c>
      <c r="D711" s="4">
        <f t="shared" si="22"/>
        <v>4</v>
      </c>
      <c r="E711">
        <f>E710+IF(WEEKDAY(A711)=1,ser*C710,0)</f>
        <v>23300</v>
      </c>
      <c r="F711">
        <f>F710+D711*(wyp)</f>
        <v>77640</v>
      </c>
      <c r="G711">
        <f t="shared" si="23"/>
        <v>54340</v>
      </c>
    </row>
    <row r="712" spans="1:7" x14ac:dyDescent="0.25">
      <c r="A712" s="1">
        <v>45637</v>
      </c>
      <c r="B712" s="3">
        <f>IF(AND(DAY(A712)=21,MONTH(A712)=12),$V$12,          IF(AND(DAY(A712)=21,MONTH(A712)=3),$V$9,         IF(AND(DAY(A712)=21,MONTH(A712)=6),$V$10,    IF(AND(DAY(A712)=23,MONTH(A712)=9),$V$11,B711)      )           )                                  )</f>
        <v>0.4</v>
      </c>
      <c r="C712" s="4">
        <f>ile</f>
        <v>10</v>
      </c>
      <c r="D712" s="4">
        <f t="shared" si="22"/>
        <v>4</v>
      </c>
      <c r="E712">
        <f>E711+IF(WEEKDAY(A712)=1,ser*C711,0)</f>
        <v>23300</v>
      </c>
      <c r="F712">
        <f>F711+D712*(wyp)</f>
        <v>77760</v>
      </c>
      <c r="G712">
        <f t="shared" si="23"/>
        <v>54460</v>
      </c>
    </row>
    <row r="713" spans="1:7" x14ac:dyDescent="0.25">
      <c r="A713" s="1">
        <v>45638</v>
      </c>
      <c r="B713" s="3">
        <f>IF(AND(DAY(A713)=21,MONTH(A713)=12),$V$12,          IF(AND(DAY(A713)=21,MONTH(A713)=3),$V$9,         IF(AND(DAY(A713)=21,MONTH(A713)=6),$V$10,    IF(AND(DAY(A713)=23,MONTH(A713)=9),$V$11,B712)      )           )                                  )</f>
        <v>0.4</v>
      </c>
      <c r="C713" s="4">
        <f>ile</f>
        <v>10</v>
      </c>
      <c r="D713" s="4">
        <f t="shared" si="22"/>
        <v>4</v>
      </c>
      <c r="E713">
        <f>E712+IF(WEEKDAY(A713)=1,ser*C712,0)</f>
        <v>23300</v>
      </c>
      <c r="F713">
        <f>F712+D713*(wyp)</f>
        <v>77880</v>
      </c>
      <c r="G713">
        <f t="shared" si="23"/>
        <v>54580</v>
      </c>
    </row>
    <row r="714" spans="1:7" x14ac:dyDescent="0.25">
      <c r="A714" s="1">
        <v>45639</v>
      </c>
      <c r="B714" s="3">
        <f>IF(AND(DAY(A714)=21,MONTH(A714)=12),$V$12,          IF(AND(DAY(A714)=21,MONTH(A714)=3),$V$9,         IF(AND(DAY(A714)=21,MONTH(A714)=6),$V$10,    IF(AND(DAY(A714)=23,MONTH(A714)=9),$V$11,B713)      )           )                                  )</f>
        <v>0.4</v>
      </c>
      <c r="C714" s="4">
        <f>ile</f>
        <v>10</v>
      </c>
      <c r="D714" s="4">
        <f t="shared" si="22"/>
        <v>4</v>
      </c>
      <c r="E714">
        <f>E713+IF(WEEKDAY(A714)=1,ser*C713,0)</f>
        <v>23300</v>
      </c>
      <c r="F714">
        <f>F713+D714*(wyp)</f>
        <v>78000</v>
      </c>
      <c r="G714">
        <f t="shared" si="23"/>
        <v>54700</v>
      </c>
    </row>
    <row r="715" spans="1:7" x14ac:dyDescent="0.25">
      <c r="A715" s="1">
        <v>45640</v>
      </c>
      <c r="B715" s="3">
        <f>IF(AND(DAY(A715)=21,MONTH(A715)=12),$V$12,          IF(AND(DAY(A715)=21,MONTH(A715)=3),$V$9,         IF(AND(DAY(A715)=21,MONTH(A715)=6),$V$10,    IF(AND(DAY(A715)=23,MONTH(A715)=9),$V$11,B714)      )           )                                  )</f>
        <v>0.4</v>
      </c>
      <c r="C715" s="4">
        <f>ile</f>
        <v>10</v>
      </c>
      <c r="D715" s="4">
        <f t="shared" si="22"/>
        <v>0</v>
      </c>
      <c r="E715">
        <f>E714+IF(WEEKDAY(A715)=1,ser*C714,0)</f>
        <v>23300</v>
      </c>
      <c r="F715">
        <f>F714+D715*(wyp)</f>
        <v>78000</v>
      </c>
      <c r="G715">
        <f t="shared" si="23"/>
        <v>54700</v>
      </c>
    </row>
    <row r="716" spans="1:7" x14ac:dyDescent="0.25">
      <c r="A716" s="1">
        <v>45641</v>
      </c>
      <c r="B716" s="3">
        <f>IF(AND(DAY(A716)=21,MONTH(A716)=12),$V$12,          IF(AND(DAY(A716)=21,MONTH(A716)=3),$V$9,         IF(AND(DAY(A716)=21,MONTH(A716)=6),$V$10,    IF(AND(DAY(A716)=23,MONTH(A716)=9),$V$11,B715)      )           )                                  )</f>
        <v>0.4</v>
      </c>
      <c r="C716" s="4">
        <f>ile</f>
        <v>10</v>
      </c>
      <c r="D716" s="4">
        <f t="shared" si="22"/>
        <v>0</v>
      </c>
      <c r="E716">
        <f>E715+IF(WEEKDAY(A716)=1,ser*C715,0)</f>
        <v>23450</v>
      </c>
      <c r="F716">
        <f>F715+D716*(wyp)</f>
        <v>78000</v>
      </c>
      <c r="G716">
        <f t="shared" si="23"/>
        <v>54550</v>
      </c>
    </row>
    <row r="717" spans="1:7" x14ac:dyDescent="0.25">
      <c r="A717" s="1">
        <v>45642</v>
      </c>
      <c r="B717" s="3">
        <f>IF(AND(DAY(A717)=21,MONTH(A717)=12),$V$12,          IF(AND(DAY(A717)=21,MONTH(A717)=3),$V$9,         IF(AND(DAY(A717)=21,MONTH(A717)=6),$V$10,    IF(AND(DAY(A717)=23,MONTH(A717)=9),$V$11,B716)      )           )                                  )</f>
        <v>0.4</v>
      </c>
      <c r="C717" s="4">
        <f>ile</f>
        <v>10</v>
      </c>
      <c r="D717" s="4">
        <f t="shared" si="22"/>
        <v>4</v>
      </c>
      <c r="E717">
        <f>E716+IF(WEEKDAY(A717)=1,ser*C716,0)</f>
        <v>23450</v>
      </c>
      <c r="F717">
        <f>F716+D717*(wyp)</f>
        <v>78120</v>
      </c>
      <c r="G717">
        <f t="shared" si="23"/>
        <v>54670</v>
      </c>
    </row>
    <row r="718" spans="1:7" x14ac:dyDescent="0.25">
      <c r="A718" s="1">
        <v>45643</v>
      </c>
      <c r="B718" s="3">
        <f>IF(AND(DAY(A718)=21,MONTH(A718)=12),$V$12,          IF(AND(DAY(A718)=21,MONTH(A718)=3),$V$9,         IF(AND(DAY(A718)=21,MONTH(A718)=6),$V$10,    IF(AND(DAY(A718)=23,MONTH(A718)=9),$V$11,B717)      )           )                                  )</f>
        <v>0.4</v>
      </c>
      <c r="C718" s="4">
        <f>ile</f>
        <v>10</v>
      </c>
      <c r="D718" s="4">
        <f t="shared" si="22"/>
        <v>4</v>
      </c>
      <c r="E718">
        <f>E717+IF(WEEKDAY(A718)=1,ser*C717,0)</f>
        <v>23450</v>
      </c>
      <c r="F718">
        <f>F717+D718*(wyp)</f>
        <v>78240</v>
      </c>
      <c r="G718">
        <f t="shared" si="23"/>
        <v>54790</v>
      </c>
    </row>
    <row r="719" spans="1:7" x14ac:dyDescent="0.25">
      <c r="A719" s="1">
        <v>45644</v>
      </c>
      <c r="B719" s="3">
        <f>IF(AND(DAY(A719)=21,MONTH(A719)=12),$V$12,          IF(AND(DAY(A719)=21,MONTH(A719)=3),$V$9,         IF(AND(DAY(A719)=21,MONTH(A719)=6),$V$10,    IF(AND(DAY(A719)=23,MONTH(A719)=9),$V$11,B718)      )           )                                  )</f>
        <v>0.4</v>
      </c>
      <c r="C719" s="4">
        <f>ile</f>
        <v>10</v>
      </c>
      <c r="D719" s="4">
        <f t="shared" si="22"/>
        <v>4</v>
      </c>
      <c r="E719">
        <f>E718+IF(WEEKDAY(A719)=1,ser*C718,0)</f>
        <v>23450</v>
      </c>
      <c r="F719">
        <f>F718+D719*(wyp)</f>
        <v>78360</v>
      </c>
      <c r="G719">
        <f t="shared" si="23"/>
        <v>54910</v>
      </c>
    </row>
    <row r="720" spans="1:7" x14ac:dyDescent="0.25">
      <c r="A720" s="1">
        <v>45645</v>
      </c>
      <c r="B720" s="3">
        <f>IF(AND(DAY(A720)=21,MONTH(A720)=12),$V$12,          IF(AND(DAY(A720)=21,MONTH(A720)=3),$V$9,         IF(AND(DAY(A720)=21,MONTH(A720)=6),$V$10,    IF(AND(DAY(A720)=23,MONTH(A720)=9),$V$11,B719)      )           )                                  )</f>
        <v>0.4</v>
      </c>
      <c r="C720" s="4">
        <f>ile</f>
        <v>10</v>
      </c>
      <c r="D720" s="4">
        <f t="shared" si="22"/>
        <v>4</v>
      </c>
      <c r="E720">
        <f>E719+IF(WEEKDAY(A720)=1,ser*C719,0)</f>
        <v>23450</v>
      </c>
      <c r="F720">
        <f>F719+D720*(wyp)</f>
        <v>78480</v>
      </c>
      <c r="G720">
        <f t="shared" si="23"/>
        <v>55030</v>
      </c>
    </row>
    <row r="721" spans="1:7" x14ac:dyDescent="0.25">
      <c r="A721" s="1">
        <v>45646</v>
      </c>
      <c r="B721" s="3">
        <f>IF(AND(DAY(A721)=21,MONTH(A721)=12),$V$12,          IF(AND(DAY(A721)=21,MONTH(A721)=3),$V$9,         IF(AND(DAY(A721)=21,MONTH(A721)=6),$V$10,    IF(AND(DAY(A721)=23,MONTH(A721)=9),$V$11,B720)      )           )                                  )</f>
        <v>0.4</v>
      </c>
      <c r="C721" s="4">
        <f>ile</f>
        <v>10</v>
      </c>
      <c r="D721" s="4">
        <f t="shared" si="22"/>
        <v>4</v>
      </c>
      <c r="E721">
        <f>E720+IF(WEEKDAY(A721)=1,ser*C720,0)</f>
        <v>23450</v>
      </c>
      <c r="F721">
        <f>F720+D721*(wyp)</f>
        <v>78600</v>
      </c>
      <c r="G721">
        <f t="shared" si="23"/>
        <v>55150</v>
      </c>
    </row>
    <row r="722" spans="1:7" x14ac:dyDescent="0.25">
      <c r="A722" s="1">
        <v>45647</v>
      </c>
      <c r="B722" s="3">
        <f>IF(AND(DAY(A722)=21,MONTH(A722)=12),$V$12,          IF(AND(DAY(A722)=21,MONTH(A722)=3),$V$9,         IF(AND(DAY(A722)=21,MONTH(A722)=6),$V$10,    IF(AND(DAY(A722)=23,MONTH(A722)=9),$V$11,B721)      )           )                                  )</f>
        <v>0.2</v>
      </c>
      <c r="C722" s="4">
        <f>ile</f>
        <v>10</v>
      </c>
      <c r="D722" s="4">
        <f t="shared" si="22"/>
        <v>0</v>
      </c>
      <c r="E722">
        <f>E721+IF(WEEKDAY(A722)=1,ser*C721,0)</f>
        <v>23450</v>
      </c>
      <c r="F722">
        <f>F721+D722*(wyp)</f>
        <v>78600</v>
      </c>
      <c r="G722">
        <f t="shared" si="23"/>
        <v>55150</v>
      </c>
    </row>
    <row r="723" spans="1:7" x14ac:dyDescent="0.25">
      <c r="A723" s="1">
        <v>45648</v>
      </c>
      <c r="B723" s="3">
        <f>IF(AND(DAY(A723)=21,MONTH(A723)=12),$V$12,          IF(AND(DAY(A723)=21,MONTH(A723)=3),$V$9,         IF(AND(DAY(A723)=21,MONTH(A723)=6),$V$10,    IF(AND(DAY(A723)=23,MONTH(A723)=9),$V$11,B722)      )           )                                  )</f>
        <v>0.2</v>
      </c>
      <c r="C723" s="4">
        <f>ile</f>
        <v>10</v>
      </c>
      <c r="D723" s="4">
        <f t="shared" si="22"/>
        <v>0</v>
      </c>
      <c r="E723">
        <f>E722+IF(WEEKDAY(A723)=1,ser*C722,0)</f>
        <v>23600</v>
      </c>
      <c r="F723">
        <f>F722+D723*(wyp)</f>
        <v>78600</v>
      </c>
      <c r="G723">
        <f t="shared" si="23"/>
        <v>55000</v>
      </c>
    </row>
    <row r="724" spans="1:7" x14ac:dyDescent="0.25">
      <c r="A724" s="1">
        <v>45649</v>
      </c>
      <c r="B724" s="3">
        <f>IF(AND(DAY(A724)=21,MONTH(A724)=12),$V$12,          IF(AND(DAY(A724)=21,MONTH(A724)=3),$V$9,         IF(AND(DAY(A724)=21,MONTH(A724)=6),$V$10,    IF(AND(DAY(A724)=23,MONTH(A724)=9),$V$11,B723)      )           )                                  )</f>
        <v>0.2</v>
      </c>
      <c r="C724" s="4">
        <f>ile</f>
        <v>10</v>
      </c>
      <c r="D724" s="4">
        <f t="shared" si="22"/>
        <v>2</v>
      </c>
      <c r="E724">
        <f>E723+IF(WEEKDAY(A724)=1,ser*C723,0)</f>
        <v>23600</v>
      </c>
      <c r="F724">
        <f>F723+D724*(wyp)</f>
        <v>78660</v>
      </c>
      <c r="G724">
        <f t="shared" si="23"/>
        <v>55060</v>
      </c>
    </row>
    <row r="725" spans="1:7" x14ac:dyDescent="0.25">
      <c r="A725" s="1">
        <v>45650</v>
      </c>
      <c r="B725" s="3">
        <f>IF(AND(DAY(A725)=21,MONTH(A725)=12),$V$12,          IF(AND(DAY(A725)=21,MONTH(A725)=3),$V$9,         IF(AND(DAY(A725)=21,MONTH(A725)=6),$V$10,    IF(AND(DAY(A725)=23,MONTH(A725)=9),$V$11,B724)      )           )                                  )</f>
        <v>0.2</v>
      </c>
      <c r="C725" s="4">
        <f>ile</f>
        <v>10</v>
      </c>
      <c r="D725" s="4">
        <f t="shared" si="22"/>
        <v>2</v>
      </c>
      <c r="E725">
        <f>E724+IF(WEEKDAY(A725)=1,ser*C724,0)</f>
        <v>23600</v>
      </c>
      <c r="F725">
        <f>F724+D725*(wyp)</f>
        <v>78720</v>
      </c>
      <c r="G725">
        <f t="shared" si="23"/>
        <v>55120</v>
      </c>
    </row>
    <row r="726" spans="1:7" x14ac:dyDescent="0.25">
      <c r="A726" s="1">
        <v>45651</v>
      </c>
      <c r="B726" s="3">
        <f>IF(AND(DAY(A726)=21,MONTH(A726)=12),$V$12,          IF(AND(DAY(A726)=21,MONTH(A726)=3),$V$9,         IF(AND(DAY(A726)=21,MONTH(A726)=6),$V$10,    IF(AND(DAY(A726)=23,MONTH(A726)=9),$V$11,B725)      )           )                                  )</f>
        <v>0.2</v>
      </c>
      <c r="C726" s="4">
        <f>ile</f>
        <v>10</v>
      </c>
      <c r="D726" s="4">
        <f t="shared" si="22"/>
        <v>2</v>
      </c>
      <c r="E726">
        <f>E725+IF(WEEKDAY(A726)=1,ser*C725,0)</f>
        <v>23600</v>
      </c>
      <c r="F726">
        <f>F725+D726*(wyp)</f>
        <v>78780</v>
      </c>
      <c r="G726">
        <f t="shared" si="23"/>
        <v>55180</v>
      </c>
    </row>
    <row r="727" spans="1:7" x14ac:dyDescent="0.25">
      <c r="A727" s="1">
        <v>45652</v>
      </c>
      <c r="B727" s="3">
        <f>IF(AND(DAY(A727)=21,MONTH(A727)=12),$V$12,          IF(AND(DAY(A727)=21,MONTH(A727)=3),$V$9,         IF(AND(DAY(A727)=21,MONTH(A727)=6),$V$10,    IF(AND(DAY(A727)=23,MONTH(A727)=9),$V$11,B726)      )           )                                  )</f>
        <v>0.2</v>
      </c>
      <c r="C727" s="4">
        <f>ile</f>
        <v>10</v>
      </c>
      <c r="D727" s="4">
        <f t="shared" si="22"/>
        <v>2</v>
      </c>
      <c r="E727">
        <f>E726+IF(WEEKDAY(A727)=1,ser*C726,0)</f>
        <v>23600</v>
      </c>
      <c r="F727">
        <f>F726+D727*(wyp)</f>
        <v>78840</v>
      </c>
      <c r="G727">
        <f t="shared" si="23"/>
        <v>55240</v>
      </c>
    </row>
    <row r="728" spans="1:7" x14ac:dyDescent="0.25">
      <c r="A728" s="1">
        <v>45653</v>
      </c>
      <c r="B728" s="3">
        <f>IF(AND(DAY(A728)=21,MONTH(A728)=12),$V$12,          IF(AND(DAY(A728)=21,MONTH(A728)=3),$V$9,         IF(AND(DAY(A728)=21,MONTH(A728)=6),$V$10,    IF(AND(DAY(A728)=23,MONTH(A728)=9),$V$11,B727)      )           )                                  )</f>
        <v>0.2</v>
      </c>
      <c r="C728" s="4">
        <f>ile</f>
        <v>10</v>
      </c>
      <c r="D728" s="4">
        <f t="shared" si="22"/>
        <v>2</v>
      </c>
      <c r="E728">
        <f>E727+IF(WEEKDAY(A728)=1,ser*C727,0)</f>
        <v>23600</v>
      </c>
      <c r="F728">
        <f>F727+D728*(wyp)</f>
        <v>78900</v>
      </c>
      <c r="G728">
        <f t="shared" si="23"/>
        <v>55300</v>
      </c>
    </row>
    <row r="729" spans="1:7" x14ac:dyDescent="0.25">
      <c r="A729" s="1">
        <v>45654</v>
      </c>
      <c r="B729" s="3">
        <f>IF(AND(DAY(A729)=21,MONTH(A729)=12),$V$12,          IF(AND(DAY(A729)=21,MONTH(A729)=3),$V$9,         IF(AND(DAY(A729)=21,MONTH(A729)=6),$V$10,    IF(AND(DAY(A729)=23,MONTH(A729)=9),$V$11,B728)      )           )                                  )</f>
        <v>0.2</v>
      </c>
      <c r="C729" s="4">
        <f>ile</f>
        <v>10</v>
      </c>
      <c r="D729" s="4">
        <f t="shared" si="22"/>
        <v>0</v>
      </c>
      <c r="E729">
        <f>E728+IF(WEEKDAY(A729)=1,ser*C728,0)</f>
        <v>23600</v>
      </c>
      <c r="F729">
        <f>F728+D729*(wyp)</f>
        <v>78900</v>
      </c>
      <c r="G729">
        <f t="shared" si="23"/>
        <v>55300</v>
      </c>
    </row>
    <row r="730" spans="1:7" x14ac:dyDescent="0.25">
      <c r="A730" s="1">
        <v>45655</v>
      </c>
      <c r="B730" s="3">
        <f>IF(AND(DAY(A730)=21,MONTH(A730)=12),$V$12,          IF(AND(DAY(A730)=21,MONTH(A730)=3),$V$9,         IF(AND(DAY(A730)=21,MONTH(A730)=6),$V$10,    IF(AND(DAY(A730)=23,MONTH(A730)=9),$V$11,B729)      )           )                                  )</f>
        <v>0.2</v>
      </c>
      <c r="C730" s="4">
        <f>ile</f>
        <v>10</v>
      </c>
      <c r="D730" s="4">
        <f t="shared" si="22"/>
        <v>0</v>
      </c>
      <c r="E730">
        <f>E729+IF(WEEKDAY(A730)=1,ser*C729,0)</f>
        <v>23750</v>
      </c>
      <c r="F730">
        <f>F729+D730*(wyp)</f>
        <v>78900</v>
      </c>
      <c r="G730">
        <f t="shared" si="23"/>
        <v>55150</v>
      </c>
    </row>
    <row r="731" spans="1:7" x14ac:dyDescent="0.25">
      <c r="A731" s="1">
        <v>45656</v>
      </c>
      <c r="B731" s="3">
        <f>IF(AND(DAY(A731)=21,MONTH(A731)=12),$V$12,          IF(AND(DAY(A731)=21,MONTH(A731)=3),$V$9,         IF(AND(DAY(A731)=21,MONTH(A731)=6),$V$10,    IF(AND(DAY(A731)=23,MONTH(A731)=9),$V$11,B730)      )           )                                  )</f>
        <v>0.2</v>
      </c>
      <c r="C731" s="4">
        <f>ile</f>
        <v>10</v>
      </c>
      <c r="D731" s="4">
        <f t="shared" si="22"/>
        <v>2</v>
      </c>
      <c r="E731">
        <f>E730+IF(WEEKDAY(A731)=1,ser*C730,0)</f>
        <v>23750</v>
      </c>
      <c r="F731">
        <f>F730+D731*(wyp)</f>
        <v>78960</v>
      </c>
      <c r="G731">
        <f t="shared" si="23"/>
        <v>55210</v>
      </c>
    </row>
    <row r="732" spans="1:7" x14ac:dyDescent="0.25">
      <c r="A732" s="1">
        <v>45657</v>
      </c>
      <c r="B732" s="3">
        <f>IF(AND(DAY(A732)=21,MONTH(A732)=12),$V$12,          IF(AND(DAY(A732)=21,MONTH(A732)=3),$V$9,         IF(AND(DAY(A732)=21,MONTH(A732)=6),$V$10,    IF(AND(DAY(A732)=23,MONTH(A732)=9),$V$11,B731)      )           )                                  )</f>
        <v>0.2</v>
      </c>
      <c r="C732" s="4">
        <f>ile</f>
        <v>10</v>
      </c>
      <c r="D732" s="4">
        <f t="shared" si="22"/>
        <v>2</v>
      </c>
      <c r="E732">
        <f>E731+IF(WEEKDAY(A732)=1,ser*C731,0)</f>
        <v>23750</v>
      </c>
      <c r="F732">
        <f>F731+D732*(wyp)</f>
        <v>79020</v>
      </c>
      <c r="G732">
        <f t="shared" si="23"/>
        <v>55270</v>
      </c>
    </row>
    <row r="733" spans="1:7" x14ac:dyDescent="0.25">
      <c r="A733" s="1"/>
    </row>
    <row r="734" spans="1:7" x14ac:dyDescent="0.25">
      <c r="A734" s="1"/>
    </row>
    <row r="735" spans="1:7" x14ac:dyDescent="0.25">
      <c r="A735" s="1"/>
    </row>
    <row r="736" spans="1:7" x14ac:dyDescent="0.25">
      <c r="A7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0BCB-D2E0-42DA-BFE1-637EEDF1A9C5}">
  <dimension ref="A1:V736"/>
  <sheetViews>
    <sheetView workbookViewId="0">
      <selection sqref="A1:G732"/>
    </sheetView>
  </sheetViews>
  <sheetFormatPr defaultRowHeight="15" x14ac:dyDescent="0.25"/>
  <cols>
    <col min="1" max="1" width="11.140625" bestFit="1" customWidth="1"/>
    <col min="2" max="2" width="10.140625" style="3" customWidth="1"/>
    <col min="3" max="3" width="10.140625" style="4" customWidth="1"/>
    <col min="4" max="4" width="10.140625" style="3" customWidth="1"/>
    <col min="13" max="14" width="10.140625" bestFit="1" customWidth="1"/>
  </cols>
  <sheetData>
    <row r="1" spans="1:22" x14ac:dyDescent="0.25">
      <c r="A1" t="s">
        <v>0</v>
      </c>
      <c r="B1" s="3" t="s">
        <v>13</v>
      </c>
      <c r="C1" s="4" t="s">
        <v>14</v>
      </c>
      <c r="D1" s="3" t="s">
        <v>15</v>
      </c>
      <c r="E1" t="s">
        <v>10</v>
      </c>
      <c r="F1" t="s">
        <v>12</v>
      </c>
      <c r="G1" t="s">
        <v>11</v>
      </c>
    </row>
    <row r="2" spans="1:22" x14ac:dyDescent="0.25">
      <c r="A2" s="1">
        <v>44927</v>
      </c>
      <c r="B2" s="3">
        <f>V12</f>
        <v>0.2</v>
      </c>
      <c r="C2" s="4">
        <f>ile</f>
        <v>10</v>
      </c>
      <c r="D2" s="4">
        <f>IF(OR(WEEKDAY(A2)=7,WEEKDAY(A2)=1),0,ROUND(B2*C2,A2))</f>
        <v>0</v>
      </c>
      <c r="E2">
        <f>ile*kst+IF(WEEKDAY(A2)=1,ser*C2,0)</f>
        <v>8150</v>
      </c>
      <c r="F2">
        <f>D2*(wyp)</f>
        <v>0</v>
      </c>
      <c r="G2">
        <f>F2-E2</f>
        <v>-8150</v>
      </c>
      <c r="M2" s="9" t="s">
        <v>18</v>
      </c>
    </row>
    <row r="3" spans="1:22" x14ac:dyDescent="0.25">
      <c r="A3" s="1">
        <v>44928</v>
      </c>
      <c r="B3" s="3">
        <f>IF(AND(DAY(A3)=21,MONTH(A3)=12),$V$12,          IF(AND(DAY(A3)=21,MONTH(A3)=3),$V$9,         IF(AND(DAY(A3)=21,MONTH(A3)=6),$V$10,    IF(AND(DAY(A3)=23,MONTH(A3)=9),$V$11,B2)      )           )                                  )</f>
        <v>0.2</v>
      </c>
      <c r="C3" s="4">
        <f>ile</f>
        <v>10</v>
      </c>
      <c r="D3" s="4">
        <f t="shared" ref="D3:D66" si="0">IF(OR(WEEKDAY(A3)=7,WEEKDAY(A3)=1),0,ROUND(B3*C3,A3))</f>
        <v>2</v>
      </c>
      <c r="E3">
        <f>E2+IF(WEEKDAY(A3)=1,ser*C2,0)</f>
        <v>8150</v>
      </c>
      <c r="F3">
        <f>F2+D3*(wyp)</f>
        <v>60</v>
      </c>
      <c r="G3">
        <f t="shared" ref="G3:G66" si="1">F3-E3</f>
        <v>-8090</v>
      </c>
      <c r="M3" s="9" t="s">
        <v>16</v>
      </c>
      <c r="U3" t="s">
        <v>2</v>
      </c>
      <c r="V3">
        <v>10</v>
      </c>
    </row>
    <row r="4" spans="1:22" x14ac:dyDescent="0.25">
      <c r="A4" s="1">
        <v>44929</v>
      </c>
      <c r="B4" s="3">
        <f>IF(AND(DAY(A4)=21,MONTH(A4)=12),$V$12,          IF(AND(DAY(A4)=21,MONTH(A4)=3),$V$9,         IF(AND(DAY(A4)=21,MONTH(A4)=6),$V$10,    IF(AND(DAY(A4)=23,MONTH(A4)=9),$V$11,B3)      )           )                                  )</f>
        <v>0.2</v>
      </c>
      <c r="C4" s="4">
        <f>ile</f>
        <v>10</v>
      </c>
      <c r="D4" s="4">
        <f t="shared" si="0"/>
        <v>2</v>
      </c>
      <c r="E4">
        <f>E3+IF(WEEKDAY(A4)=1,ser*C3,0)</f>
        <v>8150</v>
      </c>
      <c r="F4">
        <f>F3+D4*(wyp)</f>
        <v>120</v>
      </c>
      <c r="G4">
        <f t="shared" si="1"/>
        <v>-8030</v>
      </c>
      <c r="M4" s="8" t="s">
        <v>0</v>
      </c>
      <c r="N4" s="8" t="s">
        <v>10</v>
      </c>
      <c r="O4" s="8" t="s">
        <v>12</v>
      </c>
      <c r="P4" s="8" t="s">
        <v>11</v>
      </c>
      <c r="U4" t="s">
        <v>1</v>
      </c>
      <c r="V4">
        <v>800</v>
      </c>
    </row>
    <row r="5" spans="1:22" x14ac:dyDescent="0.25">
      <c r="A5" s="1">
        <v>44930</v>
      </c>
      <c r="B5" s="3">
        <f>IF(AND(DAY(A5)=21,MONTH(A5)=12),$V$12,          IF(AND(DAY(A5)=21,MONTH(A5)=3),$V$9,         IF(AND(DAY(A5)=21,MONTH(A5)=6),$V$10,    IF(AND(DAY(A5)=23,MONTH(A5)=9),$V$11,B4)      )           )                                  )</f>
        <v>0.2</v>
      </c>
      <c r="C5" s="4">
        <f>ile</f>
        <v>10</v>
      </c>
      <c r="D5" s="4">
        <f t="shared" si="0"/>
        <v>2</v>
      </c>
      <c r="E5">
        <f>E4+IF(WEEKDAY(A5)=1,ser*C4,0)</f>
        <v>8150</v>
      </c>
      <c r="F5">
        <f>F4+D5*(wyp)</f>
        <v>180</v>
      </c>
      <c r="G5">
        <f t="shared" si="1"/>
        <v>-7970</v>
      </c>
      <c r="M5" s="5">
        <v>45291</v>
      </c>
      <c r="N5" s="8">
        <v>15950</v>
      </c>
      <c r="O5" s="8">
        <v>39600</v>
      </c>
      <c r="P5" s="8">
        <v>23650</v>
      </c>
      <c r="U5" t="s">
        <v>3</v>
      </c>
      <c r="V5">
        <v>30</v>
      </c>
    </row>
    <row r="6" spans="1:22" x14ac:dyDescent="0.25">
      <c r="A6" s="1">
        <v>44931</v>
      </c>
      <c r="B6" s="3">
        <f>IF(AND(DAY(A6)=21,MONTH(A6)=12),$V$12,          IF(AND(DAY(A6)=21,MONTH(A6)=3),$V$9,         IF(AND(DAY(A6)=21,MONTH(A6)=6),$V$10,    IF(AND(DAY(A6)=23,MONTH(A6)=9),$V$11,B5)      )           )                                  )</f>
        <v>0.2</v>
      </c>
      <c r="C6" s="4">
        <f>ile</f>
        <v>10</v>
      </c>
      <c r="D6" s="4">
        <f t="shared" si="0"/>
        <v>2</v>
      </c>
      <c r="E6">
        <f>E5+IF(WEEKDAY(A6)=1,ser*C5,0)</f>
        <v>8150</v>
      </c>
      <c r="F6">
        <f>F5+D6*(wyp)</f>
        <v>240</v>
      </c>
      <c r="G6">
        <f t="shared" si="1"/>
        <v>-7910</v>
      </c>
      <c r="M6" s="9" t="s">
        <v>17</v>
      </c>
      <c r="U6" t="s">
        <v>4</v>
      </c>
      <c r="V6">
        <v>15</v>
      </c>
    </row>
    <row r="7" spans="1:22" x14ac:dyDescent="0.25">
      <c r="A7" s="1">
        <v>44932</v>
      </c>
      <c r="B7" s="3">
        <f>IF(AND(DAY(A7)=21,MONTH(A7)=12),$V$12,          IF(AND(DAY(A7)=21,MONTH(A7)=3),$V$9,         IF(AND(DAY(A7)=21,MONTH(A7)=6),$V$10,    IF(AND(DAY(A7)=23,MONTH(A7)=9),$V$11,B6)      )           )                                  )</f>
        <v>0.2</v>
      </c>
      <c r="C7" s="4">
        <f>ile</f>
        <v>10</v>
      </c>
      <c r="D7" s="4">
        <f t="shared" si="0"/>
        <v>2</v>
      </c>
      <c r="E7">
        <f>E6+IF(WEEKDAY(A7)=1,ser*C6,0)</f>
        <v>8150</v>
      </c>
      <c r="F7">
        <f>F6+D7*(wyp)</f>
        <v>300</v>
      </c>
      <c r="G7">
        <f t="shared" si="1"/>
        <v>-7850</v>
      </c>
      <c r="M7" s="8" t="s">
        <v>0</v>
      </c>
    </row>
    <row r="8" spans="1:22" x14ac:dyDescent="0.25">
      <c r="A8" s="1">
        <v>44933</v>
      </c>
      <c r="B8" s="3">
        <f>IF(AND(DAY(A8)=21,MONTH(A8)=12),$V$12,          IF(AND(DAY(A8)=21,MONTH(A8)=3),$V$9,         IF(AND(DAY(A8)=21,MONTH(A8)=6),$V$10,    IF(AND(DAY(A8)=23,MONTH(A8)=9),$V$11,B7)      )           )                                  )</f>
        <v>0.2</v>
      </c>
      <c r="C8" s="4">
        <f>ile</f>
        <v>10</v>
      </c>
      <c r="D8" s="4">
        <f t="shared" si="0"/>
        <v>0</v>
      </c>
      <c r="E8">
        <f>E7+IF(WEEKDAY(A8)=1,ser*C7,0)</f>
        <v>8150</v>
      </c>
      <c r="F8">
        <f>F7+D8*(wyp)</f>
        <v>300</v>
      </c>
      <c r="G8">
        <f t="shared" si="1"/>
        <v>-7850</v>
      </c>
      <c r="M8" s="5">
        <v>45078</v>
      </c>
      <c r="V8" t="s">
        <v>9</v>
      </c>
    </row>
    <row r="9" spans="1:22" x14ac:dyDescent="0.25">
      <c r="A9" s="1">
        <v>44934</v>
      </c>
      <c r="B9" s="3">
        <f>IF(AND(DAY(A9)=21,MONTH(A9)=12),$V$12,          IF(AND(DAY(A9)=21,MONTH(A9)=3),$V$9,         IF(AND(DAY(A9)=21,MONTH(A9)=6),$V$10,    IF(AND(DAY(A9)=23,MONTH(A9)=9),$V$11,B8)      )           )                                  )</f>
        <v>0.2</v>
      </c>
      <c r="C9" s="4">
        <f>ile</f>
        <v>10</v>
      </c>
      <c r="D9" s="4">
        <f t="shared" si="0"/>
        <v>0</v>
      </c>
      <c r="E9">
        <f>E8+IF(WEEKDAY(A9)=1,ser*C8,0)</f>
        <v>8300</v>
      </c>
      <c r="F9">
        <f>F8+D9*(wyp)</f>
        <v>300</v>
      </c>
      <c r="G9">
        <f t="shared" si="1"/>
        <v>-8000</v>
      </c>
      <c r="T9">
        <v>1</v>
      </c>
      <c r="U9" t="s">
        <v>5</v>
      </c>
      <c r="V9">
        <v>0.5</v>
      </c>
    </row>
    <row r="10" spans="1:22" x14ac:dyDescent="0.25">
      <c r="A10" s="1">
        <v>44935</v>
      </c>
      <c r="B10" s="3">
        <f>IF(AND(DAY(A10)=21,MONTH(A10)=12),$V$12,          IF(AND(DAY(A10)=21,MONTH(A10)=3),$V$9,         IF(AND(DAY(A10)=21,MONTH(A10)=6),$V$10,    IF(AND(DAY(A10)=23,MONTH(A10)=9),$V$11,B9)      )           )                                  )</f>
        <v>0.2</v>
      </c>
      <c r="C10" s="4">
        <f>ile</f>
        <v>10</v>
      </c>
      <c r="D10" s="4">
        <f t="shared" si="0"/>
        <v>2</v>
      </c>
      <c r="E10">
        <f>E9+IF(WEEKDAY(A10)=1,ser*C9,0)</f>
        <v>8300</v>
      </c>
      <c r="F10">
        <f>F9+D10*(wyp)</f>
        <v>360</v>
      </c>
      <c r="G10">
        <f t="shared" si="1"/>
        <v>-7940</v>
      </c>
      <c r="T10">
        <v>2</v>
      </c>
      <c r="U10" t="s">
        <v>6</v>
      </c>
      <c r="V10">
        <v>0.9</v>
      </c>
    </row>
    <row r="11" spans="1:22" x14ac:dyDescent="0.25">
      <c r="A11" s="1">
        <v>44936</v>
      </c>
      <c r="B11" s="3">
        <f>IF(AND(DAY(A11)=21,MONTH(A11)=12),$V$12,          IF(AND(DAY(A11)=21,MONTH(A11)=3),$V$9,         IF(AND(DAY(A11)=21,MONTH(A11)=6),$V$10,    IF(AND(DAY(A11)=23,MONTH(A11)=9),$V$11,B10)      )           )                                  )</f>
        <v>0.2</v>
      </c>
      <c r="C11" s="4">
        <f>ile</f>
        <v>10</v>
      </c>
      <c r="D11" s="4">
        <f t="shared" si="0"/>
        <v>2</v>
      </c>
      <c r="E11">
        <f>E10+IF(WEEKDAY(A11)=1,ser*C10,0)</f>
        <v>8300</v>
      </c>
      <c r="F11">
        <f>F10+D11*(wyp)</f>
        <v>420</v>
      </c>
      <c r="G11">
        <f t="shared" si="1"/>
        <v>-7880</v>
      </c>
      <c r="T11">
        <v>3</v>
      </c>
      <c r="U11" t="s">
        <v>7</v>
      </c>
      <c r="V11">
        <v>0.4</v>
      </c>
    </row>
    <row r="12" spans="1:22" x14ac:dyDescent="0.25">
      <c r="A12" s="1">
        <v>44937</v>
      </c>
      <c r="B12" s="3">
        <f>IF(AND(DAY(A12)=21,MONTH(A12)=12),$V$12,          IF(AND(DAY(A12)=21,MONTH(A12)=3),$V$9,         IF(AND(DAY(A12)=21,MONTH(A12)=6),$V$10,    IF(AND(DAY(A12)=23,MONTH(A12)=9),$V$11,B11)      )           )                                  )</f>
        <v>0.2</v>
      </c>
      <c r="C12" s="4">
        <f>ile</f>
        <v>10</v>
      </c>
      <c r="D12" s="4">
        <f t="shared" si="0"/>
        <v>2</v>
      </c>
      <c r="E12">
        <f>E11+IF(WEEKDAY(A12)=1,ser*C11,0)</f>
        <v>8300</v>
      </c>
      <c r="F12">
        <f>F11+D12*(wyp)</f>
        <v>480</v>
      </c>
      <c r="G12">
        <f t="shared" si="1"/>
        <v>-7820</v>
      </c>
      <c r="T12">
        <v>4</v>
      </c>
      <c r="U12" t="s">
        <v>8</v>
      </c>
      <c r="V12">
        <v>0.2</v>
      </c>
    </row>
    <row r="13" spans="1:22" x14ac:dyDescent="0.25">
      <c r="A13" s="1">
        <v>44938</v>
      </c>
      <c r="B13" s="3">
        <f>IF(AND(DAY(A13)=21,MONTH(A13)=12),$V$12,          IF(AND(DAY(A13)=21,MONTH(A13)=3),$V$9,         IF(AND(DAY(A13)=21,MONTH(A13)=6),$V$10,    IF(AND(DAY(A13)=23,MONTH(A13)=9),$V$11,B12)      )           )                                  )</f>
        <v>0.2</v>
      </c>
      <c r="C13" s="4">
        <f>ile</f>
        <v>10</v>
      </c>
      <c r="D13" s="4">
        <f t="shared" si="0"/>
        <v>2</v>
      </c>
      <c r="E13">
        <f>E12+IF(WEEKDAY(A13)=1,ser*C12,0)</f>
        <v>8300</v>
      </c>
      <c r="F13">
        <f>F12+D13*(wyp)</f>
        <v>540</v>
      </c>
      <c r="G13">
        <f t="shared" si="1"/>
        <v>-7760</v>
      </c>
    </row>
    <row r="14" spans="1:22" x14ac:dyDescent="0.25">
      <c r="A14" s="1">
        <v>44939</v>
      </c>
      <c r="B14" s="3">
        <f>IF(AND(DAY(A14)=21,MONTH(A14)=12),$V$12,          IF(AND(DAY(A14)=21,MONTH(A14)=3),$V$9,         IF(AND(DAY(A14)=21,MONTH(A14)=6),$V$10,    IF(AND(DAY(A14)=23,MONTH(A14)=9),$V$11,B13)      )           )                                  )</f>
        <v>0.2</v>
      </c>
      <c r="C14" s="4">
        <f>ile</f>
        <v>10</v>
      </c>
      <c r="D14" s="4">
        <f t="shared" si="0"/>
        <v>2</v>
      </c>
      <c r="E14">
        <f>E13+IF(WEEKDAY(A14)=1,ser*C13,0)</f>
        <v>8300</v>
      </c>
      <c r="F14">
        <f>F13+D14*(wyp)</f>
        <v>600</v>
      </c>
      <c r="G14">
        <f t="shared" si="1"/>
        <v>-7700</v>
      </c>
    </row>
    <row r="15" spans="1:22" x14ac:dyDescent="0.25">
      <c r="A15" s="1">
        <v>44940</v>
      </c>
      <c r="B15" s="3">
        <f>IF(AND(DAY(A15)=21,MONTH(A15)=12),$V$12,          IF(AND(DAY(A15)=21,MONTH(A15)=3),$V$9,         IF(AND(DAY(A15)=21,MONTH(A15)=6),$V$10,    IF(AND(DAY(A15)=23,MONTH(A15)=9),$V$11,B14)      )           )                                  )</f>
        <v>0.2</v>
      </c>
      <c r="C15" s="4">
        <f>ile</f>
        <v>10</v>
      </c>
      <c r="D15" s="4">
        <f t="shared" si="0"/>
        <v>0</v>
      </c>
      <c r="E15">
        <f>E14+IF(WEEKDAY(A15)=1,ser*C14,0)</f>
        <v>8300</v>
      </c>
      <c r="F15">
        <f>F14+D15*(wyp)</f>
        <v>600</v>
      </c>
      <c r="G15">
        <f t="shared" si="1"/>
        <v>-7700</v>
      </c>
    </row>
    <row r="16" spans="1:22" x14ac:dyDescent="0.25">
      <c r="A16" s="1">
        <v>44941</v>
      </c>
      <c r="B16" s="3">
        <f>IF(AND(DAY(A16)=21,MONTH(A16)=12),$V$12,          IF(AND(DAY(A16)=21,MONTH(A16)=3),$V$9,         IF(AND(DAY(A16)=21,MONTH(A16)=6),$V$10,    IF(AND(DAY(A16)=23,MONTH(A16)=9),$V$11,B15)      )           )                                  )</f>
        <v>0.2</v>
      </c>
      <c r="C16" s="4">
        <f>ile</f>
        <v>10</v>
      </c>
      <c r="D16" s="4">
        <f t="shared" si="0"/>
        <v>0</v>
      </c>
      <c r="E16">
        <f>E15+IF(WEEKDAY(A16)=1,ser*C15,0)</f>
        <v>8450</v>
      </c>
      <c r="F16">
        <f>F15+D16*(wyp)</f>
        <v>600</v>
      </c>
      <c r="G16">
        <f t="shared" si="1"/>
        <v>-7850</v>
      </c>
    </row>
    <row r="17" spans="1:7" x14ac:dyDescent="0.25">
      <c r="A17" s="1">
        <v>44942</v>
      </c>
      <c r="B17" s="3">
        <f>IF(AND(DAY(A17)=21,MONTH(A17)=12),$V$12,          IF(AND(DAY(A17)=21,MONTH(A17)=3),$V$9,         IF(AND(DAY(A17)=21,MONTH(A17)=6),$V$10,    IF(AND(DAY(A17)=23,MONTH(A17)=9),$V$11,B16)      )           )                                  )</f>
        <v>0.2</v>
      </c>
      <c r="C17" s="4">
        <f>ile</f>
        <v>10</v>
      </c>
      <c r="D17" s="4">
        <f t="shared" si="0"/>
        <v>2</v>
      </c>
      <c r="E17">
        <f>E16+IF(WEEKDAY(A17)=1,ser*C16,0)</f>
        <v>8450</v>
      </c>
      <c r="F17">
        <f>F16+D17*(wyp)</f>
        <v>660</v>
      </c>
      <c r="G17">
        <f t="shared" si="1"/>
        <v>-7790</v>
      </c>
    </row>
    <row r="18" spans="1:7" x14ac:dyDescent="0.25">
      <c r="A18" s="1">
        <v>44943</v>
      </c>
      <c r="B18" s="3">
        <f>IF(AND(DAY(A18)=21,MONTH(A18)=12),$V$12,          IF(AND(DAY(A18)=21,MONTH(A18)=3),$V$9,         IF(AND(DAY(A18)=21,MONTH(A18)=6),$V$10,    IF(AND(DAY(A18)=23,MONTH(A18)=9),$V$11,B17)      )           )                                  )</f>
        <v>0.2</v>
      </c>
      <c r="C18" s="4">
        <f>ile</f>
        <v>10</v>
      </c>
      <c r="D18" s="4">
        <f t="shared" si="0"/>
        <v>2</v>
      </c>
      <c r="E18">
        <f>E17+IF(WEEKDAY(A18)=1,ser*C17,0)</f>
        <v>8450</v>
      </c>
      <c r="F18">
        <f>F17+D18*(wyp)</f>
        <v>720</v>
      </c>
      <c r="G18">
        <f t="shared" si="1"/>
        <v>-7730</v>
      </c>
    </row>
    <row r="19" spans="1:7" x14ac:dyDescent="0.25">
      <c r="A19" s="1">
        <v>44944</v>
      </c>
      <c r="B19" s="3">
        <f>IF(AND(DAY(A19)=21,MONTH(A19)=12),$V$12,          IF(AND(DAY(A19)=21,MONTH(A19)=3),$V$9,         IF(AND(DAY(A19)=21,MONTH(A19)=6),$V$10,    IF(AND(DAY(A19)=23,MONTH(A19)=9),$V$11,B18)      )           )                                  )</f>
        <v>0.2</v>
      </c>
      <c r="C19" s="4">
        <f>ile</f>
        <v>10</v>
      </c>
      <c r="D19" s="4">
        <f t="shared" si="0"/>
        <v>2</v>
      </c>
      <c r="E19">
        <f>E18+IF(WEEKDAY(A19)=1,ser*C18,0)</f>
        <v>8450</v>
      </c>
      <c r="F19">
        <f>F18+D19*(wyp)</f>
        <v>780</v>
      </c>
      <c r="G19">
        <f t="shared" si="1"/>
        <v>-7670</v>
      </c>
    </row>
    <row r="20" spans="1:7" x14ac:dyDescent="0.25">
      <c r="A20" s="1">
        <v>44945</v>
      </c>
      <c r="B20" s="3">
        <f>IF(AND(DAY(A20)=21,MONTH(A20)=12),$V$12,          IF(AND(DAY(A20)=21,MONTH(A20)=3),$V$9,         IF(AND(DAY(A20)=21,MONTH(A20)=6),$V$10,    IF(AND(DAY(A20)=23,MONTH(A20)=9),$V$11,B19)      )           )                                  )</f>
        <v>0.2</v>
      </c>
      <c r="C20" s="4">
        <f>ile</f>
        <v>10</v>
      </c>
      <c r="D20" s="4">
        <f t="shared" si="0"/>
        <v>2</v>
      </c>
      <c r="E20">
        <f>E19+IF(WEEKDAY(A20)=1,ser*C19,0)</f>
        <v>8450</v>
      </c>
      <c r="F20">
        <f>F19+D20*(wyp)</f>
        <v>840</v>
      </c>
      <c r="G20">
        <f t="shared" si="1"/>
        <v>-7610</v>
      </c>
    </row>
    <row r="21" spans="1:7" x14ac:dyDescent="0.25">
      <c r="A21" s="1">
        <v>44946</v>
      </c>
      <c r="B21" s="3">
        <f>IF(AND(DAY(A21)=21,MONTH(A21)=12),$V$12,          IF(AND(DAY(A21)=21,MONTH(A21)=3),$V$9,         IF(AND(DAY(A21)=21,MONTH(A21)=6),$V$10,    IF(AND(DAY(A21)=23,MONTH(A21)=9),$V$11,B20)      )           )                                  )</f>
        <v>0.2</v>
      </c>
      <c r="C21" s="4">
        <f>ile</f>
        <v>10</v>
      </c>
      <c r="D21" s="4">
        <f t="shared" si="0"/>
        <v>2</v>
      </c>
      <c r="E21">
        <f>E20+IF(WEEKDAY(A21)=1,ser*C20,0)</f>
        <v>8450</v>
      </c>
      <c r="F21">
        <f>F20+D21*(wyp)</f>
        <v>900</v>
      </c>
      <c r="G21">
        <f t="shared" si="1"/>
        <v>-7550</v>
      </c>
    </row>
    <row r="22" spans="1:7" x14ac:dyDescent="0.25">
      <c r="A22" s="1">
        <v>44947</v>
      </c>
      <c r="B22" s="3">
        <f>IF(AND(DAY(A22)=21,MONTH(A22)=12),$V$12,          IF(AND(DAY(A22)=21,MONTH(A22)=3),$V$9,         IF(AND(DAY(A22)=21,MONTH(A22)=6),$V$10,    IF(AND(DAY(A22)=23,MONTH(A22)=9),$V$11,B21)      )           )                                  )</f>
        <v>0.2</v>
      </c>
      <c r="C22" s="4">
        <f>ile</f>
        <v>10</v>
      </c>
      <c r="D22" s="4">
        <f t="shared" si="0"/>
        <v>0</v>
      </c>
      <c r="E22">
        <f>E21+IF(WEEKDAY(A22)=1,ser*C21,0)</f>
        <v>8450</v>
      </c>
      <c r="F22">
        <f>F21+D22*(wyp)</f>
        <v>900</v>
      </c>
      <c r="G22">
        <f t="shared" si="1"/>
        <v>-7550</v>
      </c>
    </row>
    <row r="23" spans="1:7" x14ac:dyDescent="0.25">
      <c r="A23" s="1">
        <v>44948</v>
      </c>
      <c r="B23" s="3">
        <f>IF(AND(DAY(A23)=21,MONTH(A23)=12),$V$12,          IF(AND(DAY(A23)=21,MONTH(A23)=3),$V$9,         IF(AND(DAY(A23)=21,MONTH(A23)=6),$V$10,    IF(AND(DAY(A23)=23,MONTH(A23)=9),$V$11,B22)      )           )                                  )</f>
        <v>0.2</v>
      </c>
      <c r="C23" s="4">
        <f>ile</f>
        <v>10</v>
      </c>
      <c r="D23" s="4">
        <f t="shared" si="0"/>
        <v>0</v>
      </c>
      <c r="E23">
        <f>E22+IF(WEEKDAY(A23)=1,ser*C22,0)</f>
        <v>8600</v>
      </c>
      <c r="F23">
        <f>F22+D23*(wyp)</f>
        <v>900</v>
      </c>
      <c r="G23">
        <f t="shared" si="1"/>
        <v>-7700</v>
      </c>
    </row>
    <row r="24" spans="1:7" x14ac:dyDescent="0.25">
      <c r="A24" s="1">
        <v>44949</v>
      </c>
      <c r="B24" s="3">
        <f>IF(AND(DAY(A24)=21,MONTH(A24)=12),$V$12,          IF(AND(DAY(A24)=21,MONTH(A24)=3),$V$9,         IF(AND(DAY(A24)=21,MONTH(A24)=6),$V$10,    IF(AND(DAY(A24)=23,MONTH(A24)=9),$V$11,B23)      )           )                                  )</f>
        <v>0.2</v>
      </c>
      <c r="C24" s="4">
        <f>ile</f>
        <v>10</v>
      </c>
      <c r="D24" s="4">
        <f t="shared" si="0"/>
        <v>2</v>
      </c>
      <c r="E24">
        <f>E23+IF(WEEKDAY(A24)=1,ser*C23,0)</f>
        <v>8600</v>
      </c>
      <c r="F24">
        <f>F23+D24*(wyp)</f>
        <v>960</v>
      </c>
      <c r="G24">
        <f t="shared" si="1"/>
        <v>-7640</v>
      </c>
    </row>
    <row r="25" spans="1:7" x14ac:dyDescent="0.25">
      <c r="A25" s="1">
        <v>44950</v>
      </c>
      <c r="B25" s="3">
        <f>IF(AND(DAY(A25)=21,MONTH(A25)=12),$V$12,          IF(AND(DAY(A25)=21,MONTH(A25)=3),$V$9,         IF(AND(DAY(A25)=21,MONTH(A25)=6),$V$10,    IF(AND(DAY(A25)=23,MONTH(A25)=9),$V$11,B24)      )           )                                  )</f>
        <v>0.2</v>
      </c>
      <c r="C25" s="4">
        <f>ile</f>
        <v>10</v>
      </c>
      <c r="D25" s="4">
        <f t="shared" si="0"/>
        <v>2</v>
      </c>
      <c r="E25">
        <f>E24+IF(WEEKDAY(A25)=1,ser*C24,0)</f>
        <v>8600</v>
      </c>
      <c r="F25">
        <f>F24+D25*(wyp)</f>
        <v>1020</v>
      </c>
      <c r="G25">
        <f t="shared" si="1"/>
        <v>-7580</v>
      </c>
    </row>
    <row r="26" spans="1:7" x14ac:dyDescent="0.25">
      <c r="A26" s="1">
        <v>44951</v>
      </c>
      <c r="B26" s="3">
        <f>IF(AND(DAY(A26)=21,MONTH(A26)=12),$V$12,          IF(AND(DAY(A26)=21,MONTH(A26)=3),$V$9,         IF(AND(DAY(A26)=21,MONTH(A26)=6),$V$10,    IF(AND(DAY(A26)=23,MONTH(A26)=9),$V$11,B25)      )           )                                  )</f>
        <v>0.2</v>
      </c>
      <c r="C26" s="4">
        <f>ile</f>
        <v>10</v>
      </c>
      <c r="D26" s="4">
        <f t="shared" si="0"/>
        <v>2</v>
      </c>
      <c r="E26">
        <f>E25+IF(WEEKDAY(A26)=1,ser*C25,0)</f>
        <v>8600</v>
      </c>
      <c r="F26">
        <f>F25+D26*(wyp)</f>
        <v>1080</v>
      </c>
      <c r="G26">
        <f t="shared" si="1"/>
        <v>-7520</v>
      </c>
    </row>
    <row r="27" spans="1:7" x14ac:dyDescent="0.25">
      <c r="A27" s="1">
        <v>44952</v>
      </c>
      <c r="B27" s="3">
        <f>IF(AND(DAY(A27)=21,MONTH(A27)=12),$V$12,          IF(AND(DAY(A27)=21,MONTH(A27)=3),$V$9,         IF(AND(DAY(A27)=21,MONTH(A27)=6),$V$10,    IF(AND(DAY(A27)=23,MONTH(A27)=9),$V$11,B26)      )           )                                  )</f>
        <v>0.2</v>
      </c>
      <c r="C27" s="4">
        <f>ile</f>
        <v>10</v>
      </c>
      <c r="D27" s="4">
        <f t="shared" si="0"/>
        <v>2</v>
      </c>
      <c r="E27">
        <f>E26+IF(WEEKDAY(A27)=1,ser*C26,0)</f>
        <v>8600</v>
      </c>
      <c r="F27">
        <f>F26+D27*(wyp)</f>
        <v>1140</v>
      </c>
      <c r="G27">
        <f t="shared" si="1"/>
        <v>-7460</v>
      </c>
    </row>
    <row r="28" spans="1:7" x14ac:dyDescent="0.25">
      <c r="A28" s="1">
        <v>44953</v>
      </c>
      <c r="B28" s="3">
        <f>IF(AND(DAY(A28)=21,MONTH(A28)=12),$V$12,          IF(AND(DAY(A28)=21,MONTH(A28)=3),$V$9,         IF(AND(DAY(A28)=21,MONTH(A28)=6),$V$10,    IF(AND(DAY(A28)=23,MONTH(A28)=9),$V$11,B27)      )           )                                  )</f>
        <v>0.2</v>
      </c>
      <c r="C28" s="4">
        <f>ile</f>
        <v>10</v>
      </c>
      <c r="D28" s="4">
        <f t="shared" si="0"/>
        <v>2</v>
      </c>
      <c r="E28">
        <f>E27+IF(WEEKDAY(A28)=1,ser*C27,0)</f>
        <v>8600</v>
      </c>
      <c r="F28">
        <f>F27+D28*(wyp)</f>
        <v>1200</v>
      </c>
      <c r="G28">
        <f t="shared" si="1"/>
        <v>-7400</v>
      </c>
    </row>
    <row r="29" spans="1:7" x14ac:dyDescent="0.25">
      <c r="A29" s="1">
        <v>44954</v>
      </c>
      <c r="B29" s="3">
        <f>IF(AND(DAY(A29)=21,MONTH(A29)=12),$V$12,          IF(AND(DAY(A29)=21,MONTH(A29)=3),$V$9,         IF(AND(DAY(A29)=21,MONTH(A29)=6),$V$10,    IF(AND(DAY(A29)=23,MONTH(A29)=9),$V$11,B28)      )           )                                  )</f>
        <v>0.2</v>
      </c>
      <c r="C29" s="4">
        <f>ile</f>
        <v>10</v>
      </c>
      <c r="D29" s="4">
        <f t="shared" si="0"/>
        <v>0</v>
      </c>
      <c r="E29">
        <f>E28+IF(WEEKDAY(A29)=1,ser*C28,0)</f>
        <v>8600</v>
      </c>
      <c r="F29">
        <f>F28+D29*(wyp)</f>
        <v>1200</v>
      </c>
      <c r="G29">
        <f t="shared" si="1"/>
        <v>-7400</v>
      </c>
    </row>
    <row r="30" spans="1:7" x14ac:dyDescent="0.25">
      <c r="A30" s="1">
        <v>44955</v>
      </c>
      <c r="B30" s="3">
        <f>IF(AND(DAY(A30)=21,MONTH(A30)=12),$V$12,          IF(AND(DAY(A30)=21,MONTH(A30)=3),$V$9,         IF(AND(DAY(A30)=21,MONTH(A30)=6),$V$10,    IF(AND(DAY(A30)=23,MONTH(A30)=9),$V$11,B29)      )           )                                  )</f>
        <v>0.2</v>
      </c>
      <c r="C30" s="4">
        <f>ile</f>
        <v>10</v>
      </c>
      <c r="D30" s="4">
        <f t="shared" si="0"/>
        <v>0</v>
      </c>
      <c r="E30">
        <f>E29+IF(WEEKDAY(A30)=1,ser*C29,0)</f>
        <v>8750</v>
      </c>
      <c r="F30">
        <f>F29+D30*(wyp)</f>
        <v>1200</v>
      </c>
      <c r="G30">
        <f t="shared" si="1"/>
        <v>-7550</v>
      </c>
    </row>
    <row r="31" spans="1:7" x14ac:dyDescent="0.25">
      <c r="A31" s="1">
        <v>44956</v>
      </c>
      <c r="B31" s="3">
        <f>IF(AND(DAY(A31)=21,MONTH(A31)=12),$V$12,          IF(AND(DAY(A31)=21,MONTH(A31)=3),$V$9,         IF(AND(DAY(A31)=21,MONTH(A31)=6),$V$10,    IF(AND(DAY(A31)=23,MONTH(A31)=9),$V$11,B30)      )           )                                  )</f>
        <v>0.2</v>
      </c>
      <c r="C31" s="4">
        <f>ile</f>
        <v>10</v>
      </c>
      <c r="D31" s="4">
        <f t="shared" si="0"/>
        <v>2</v>
      </c>
      <c r="E31">
        <f>E30+IF(WEEKDAY(A31)=1,ser*C30,0)</f>
        <v>8750</v>
      </c>
      <c r="F31">
        <f>F30+D31*(wyp)</f>
        <v>1260</v>
      </c>
      <c r="G31">
        <f t="shared" si="1"/>
        <v>-7490</v>
      </c>
    </row>
    <row r="32" spans="1:7" x14ac:dyDescent="0.25">
      <c r="A32" s="1">
        <v>44957</v>
      </c>
      <c r="B32" s="3">
        <f>IF(AND(DAY(A32)=21,MONTH(A32)=12),$V$12,          IF(AND(DAY(A32)=21,MONTH(A32)=3),$V$9,         IF(AND(DAY(A32)=21,MONTH(A32)=6),$V$10,    IF(AND(DAY(A32)=23,MONTH(A32)=9),$V$11,B31)      )           )                                  )</f>
        <v>0.2</v>
      </c>
      <c r="C32" s="4">
        <f>ile</f>
        <v>10</v>
      </c>
      <c r="D32" s="4">
        <f t="shared" si="0"/>
        <v>2</v>
      </c>
      <c r="E32">
        <f>E31+IF(WEEKDAY(A32)=1,ser*C31,0)</f>
        <v>8750</v>
      </c>
      <c r="F32">
        <f>F31+D32*(wyp)</f>
        <v>1320</v>
      </c>
      <c r="G32">
        <f t="shared" si="1"/>
        <v>-7430</v>
      </c>
    </row>
    <row r="33" spans="1:7" x14ac:dyDescent="0.25">
      <c r="A33" s="1">
        <v>44958</v>
      </c>
      <c r="B33" s="3">
        <f>IF(AND(DAY(A33)=21,MONTH(A33)=12),$V$12,          IF(AND(DAY(A33)=21,MONTH(A33)=3),$V$9,         IF(AND(DAY(A33)=21,MONTH(A33)=6),$V$10,    IF(AND(DAY(A33)=23,MONTH(A33)=9),$V$11,B32)      )           )                                  )</f>
        <v>0.2</v>
      </c>
      <c r="C33" s="4">
        <f>ile</f>
        <v>10</v>
      </c>
      <c r="D33" s="4">
        <f t="shared" si="0"/>
        <v>2</v>
      </c>
      <c r="E33">
        <f>E32+IF(WEEKDAY(A33)=1,ser*C32,0)</f>
        <v>8750</v>
      </c>
      <c r="F33">
        <f>F32+D33*(wyp)</f>
        <v>1380</v>
      </c>
      <c r="G33">
        <f t="shared" si="1"/>
        <v>-7370</v>
      </c>
    </row>
    <row r="34" spans="1:7" x14ac:dyDescent="0.25">
      <c r="A34" s="1">
        <v>44959</v>
      </c>
      <c r="B34" s="3">
        <f>IF(AND(DAY(A34)=21,MONTH(A34)=12),$V$12,          IF(AND(DAY(A34)=21,MONTH(A34)=3),$V$9,         IF(AND(DAY(A34)=21,MONTH(A34)=6),$V$10,    IF(AND(DAY(A34)=23,MONTH(A34)=9),$V$11,B33)      )           )                                  )</f>
        <v>0.2</v>
      </c>
      <c r="C34" s="4">
        <f>ile</f>
        <v>10</v>
      </c>
      <c r="D34" s="4">
        <f t="shared" si="0"/>
        <v>2</v>
      </c>
      <c r="E34">
        <f>E33+IF(WEEKDAY(A34)=1,ser*C33,0)</f>
        <v>8750</v>
      </c>
      <c r="F34">
        <f>F33+D34*(wyp)</f>
        <v>1440</v>
      </c>
      <c r="G34">
        <f t="shared" si="1"/>
        <v>-7310</v>
      </c>
    </row>
    <row r="35" spans="1:7" x14ac:dyDescent="0.25">
      <c r="A35" s="1">
        <v>44960</v>
      </c>
      <c r="B35" s="3">
        <f>IF(AND(DAY(A35)=21,MONTH(A35)=12),$V$12,          IF(AND(DAY(A35)=21,MONTH(A35)=3),$V$9,         IF(AND(DAY(A35)=21,MONTH(A35)=6),$V$10,    IF(AND(DAY(A35)=23,MONTH(A35)=9),$V$11,B34)      )           )                                  )</f>
        <v>0.2</v>
      </c>
      <c r="C35" s="4">
        <f>ile</f>
        <v>10</v>
      </c>
      <c r="D35" s="4">
        <f t="shared" si="0"/>
        <v>2</v>
      </c>
      <c r="E35">
        <f>E34+IF(WEEKDAY(A35)=1,ser*C34,0)</f>
        <v>8750</v>
      </c>
      <c r="F35">
        <f>F34+D35*(wyp)</f>
        <v>1500</v>
      </c>
      <c r="G35">
        <f t="shared" si="1"/>
        <v>-7250</v>
      </c>
    </row>
    <row r="36" spans="1:7" x14ac:dyDescent="0.25">
      <c r="A36" s="1">
        <v>44961</v>
      </c>
      <c r="B36" s="3">
        <f>IF(AND(DAY(A36)=21,MONTH(A36)=12),$V$12,          IF(AND(DAY(A36)=21,MONTH(A36)=3),$V$9,         IF(AND(DAY(A36)=21,MONTH(A36)=6),$V$10,    IF(AND(DAY(A36)=23,MONTH(A36)=9),$V$11,B35)      )           )                                  )</f>
        <v>0.2</v>
      </c>
      <c r="C36" s="4">
        <f>ile</f>
        <v>10</v>
      </c>
      <c r="D36" s="4">
        <f t="shared" si="0"/>
        <v>0</v>
      </c>
      <c r="E36">
        <f>E35+IF(WEEKDAY(A36)=1,ser*C35,0)</f>
        <v>8750</v>
      </c>
      <c r="F36">
        <f>F35+D36*(wyp)</f>
        <v>1500</v>
      </c>
      <c r="G36">
        <f t="shared" si="1"/>
        <v>-7250</v>
      </c>
    </row>
    <row r="37" spans="1:7" x14ac:dyDescent="0.25">
      <c r="A37" s="1">
        <v>44962</v>
      </c>
      <c r="B37" s="3">
        <f>IF(AND(DAY(A37)=21,MONTH(A37)=12),$V$12,          IF(AND(DAY(A37)=21,MONTH(A37)=3),$V$9,         IF(AND(DAY(A37)=21,MONTH(A37)=6),$V$10,    IF(AND(DAY(A37)=23,MONTH(A37)=9),$V$11,B36)      )           )                                  )</f>
        <v>0.2</v>
      </c>
      <c r="C37" s="4">
        <f>ile</f>
        <v>10</v>
      </c>
      <c r="D37" s="4">
        <f t="shared" si="0"/>
        <v>0</v>
      </c>
      <c r="E37">
        <f>E36+IF(WEEKDAY(A37)=1,ser*C36,0)</f>
        <v>8900</v>
      </c>
      <c r="F37">
        <f>F36+D37*(wyp)</f>
        <v>1500</v>
      </c>
      <c r="G37">
        <f t="shared" si="1"/>
        <v>-7400</v>
      </c>
    </row>
    <row r="38" spans="1:7" x14ac:dyDescent="0.25">
      <c r="A38" s="1">
        <v>44963</v>
      </c>
      <c r="B38" s="3">
        <f>IF(AND(DAY(A38)=21,MONTH(A38)=12),$V$12,          IF(AND(DAY(A38)=21,MONTH(A38)=3),$V$9,         IF(AND(DAY(A38)=21,MONTH(A38)=6),$V$10,    IF(AND(DAY(A38)=23,MONTH(A38)=9),$V$11,B37)      )           )                                  )</f>
        <v>0.2</v>
      </c>
      <c r="C38" s="4">
        <f>ile</f>
        <v>10</v>
      </c>
      <c r="D38" s="4">
        <f t="shared" si="0"/>
        <v>2</v>
      </c>
      <c r="E38">
        <f>E37+IF(WEEKDAY(A38)=1,ser*C37,0)</f>
        <v>8900</v>
      </c>
      <c r="F38">
        <f>F37+D38*(wyp)</f>
        <v>1560</v>
      </c>
      <c r="G38">
        <f t="shared" si="1"/>
        <v>-7340</v>
      </c>
    </row>
    <row r="39" spans="1:7" x14ac:dyDescent="0.25">
      <c r="A39" s="1">
        <v>44964</v>
      </c>
      <c r="B39" s="3">
        <f>IF(AND(DAY(A39)=21,MONTH(A39)=12),$V$12,          IF(AND(DAY(A39)=21,MONTH(A39)=3),$V$9,         IF(AND(DAY(A39)=21,MONTH(A39)=6),$V$10,    IF(AND(DAY(A39)=23,MONTH(A39)=9),$V$11,B38)      )           )                                  )</f>
        <v>0.2</v>
      </c>
      <c r="C39" s="4">
        <f>ile</f>
        <v>10</v>
      </c>
      <c r="D39" s="4">
        <f t="shared" si="0"/>
        <v>2</v>
      </c>
      <c r="E39">
        <f>E38+IF(WEEKDAY(A39)=1,ser*C38,0)</f>
        <v>8900</v>
      </c>
      <c r="F39">
        <f>F38+D39*(wyp)</f>
        <v>1620</v>
      </c>
      <c r="G39">
        <f t="shared" si="1"/>
        <v>-7280</v>
      </c>
    </row>
    <row r="40" spans="1:7" x14ac:dyDescent="0.25">
      <c r="A40" s="1">
        <v>44965</v>
      </c>
      <c r="B40" s="3">
        <f>IF(AND(DAY(A40)=21,MONTH(A40)=12),$V$12,          IF(AND(DAY(A40)=21,MONTH(A40)=3),$V$9,         IF(AND(DAY(A40)=21,MONTH(A40)=6),$V$10,    IF(AND(DAY(A40)=23,MONTH(A40)=9),$V$11,B39)      )           )                                  )</f>
        <v>0.2</v>
      </c>
      <c r="C40" s="4">
        <f>ile</f>
        <v>10</v>
      </c>
      <c r="D40" s="4">
        <f t="shared" si="0"/>
        <v>2</v>
      </c>
      <c r="E40">
        <f>E39+IF(WEEKDAY(A40)=1,ser*C39,0)</f>
        <v>8900</v>
      </c>
      <c r="F40">
        <f>F39+D40*(wyp)</f>
        <v>1680</v>
      </c>
      <c r="G40">
        <f t="shared" si="1"/>
        <v>-7220</v>
      </c>
    </row>
    <row r="41" spans="1:7" x14ac:dyDescent="0.25">
      <c r="A41" s="1">
        <v>44966</v>
      </c>
      <c r="B41" s="3">
        <f>IF(AND(DAY(A41)=21,MONTH(A41)=12),$V$12,          IF(AND(DAY(A41)=21,MONTH(A41)=3),$V$9,         IF(AND(DAY(A41)=21,MONTH(A41)=6),$V$10,    IF(AND(DAY(A41)=23,MONTH(A41)=9),$V$11,B40)      )           )                                  )</f>
        <v>0.2</v>
      </c>
      <c r="C41" s="4">
        <f>ile</f>
        <v>10</v>
      </c>
      <c r="D41" s="4">
        <f t="shared" si="0"/>
        <v>2</v>
      </c>
      <c r="E41">
        <f>E40+IF(WEEKDAY(A41)=1,ser*C40,0)</f>
        <v>8900</v>
      </c>
      <c r="F41">
        <f>F40+D41*(wyp)</f>
        <v>1740</v>
      </c>
      <c r="G41">
        <f t="shared" si="1"/>
        <v>-7160</v>
      </c>
    </row>
    <row r="42" spans="1:7" x14ac:dyDescent="0.25">
      <c r="A42" s="1">
        <v>44967</v>
      </c>
      <c r="B42" s="3">
        <f>IF(AND(DAY(A42)=21,MONTH(A42)=12),$V$12,          IF(AND(DAY(A42)=21,MONTH(A42)=3),$V$9,         IF(AND(DAY(A42)=21,MONTH(A42)=6),$V$10,    IF(AND(DAY(A42)=23,MONTH(A42)=9),$V$11,B41)      )           )                                  )</f>
        <v>0.2</v>
      </c>
      <c r="C42" s="4">
        <f>ile</f>
        <v>10</v>
      </c>
      <c r="D42" s="4">
        <f t="shared" si="0"/>
        <v>2</v>
      </c>
      <c r="E42">
        <f>E41+IF(WEEKDAY(A42)=1,ser*C41,0)</f>
        <v>8900</v>
      </c>
      <c r="F42">
        <f>F41+D42*(wyp)</f>
        <v>1800</v>
      </c>
      <c r="G42">
        <f t="shared" si="1"/>
        <v>-7100</v>
      </c>
    </row>
    <row r="43" spans="1:7" x14ac:dyDescent="0.25">
      <c r="A43" s="1">
        <v>44968</v>
      </c>
      <c r="B43" s="3">
        <f>IF(AND(DAY(A43)=21,MONTH(A43)=12),$V$12,          IF(AND(DAY(A43)=21,MONTH(A43)=3),$V$9,         IF(AND(DAY(A43)=21,MONTH(A43)=6),$V$10,    IF(AND(DAY(A43)=23,MONTH(A43)=9),$V$11,B42)      )           )                                  )</f>
        <v>0.2</v>
      </c>
      <c r="C43" s="4">
        <f>ile</f>
        <v>10</v>
      </c>
      <c r="D43" s="4">
        <f t="shared" si="0"/>
        <v>0</v>
      </c>
      <c r="E43">
        <f>E42+IF(WEEKDAY(A43)=1,ser*C42,0)</f>
        <v>8900</v>
      </c>
      <c r="F43">
        <f>F42+D43*(wyp)</f>
        <v>1800</v>
      </c>
      <c r="G43">
        <f t="shared" si="1"/>
        <v>-7100</v>
      </c>
    </row>
    <row r="44" spans="1:7" x14ac:dyDescent="0.25">
      <c r="A44" s="1">
        <v>44969</v>
      </c>
      <c r="B44" s="3">
        <f>IF(AND(DAY(A44)=21,MONTH(A44)=12),$V$12,          IF(AND(DAY(A44)=21,MONTH(A44)=3),$V$9,         IF(AND(DAY(A44)=21,MONTH(A44)=6),$V$10,    IF(AND(DAY(A44)=23,MONTH(A44)=9),$V$11,B43)      )           )                                  )</f>
        <v>0.2</v>
      </c>
      <c r="C44" s="4">
        <f>ile</f>
        <v>10</v>
      </c>
      <c r="D44" s="4">
        <f t="shared" si="0"/>
        <v>0</v>
      </c>
      <c r="E44">
        <f>E43+IF(WEEKDAY(A44)=1,ser*C43,0)</f>
        <v>9050</v>
      </c>
      <c r="F44">
        <f>F43+D44*(wyp)</f>
        <v>1800</v>
      </c>
      <c r="G44">
        <f t="shared" si="1"/>
        <v>-7250</v>
      </c>
    </row>
    <row r="45" spans="1:7" x14ac:dyDescent="0.25">
      <c r="A45" s="1">
        <v>44970</v>
      </c>
      <c r="B45" s="3">
        <f>IF(AND(DAY(A45)=21,MONTH(A45)=12),$V$12,          IF(AND(DAY(A45)=21,MONTH(A45)=3),$V$9,         IF(AND(DAY(A45)=21,MONTH(A45)=6),$V$10,    IF(AND(DAY(A45)=23,MONTH(A45)=9),$V$11,B44)      )           )                                  )</f>
        <v>0.2</v>
      </c>
      <c r="C45" s="4">
        <f>ile</f>
        <v>10</v>
      </c>
      <c r="D45" s="4">
        <f t="shared" si="0"/>
        <v>2</v>
      </c>
      <c r="E45">
        <f>E44+IF(WEEKDAY(A45)=1,ser*C44,0)</f>
        <v>9050</v>
      </c>
      <c r="F45">
        <f>F44+D45*(wyp)</f>
        <v>1860</v>
      </c>
      <c r="G45">
        <f t="shared" si="1"/>
        <v>-7190</v>
      </c>
    </row>
    <row r="46" spans="1:7" x14ac:dyDescent="0.25">
      <c r="A46" s="1">
        <v>44971</v>
      </c>
      <c r="B46" s="3">
        <f>IF(AND(DAY(A46)=21,MONTH(A46)=12),$V$12,          IF(AND(DAY(A46)=21,MONTH(A46)=3),$V$9,         IF(AND(DAY(A46)=21,MONTH(A46)=6),$V$10,    IF(AND(DAY(A46)=23,MONTH(A46)=9),$V$11,B45)      )           )                                  )</f>
        <v>0.2</v>
      </c>
      <c r="C46" s="4">
        <f>ile</f>
        <v>10</v>
      </c>
      <c r="D46" s="4">
        <f t="shared" si="0"/>
        <v>2</v>
      </c>
      <c r="E46">
        <f>E45+IF(WEEKDAY(A46)=1,ser*C45,0)</f>
        <v>9050</v>
      </c>
      <c r="F46">
        <f>F45+D46*(wyp)</f>
        <v>1920</v>
      </c>
      <c r="G46">
        <f t="shared" si="1"/>
        <v>-7130</v>
      </c>
    </row>
    <row r="47" spans="1:7" x14ac:dyDescent="0.25">
      <c r="A47" s="1">
        <v>44972</v>
      </c>
      <c r="B47" s="3">
        <f>IF(AND(DAY(A47)=21,MONTH(A47)=12),$V$12,          IF(AND(DAY(A47)=21,MONTH(A47)=3),$V$9,         IF(AND(DAY(A47)=21,MONTH(A47)=6),$V$10,    IF(AND(DAY(A47)=23,MONTH(A47)=9),$V$11,B46)      )           )                                  )</f>
        <v>0.2</v>
      </c>
      <c r="C47" s="4">
        <f>ile</f>
        <v>10</v>
      </c>
      <c r="D47" s="4">
        <f t="shared" si="0"/>
        <v>2</v>
      </c>
      <c r="E47">
        <f>E46+IF(WEEKDAY(A47)=1,ser*C46,0)</f>
        <v>9050</v>
      </c>
      <c r="F47">
        <f>F46+D47*(wyp)</f>
        <v>1980</v>
      </c>
      <c r="G47">
        <f t="shared" si="1"/>
        <v>-7070</v>
      </c>
    </row>
    <row r="48" spans="1:7" x14ac:dyDescent="0.25">
      <c r="A48" s="1">
        <v>44973</v>
      </c>
      <c r="B48" s="3">
        <f>IF(AND(DAY(A48)=21,MONTH(A48)=12),$V$12,          IF(AND(DAY(A48)=21,MONTH(A48)=3),$V$9,         IF(AND(DAY(A48)=21,MONTH(A48)=6),$V$10,    IF(AND(DAY(A48)=23,MONTH(A48)=9),$V$11,B47)      )           )                                  )</f>
        <v>0.2</v>
      </c>
      <c r="C48" s="4">
        <f>ile</f>
        <v>10</v>
      </c>
      <c r="D48" s="4">
        <f t="shared" si="0"/>
        <v>2</v>
      </c>
      <c r="E48">
        <f>E47+IF(WEEKDAY(A48)=1,ser*C47,0)</f>
        <v>9050</v>
      </c>
      <c r="F48">
        <f>F47+D48*(wyp)</f>
        <v>2040</v>
      </c>
      <c r="G48">
        <f t="shared" si="1"/>
        <v>-7010</v>
      </c>
    </row>
    <row r="49" spans="1:7" x14ac:dyDescent="0.25">
      <c r="A49" s="1">
        <v>44974</v>
      </c>
      <c r="B49" s="3">
        <f>IF(AND(DAY(A49)=21,MONTH(A49)=12),$V$12,          IF(AND(DAY(A49)=21,MONTH(A49)=3),$V$9,         IF(AND(DAY(A49)=21,MONTH(A49)=6),$V$10,    IF(AND(DAY(A49)=23,MONTH(A49)=9),$V$11,B48)      )           )                                  )</f>
        <v>0.2</v>
      </c>
      <c r="C49" s="4">
        <f>ile</f>
        <v>10</v>
      </c>
      <c r="D49" s="4">
        <f t="shared" si="0"/>
        <v>2</v>
      </c>
      <c r="E49">
        <f>E48+IF(WEEKDAY(A49)=1,ser*C48,0)</f>
        <v>9050</v>
      </c>
      <c r="F49">
        <f>F48+D49*(wyp)</f>
        <v>2100</v>
      </c>
      <c r="G49">
        <f t="shared" si="1"/>
        <v>-6950</v>
      </c>
    </row>
    <row r="50" spans="1:7" x14ac:dyDescent="0.25">
      <c r="A50" s="1">
        <v>44975</v>
      </c>
      <c r="B50" s="3">
        <f>IF(AND(DAY(A50)=21,MONTH(A50)=12),$V$12,          IF(AND(DAY(A50)=21,MONTH(A50)=3),$V$9,         IF(AND(DAY(A50)=21,MONTH(A50)=6),$V$10,    IF(AND(DAY(A50)=23,MONTH(A50)=9),$V$11,B49)      )           )                                  )</f>
        <v>0.2</v>
      </c>
      <c r="C50" s="4">
        <f>ile</f>
        <v>10</v>
      </c>
      <c r="D50" s="4">
        <f t="shared" si="0"/>
        <v>0</v>
      </c>
      <c r="E50">
        <f>E49+IF(WEEKDAY(A50)=1,ser*C49,0)</f>
        <v>9050</v>
      </c>
      <c r="F50">
        <f>F49+D50*(wyp)</f>
        <v>2100</v>
      </c>
      <c r="G50">
        <f t="shared" si="1"/>
        <v>-6950</v>
      </c>
    </row>
    <row r="51" spans="1:7" x14ac:dyDescent="0.25">
      <c r="A51" s="1">
        <v>44976</v>
      </c>
      <c r="B51" s="3">
        <f>IF(AND(DAY(A51)=21,MONTH(A51)=12),$V$12,          IF(AND(DAY(A51)=21,MONTH(A51)=3),$V$9,         IF(AND(DAY(A51)=21,MONTH(A51)=6),$V$10,    IF(AND(DAY(A51)=23,MONTH(A51)=9),$V$11,B50)      )           )                                  )</f>
        <v>0.2</v>
      </c>
      <c r="C51" s="4">
        <f>ile</f>
        <v>10</v>
      </c>
      <c r="D51" s="4">
        <f t="shared" si="0"/>
        <v>0</v>
      </c>
      <c r="E51">
        <f>E50+IF(WEEKDAY(A51)=1,ser*C50,0)</f>
        <v>9200</v>
      </c>
      <c r="F51">
        <f>F50+D51*(wyp)</f>
        <v>2100</v>
      </c>
      <c r="G51">
        <f t="shared" si="1"/>
        <v>-7100</v>
      </c>
    </row>
    <row r="52" spans="1:7" x14ac:dyDescent="0.25">
      <c r="A52" s="1">
        <v>44977</v>
      </c>
      <c r="B52" s="3">
        <f>IF(AND(DAY(A52)=21,MONTH(A52)=12),$V$12,          IF(AND(DAY(A52)=21,MONTH(A52)=3),$V$9,         IF(AND(DAY(A52)=21,MONTH(A52)=6),$V$10,    IF(AND(DAY(A52)=23,MONTH(A52)=9),$V$11,B51)      )           )                                  )</f>
        <v>0.2</v>
      </c>
      <c r="C52" s="4">
        <f>ile</f>
        <v>10</v>
      </c>
      <c r="D52" s="4">
        <f t="shared" si="0"/>
        <v>2</v>
      </c>
      <c r="E52">
        <f>E51+IF(WEEKDAY(A52)=1,ser*C51,0)</f>
        <v>9200</v>
      </c>
      <c r="F52">
        <f>F51+D52*(wyp)</f>
        <v>2160</v>
      </c>
      <c r="G52">
        <f t="shared" si="1"/>
        <v>-7040</v>
      </c>
    </row>
    <row r="53" spans="1:7" x14ac:dyDescent="0.25">
      <c r="A53" s="1">
        <v>44978</v>
      </c>
      <c r="B53" s="3">
        <f>IF(AND(DAY(A53)=21,MONTH(A53)=12),$V$12,          IF(AND(DAY(A53)=21,MONTH(A53)=3),$V$9,         IF(AND(DAY(A53)=21,MONTH(A53)=6),$V$10,    IF(AND(DAY(A53)=23,MONTH(A53)=9),$V$11,B52)      )           )                                  )</f>
        <v>0.2</v>
      </c>
      <c r="C53" s="4">
        <f>ile</f>
        <v>10</v>
      </c>
      <c r="D53" s="4">
        <f t="shared" si="0"/>
        <v>2</v>
      </c>
      <c r="E53">
        <f>E52+IF(WEEKDAY(A53)=1,ser*C52,0)</f>
        <v>9200</v>
      </c>
      <c r="F53">
        <f>F52+D53*(wyp)</f>
        <v>2220</v>
      </c>
      <c r="G53">
        <f t="shared" si="1"/>
        <v>-6980</v>
      </c>
    </row>
    <row r="54" spans="1:7" x14ac:dyDescent="0.25">
      <c r="A54" s="1">
        <v>44979</v>
      </c>
      <c r="B54" s="3">
        <f>IF(AND(DAY(A54)=21,MONTH(A54)=12),$V$12,          IF(AND(DAY(A54)=21,MONTH(A54)=3),$V$9,         IF(AND(DAY(A54)=21,MONTH(A54)=6),$V$10,    IF(AND(DAY(A54)=23,MONTH(A54)=9),$V$11,B53)      )           )                                  )</f>
        <v>0.2</v>
      </c>
      <c r="C54" s="4">
        <f>ile</f>
        <v>10</v>
      </c>
      <c r="D54" s="4">
        <f t="shared" si="0"/>
        <v>2</v>
      </c>
      <c r="E54">
        <f>E53+IF(WEEKDAY(A54)=1,ser*C53,0)</f>
        <v>9200</v>
      </c>
      <c r="F54">
        <f>F53+D54*(wyp)</f>
        <v>2280</v>
      </c>
      <c r="G54">
        <f t="shared" si="1"/>
        <v>-6920</v>
      </c>
    </row>
    <row r="55" spans="1:7" x14ac:dyDescent="0.25">
      <c r="A55" s="1">
        <v>44980</v>
      </c>
      <c r="B55" s="3">
        <f>IF(AND(DAY(A55)=21,MONTH(A55)=12),$V$12,          IF(AND(DAY(A55)=21,MONTH(A55)=3),$V$9,         IF(AND(DAY(A55)=21,MONTH(A55)=6),$V$10,    IF(AND(DAY(A55)=23,MONTH(A55)=9),$V$11,B54)      )           )                                  )</f>
        <v>0.2</v>
      </c>
      <c r="C55" s="4">
        <f>ile</f>
        <v>10</v>
      </c>
      <c r="D55" s="4">
        <f t="shared" si="0"/>
        <v>2</v>
      </c>
      <c r="E55">
        <f>E54+IF(WEEKDAY(A55)=1,ser*C54,0)</f>
        <v>9200</v>
      </c>
      <c r="F55">
        <f>F54+D55*(wyp)</f>
        <v>2340</v>
      </c>
      <c r="G55">
        <f t="shared" si="1"/>
        <v>-6860</v>
      </c>
    </row>
    <row r="56" spans="1:7" x14ac:dyDescent="0.25">
      <c r="A56" s="1">
        <v>44981</v>
      </c>
      <c r="B56" s="3">
        <f>IF(AND(DAY(A56)=21,MONTH(A56)=12),$V$12,          IF(AND(DAY(A56)=21,MONTH(A56)=3),$V$9,         IF(AND(DAY(A56)=21,MONTH(A56)=6),$V$10,    IF(AND(DAY(A56)=23,MONTH(A56)=9),$V$11,B55)      )           )                                  )</f>
        <v>0.2</v>
      </c>
      <c r="C56" s="4">
        <f>ile</f>
        <v>10</v>
      </c>
      <c r="D56" s="4">
        <f t="shared" si="0"/>
        <v>2</v>
      </c>
      <c r="E56">
        <f>E55+IF(WEEKDAY(A56)=1,ser*C55,0)</f>
        <v>9200</v>
      </c>
      <c r="F56">
        <f>F55+D56*(wyp)</f>
        <v>2400</v>
      </c>
      <c r="G56">
        <f t="shared" si="1"/>
        <v>-6800</v>
      </c>
    </row>
    <row r="57" spans="1:7" x14ac:dyDescent="0.25">
      <c r="A57" s="1">
        <v>44982</v>
      </c>
      <c r="B57" s="3">
        <f>IF(AND(DAY(A57)=21,MONTH(A57)=12),$V$12,          IF(AND(DAY(A57)=21,MONTH(A57)=3),$V$9,         IF(AND(DAY(A57)=21,MONTH(A57)=6),$V$10,    IF(AND(DAY(A57)=23,MONTH(A57)=9),$V$11,B56)      )           )                                  )</f>
        <v>0.2</v>
      </c>
      <c r="C57" s="4">
        <f>ile</f>
        <v>10</v>
      </c>
      <c r="D57" s="4">
        <f t="shared" si="0"/>
        <v>0</v>
      </c>
      <c r="E57">
        <f>E56+IF(WEEKDAY(A57)=1,ser*C56,0)</f>
        <v>9200</v>
      </c>
      <c r="F57">
        <f>F56+D57*(wyp)</f>
        <v>2400</v>
      </c>
      <c r="G57">
        <f t="shared" si="1"/>
        <v>-6800</v>
      </c>
    </row>
    <row r="58" spans="1:7" x14ac:dyDescent="0.25">
      <c r="A58" s="1">
        <v>44983</v>
      </c>
      <c r="B58" s="3">
        <f>IF(AND(DAY(A58)=21,MONTH(A58)=12),$V$12,          IF(AND(DAY(A58)=21,MONTH(A58)=3),$V$9,         IF(AND(DAY(A58)=21,MONTH(A58)=6),$V$10,    IF(AND(DAY(A58)=23,MONTH(A58)=9),$V$11,B57)      )           )                                  )</f>
        <v>0.2</v>
      </c>
      <c r="C58" s="4">
        <f>ile</f>
        <v>10</v>
      </c>
      <c r="D58" s="4">
        <f t="shared" si="0"/>
        <v>0</v>
      </c>
      <c r="E58">
        <f>E57+IF(WEEKDAY(A58)=1,ser*C57,0)</f>
        <v>9350</v>
      </c>
      <c r="F58">
        <f>F57+D58*(wyp)</f>
        <v>2400</v>
      </c>
      <c r="G58">
        <f t="shared" si="1"/>
        <v>-6950</v>
      </c>
    </row>
    <row r="59" spans="1:7" x14ac:dyDescent="0.25">
      <c r="A59" s="1">
        <v>44984</v>
      </c>
      <c r="B59" s="3">
        <f>IF(AND(DAY(A59)=21,MONTH(A59)=12),$V$12,          IF(AND(DAY(A59)=21,MONTH(A59)=3),$V$9,         IF(AND(DAY(A59)=21,MONTH(A59)=6),$V$10,    IF(AND(DAY(A59)=23,MONTH(A59)=9),$V$11,B58)      )           )                                  )</f>
        <v>0.2</v>
      </c>
      <c r="C59" s="4">
        <f>ile</f>
        <v>10</v>
      </c>
      <c r="D59" s="4">
        <f t="shared" si="0"/>
        <v>2</v>
      </c>
      <c r="E59">
        <f>E58+IF(WEEKDAY(A59)=1,ser*C58,0)</f>
        <v>9350</v>
      </c>
      <c r="F59">
        <f>F58+D59*(wyp)</f>
        <v>2460</v>
      </c>
      <c r="G59">
        <f t="shared" si="1"/>
        <v>-6890</v>
      </c>
    </row>
    <row r="60" spans="1:7" x14ac:dyDescent="0.25">
      <c r="A60" s="1">
        <v>44985</v>
      </c>
      <c r="B60" s="3">
        <f>IF(AND(DAY(A60)=21,MONTH(A60)=12),$V$12,          IF(AND(DAY(A60)=21,MONTH(A60)=3),$V$9,         IF(AND(DAY(A60)=21,MONTH(A60)=6),$V$10,    IF(AND(DAY(A60)=23,MONTH(A60)=9),$V$11,B59)      )           )                                  )</f>
        <v>0.2</v>
      </c>
      <c r="C60" s="4">
        <f>ile</f>
        <v>10</v>
      </c>
      <c r="D60" s="4">
        <f t="shared" si="0"/>
        <v>2</v>
      </c>
      <c r="E60">
        <f>E59+IF(WEEKDAY(A60)=1,ser*C59,0)</f>
        <v>9350</v>
      </c>
      <c r="F60">
        <f>F59+D60*(wyp)</f>
        <v>2520</v>
      </c>
      <c r="G60">
        <f t="shared" si="1"/>
        <v>-6830</v>
      </c>
    </row>
    <row r="61" spans="1:7" x14ac:dyDescent="0.25">
      <c r="A61" s="1">
        <v>44986</v>
      </c>
      <c r="B61" s="3">
        <f>IF(AND(DAY(A61)=21,MONTH(A61)=12),$V$12,          IF(AND(DAY(A61)=21,MONTH(A61)=3),$V$9,         IF(AND(DAY(A61)=21,MONTH(A61)=6),$V$10,    IF(AND(DAY(A61)=23,MONTH(A61)=9),$V$11,B60)      )           )                                  )</f>
        <v>0.2</v>
      </c>
      <c r="C61" s="4">
        <f>ile</f>
        <v>10</v>
      </c>
      <c r="D61" s="4">
        <f t="shared" si="0"/>
        <v>2</v>
      </c>
      <c r="E61">
        <f>E60+IF(WEEKDAY(A61)=1,ser*C60,0)</f>
        <v>9350</v>
      </c>
      <c r="F61">
        <f>F60+D61*(wyp)</f>
        <v>2580</v>
      </c>
      <c r="G61">
        <f t="shared" si="1"/>
        <v>-6770</v>
      </c>
    </row>
    <row r="62" spans="1:7" x14ac:dyDescent="0.25">
      <c r="A62" s="1">
        <v>44987</v>
      </c>
      <c r="B62" s="3">
        <f>IF(AND(DAY(A62)=21,MONTH(A62)=12),$V$12,          IF(AND(DAY(A62)=21,MONTH(A62)=3),$V$9,         IF(AND(DAY(A62)=21,MONTH(A62)=6),$V$10,    IF(AND(DAY(A62)=23,MONTH(A62)=9),$V$11,B61)      )           )                                  )</f>
        <v>0.2</v>
      </c>
      <c r="C62" s="4">
        <f>ile</f>
        <v>10</v>
      </c>
      <c r="D62" s="4">
        <f t="shared" si="0"/>
        <v>2</v>
      </c>
      <c r="E62">
        <f>E61+IF(WEEKDAY(A62)=1,ser*C61,0)</f>
        <v>9350</v>
      </c>
      <c r="F62">
        <f>F61+D62*(wyp)</f>
        <v>2640</v>
      </c>
      <c r="G62">
        <f t="shared" si="1"/>
        <v>-6710</v>
      </c>
    </row>
    <row r="63" spans="1:7" x14ac:dyDescent="0.25">
      <c r="A63" s="1">
        <v>44988</v>
      </c>
      <c r="B63" s="3">
        <f>IF(AND(DAY(A63)=21,MONTH(A63)=12),$V$12,          IF(AND(DAY(A63)=21,MONTH(A63)=3),$V$9,         IF(AND(DAY(A63)=21,MONTH(A63)=6),$V$10,    IF(AND(DAY(A63)=23,MONTH(A63)=9),$V$11,B62)      )           )                                  )</f>
        <v>0.2</v>
      </c>
      <c r="C63" s="4">
        <f>ile</f>
        <v>10</v>
      </c>
      <c r="D63" s="4">
        <f t="shared" si="0"/>
        <v>2</v>
      </c>
      <c r="E63">
        <f>E62+IF(WEEKDAY(A63)=1,ser*C62,0)</f>
        <v>9350</v>
      </c>
      <c r="F63">
        <f>F62+D63*(wyp)</f>
        <v>2700</v>
      </c>
      <c r="G63">
        <f t="shared" si="1"/>
        <v>-6650</v>
      </c>
    </row>
    <row r="64" spans="1:7" x14ac:dyDescent="0.25">
      <c r="A64" s="1">
        <v>44989</v>
      </c>
      <c r="B64" s="3">
        <f>IF(AND(DAY(A64)=21,MONTH(A64)=12),$V$12,          IF(AND(DAY(A64)=21,MONTH(A64)=3),$V$9,         IF(AND(DAY(A64)=21,MONTH(A64)=6),$V$10,    IF(AND(DAY(A64)=23,MONTH(A64)=9),$V$11,B63)      )           )                                  )</f>
        <v>0.2</v>
      </c>
      <c r="C64" s="4">
        <f>ile</f>
        <v>10</v>
      </c>
      <c r="D64" s="4">
        <f t="shared" si="0"/>
        <v>0</v>
      </c>
      <c r="E64">
        <f>E63+IF(WEEKDAY(A64)=1,ser*C63,0)</f>
        <v>9350</v>
      </c>
      <c r="F64">
        <f>F63+D64*(wyp)</f>
        <v>2700</v>
      </c>
      <c r="G64">
        <f t="shared" si="1"/>
        <v>-6650</v>
      </c>
    </row>
    <row r="65" spans="1:7" x14ac:dyDescent="0.25">
      <c r="A65" s="1">
        <v>44990</v>
      </c>
      <c r="B65" s="3">
        <f>IF(AND(DAY(A65)=21,MONTH(A65)=12),$V$12,          IF(AND(DAY(A65)=21,MONTH(A65)=3),$V$9,         IF(AND(DAY(A65)=21,MONTH(A65)=6),$V$10,    IF(AND(DAY(A65)=23,MONTH(A65)=9),$V$11,B64)      )           )                                  )</f>
        <v>0.2</v>
      </c>
      <c r="C65" s="4">
        <f>ile</f>
        <v>10</v>
      </c>
      <c r="D65" s="4">
        <f t="shared" si="0"/>
        <v>0</v>
      </c>
      <c r="E65">
        <f>E64+IF(WEEKDAY(A65)=1,ser*C64,0)</f>
        <v>9500</v>
      </c>
      <c r="F65">
        <f>F64+D65*(wyp)</f>
        <v>2700</v>
      </c>
      <c r="G65">
        <f t="shared" si="1"/>
        <v>-6800</v>
      </c>
    </row>
    <row r="66" spans="1:7" x14ac:dyDescent="0.25">
      <c r="A66" s="1">
        <v>44991</v>
      </c>
      <c r="B66" s="3">
        <f>IF(AND(DAY(A66)=21,MONTH(A66)=12),$V$12,          IF(AND(DAY(A66)=21,MONTH(A66)=3),$V$9,         IF(AND(DAY(A66)=21,MONTH(A66)=6),$V$10,    IF(AND(DAY(A66)=23,MONTH(A66)=9),$V$11,B65)      )           )                                  )</f>
        <v>0.2</v>
      </c>
      <c r="C66" s="4">
        <f>ile</f>
        <v>10</v>
      </c>
      <c r="D66" s="4">
        <f t="shared" si="0"/>
        <v>2</v>
      </c>
      <c r="E66">
        <f>E65+IF(WEEKDAY(A66)=1,ser*C65,0)</f>
        <v>9500</v>
      </c>
      <c r="F66">
        <f>F65+D66*(wyp)</f>
        <v>2760</v>
      </c>
      <c r="G66">
        <f t="shared" si="1"/>
        <v>-6740</v>
      </c>
    </row>
    <row r="67" spans="1:7" x14ac:dyDescent="0.25">
      <c r="A67" s="1">
        <v>44992</v>
      </c>
      <c r="B67" s="3">
        <f>IF(AND(DAY(A67)=21,MONTH(A67)=12),$V$12,          IF(AND(DAY(A67)=21,MONTH(A67)=3),$V$9,         IF(AND(DAY(A67)=21,MONTH(A67)=6),$V$10,    IF(AND(DAY(A67)=23,MONTH(A67)=9),$V$11,B66)      )           )                                  )</f>
        <v>0.2</v>
      </c>
      <c r="C67" s="4">
        <f>ile</f>
        <v>10</v>
      </c>
      <c r="D67" s="4">
        <f t="shared" ref="D67:D130" si="2">IF(OR(WEEKDAY(A67)=7,WEEKDAY(A67)=1),0,ROUND(B67*C67,A67))</f>
        <v>2</v>
      </c>
      <c r="E67">
        <f>E66+IF(WEEKDAY(A67)=1,ser*C66,0)</f>
        <v>9500</v>
      </c>
      <c r="F67">
        <f>F66+D67*(wyp)</f>
        <v>2820</v>
      </c>
      <c r="G67">
        <f t="shared" ref="G67:G130" si="3">F67-E67</f>
        <v>-6680</v>
      </c>
    </row>
    <row r="68" spans="1:7" x14ac:dyDescent="0.25">
      <c r="A68" s="1">
        <v>44993</v>
      </c>
      <c r="B68" s="3">
        <f>IF(AND(DAY(A68)=21,MONTH(A68)=12),$V$12,          IF(AND(DAY(A68)=21,MONTH(A68)=3),$V$9,         IF(AND(DAY(A68)=21,MONTH(A68)=6),$V$10,    IF(AND(DAY(A68)=23,MONTH(A68)=9),$V$11,B67)      )           )                                  )</f>
        <v>0.2</v>
      </c>
      <c r="C68" s="4">
        <f>ile</f>
        <v>10</v>
      </c>
      <c r="D68" s="4">
        <f t="shared" si="2"/>
        <v>2</v>
      </c>
      <c r="E68">
        <f>E67+IF(WEEKDAY(A68)=1,ser*C67,0)</f>
        <v>9500</v>
      </c>
      <c r="F68">
        <f>F67+D68*(wyp)</f>
        <v>2880</v>
      </c>
      <c r="G68">
        <f t="shared" si="3"/>
        <v>-6620</v>
      </c>
    </row>
    <row r="69" spans="1:7" x14ac:dyDescent="0.25">
      <c r="A69" s="1">
        <v>44994</v>
      </c>
      <c r="B69" s="3">
        <f>IF(AND(DAY(A69)=21,MONTH(A69)=12),$V$12,          IF(AND(DAY(A69)=21,MONTH(A69)=3),$V$9,         IF(AND(DAY(A69)=21,MONTH(A69)=6),$V$10,    IF(AND(DAY(A69)=23,MONTH(A69)=9),$V$11,B68)      )           )                                  )</f>
        <v>0.2</v>
      </c>
      <c r="C69" s="4">
        <f>ile</f>
        <v>10</v>
      </c>
      <c r="D69" s="4">
        <f t="shared" si="2"/>
        <v>2</v>
      </c>
      <c r="E69">
        <f>E68+IF(WEEKDAY(A69)=1,ser*C68,0)</f>
        <v>9500</v>
      </c>
      <c r="F69">
        <f>F68+D69*(wyp)</f>
        <v>2940</v>
      </c>
      <c r="G69">
        <f t="shared" si="3"/>
        <v>-6560</v>
      </c>
    </row>
    <row r="70" spans="1:7" x14ac:dyDescent="0.25">
      <c r="A70" s="1">
        <v>44995</v>
      </c>
      <c r="B70" s="3">
        <f>IF(AND(DAY(A70)=21,MONTH(A70)=12),$V$12,          IF(AND(DAY(A70)=21,MONTH(A70)=3),$V$9,         IF(AND(DAY(A70)=21,MONTH(A70)=6),$V$10,    IF(AND(DAY(A70)=23,MONTH(A70)=9),$V$11,B69)      )           )                                  )</f>
        <v>0.2</v>
      </c>
      <c r="C70" s="4">
        <f>ile</f>
        <v>10</v>
      </c>
      <c r="D70" s="4">
        <f t="shared" si="2"/>
        <v>2</v>
      </c>
      <c r="E70">
        <f>E69+IF(WEEKDAY(A70)=1,ser*C69,0)</f>
        <v>9500</v>
      </c>
      <c r="F70">
        <f>F69+D70*(wyp)</f>
        <v>3000</v>
      </c>
      <c r="G70">
        <f t="shared" si="3"/>
        <v>-6500</v>
      </c>
    </row>
    <row r="71" spans="1:7" x14ac:dyDescent="0.25">
      <c r="A71" s="1">
        <v>44996</v>
      </c>
      <c r="B71" s="3">
        <f>IF(AND(DAY(A71)=21,MONTH(A71)=12),$V$12,          IF(AND(DAY(A71)=21,MONTH(A71)=3),$V$9,         IF(AND(DAY(A71)=21,MONTH(A71)=6),$V$10,    IF(AND(DAY(A71)=23,MONTH(A71)=9),$V$11,B70)      )           )                                  )</f>
        <v>0.2</v>
      </c>
      <c r="C71" s="4">
        <f>ile</f>
        <v>10</v>
      </c>
      <c r="D71" s="4">
        <f t="shared" si="2"/>
        <v>0</v>
      </c>
      <c r="E71">
        <f>E70+IF(WEEKDAY(A71)=1,ser*C70,0)</f>
        <v>9500</v>
      </c>
      <c r="F71">
        <f>F70+D71*(wyp)</f>
        <v>3000</v>
      </c>
      <c r="G71">
        <f t="shared" si="3"/>
        <v>-6500</v>
      </c>
    </row>
    <row r="72" spans="1:7" x14ac:dyDescent="0.25">
      <c r="A72" s="1">
        <v>44997</v>
      </c>
      <c r="B72" s="3">
        <f>IF(AND(DAY(A72)=21,MONTH(A72)=12),$V$12,          IF(AND(DAY(A72)=21,MONTH(A72)=3),$V$9,         IF(AND(DAY(A72)=21,MONTH(A72)=6),$V$10,    IF(AND(DAY(A72)=23,MONTH(A72)=9),$V$11,B71)      )           )                                  )</f>
        <v>0.2</v>
      </c>
      <c r="C72" s="4">
        <f>ile</f>
        <v>10</v>
      </c>
      <c r="D72" s="4">
        <f t="shared" si="2"/>
        <v>0</v>
      </c>
      <c r="E72">
        <f>E71+IF(WEEKDAY(A72)=1,ser*C71,0)</f>
        <v>9650</v>
      </c>
      <c r="F72">
        <f>F71+D72*(wyp)</f>
        <v>3000</v>
      </c>
      <c r="G72">
        <f t="shared" si="3"/>
        <v>-6650</v>
      </c>
    </row>
    <row r="73" spans="1:7" x14ac:dyDescent="0.25">
      <c r="A73" s="1">
        <v>44998</v>
      </c>
      <c r="B73" s="3">
        <f>IF(AND(DAY(A73)=21,MONTH(A73)=12),$V$12,          IF(AND(DAY(A73)=21,MONTH(A73)=3),$V$9,         IF(AND(DAY(A73)=21,MONTH(A73)=6),$V$10,    IF(AND(DAY(A73)=23,MONTH(A73)=9),$V$11,B72)      )           )                                  )</f>
        <v>0.2</v>
      </c>
      <c r="C73" s="4">
        <f>ile</f>
        <v>10</v>
      </c>
      <c r="D73" s="4">
        <f t="shared" si="2"/>
        <v>2</v>
      </c>
      <c r="E73">
        <f>E72+IF(WEEKDAY(A73)=1,ser*C72,0)</f>
        <v>9650</v>
      </c>
      <c r="F73">
        <f>F72+D73*(wyp)</f>
        <v>3060</v>
      </c>
      <c r="G73">
        <f t="shared" si="3"/>
        <v>-6590</v>
      </c>
    </row>
    <row r="74" spans="1:7" x14ac:dyDescent="0.25">
      <c r="A74" s="1">
        <v>44999</v>
      </c>
      <c r="B74" s="3">
        <f>IF(AND(DAY(A74)=21,MONTH(A74)=12),$V$12,          IF(AND(DAY(A74)=21,MONTH(A74)=3),$V$9,         IF(AND(DAY(A74)=21,MONTH(A74)=6),$V$10,    IF(AND(DAY(A74)=23,MONTH(A74)=9),$V$11,B73)      )           )                                  )</f>
        <v>0.2</v>
      </c>
      <c r="C74" s="4">
        <f>ile</f>
        <v>10</v>
      </c>
      <c r="D74" s="4">
        <f t="shared" si="2"/>
        <v>2</v>
      </c>
      <c r="E74">
        <f>E73+IF(WEEKDAY(A74)=1,ser*C73,0)</f>
        <v>9650</v>
      </c>
      <c r="F74">
        <f>F73+D74*(wyp)</f>
        <v>3120</v>
      </c>
      <c r="G74">
        <f t="shared" si="3"/>
        <v>-6530</v>
      </c>
    </row>
    <row r="75" spans="1:7" x14ac:dyDescent="0.25">
      <c r="A75" s="1">
        <v>45000</v>
      </c>
      <c r="B75" s="3">
        <f>IF(AND(DAY(A75)=21,MONTH(A75)=12),$V$12,          IF(AND(DAY(A75)=21,MONTH(A75)=3),$V$9,         IF(AND(DAY(A75)=21,MONTH(A75)=6),$V$10,    IF(AND(DAY(A75)=23,MONTH(A75)=9),$V$11,B74)      )           )                                  )</f>
        <v>0.2</v>
      </c>
      <c r="C75" s="4">
        <f>ile</f>
        <v>10</v>
      </c>
      <c r="D75" s="4">
        <f t="shared" si="2"/>
        <v>2</v>
      </c>
      <c r="E75">
        <f>E74+IF(WEEKDAY(A75)=1,ser*C74,0)</f>
        <v>9650</v>
      </c>
      <c r="F75">
        <f>F74+D75*(wyp)</f>
        <v>3180</v>
      </c>
      <c r="G75">
        <f t="shared" si="3"/>
        <v>-6470</v>
      </c>
    </row>
    <row r="76" spans="1:7" x14ac:dyDescent="0.25">
      <c r="A76" s="1">
        <v>45001</v>
      </c>
      <c r="B76" s="3">
        <f>IF(AND(DAY(A76)=21,MONTH(A76)=12),$V$12,          IF(AND(DAY(A76)=21,MONTH(A76)=3),$V$9,         IF(AND(DAY(A76)=21,MONTH(A76)=6),$V$10,    IF(AND(DAY(A76)=23,MONTH(A76)=9),$V$11,B75)      )           )                                  )</f>
        <v>0.2</v>
      </c>
      <c r="C76" s="4">
        <f>ile</f>
        <v>10</v>
      </c>
      <c r="D76" s="4">
        <f t="shared" si="2"/>
        <v>2</v>
      </c>
      <c r="E76">
        <f>E75+IF(WEEKDAY(A76)=1,ser*C75,0)</f>
        <v>9650</v>
      </c>
      <c r="F76">
        <f>F75+D76*(wyp)</f>
        <v>3240</v>
      </c>
      <c r="G76">
        <f t="shared" si="3"/>
        <v>-6410</v>
      </c>
    </row>
    <row r="77" spans="1:7" x14ac:dyDescent="0.25">
      <c r="A77" s="1">
        <v>45002</v>
      </c>
      <c r="B77" s="3">
        <f>IF(AND(DAY(A77)=21,MONTH(A77)=12),$V$12,          IF(AND(DAY(A77)=21,MONTH(A77)=3),$V$9,         IF(AND(DAY(A77)=21,MONTH(A77)=6),$V$10,    IF(AND(DAY(A77)=23,MONTH(A77)=9),$V$11,B76)      )           )                                  )</f>
        <v>0.2</v>
      </c>
      <c r="C77" s="4">
        <f>ile</f>
        <v>10</v>
      </c>
      <c r="D77" s="4">
        <f t="shared" si="2"/>
        <v>2</v>
      </c>
      <c r="E77">
        <f>E76+IF(WEEKDAY(A77)=1,ser*C76,0)</f>
        <v>9650</v>
      </c>
      <c r="F77">
        <f>F76+D77*(wyp)</f>
        <v>3300</v>
      </c>
      <c r="G77">
        <f t="shared" si="3"/>
        <v>-6350</v>
      </c>
    </row>
    <row r="78" spans="1:7" x14ac:dyDescent="0.25">
      <c r="A78" s="1">
        <v>45003</v>
      </c>
      <c r="B78" s="3">
        <f>IF(AND(DAY(A78)=21,MONTH(A78)=12),$V$12,          IF(AND(DAY(A78)=21,MONTH(A78)=3),$V$9,         IF(AND(DAY(A78)=21,MONTH(A78)=6),$V$10,    IF(AND(DAY(A78)=23,MONTH(A78)=9),$V$11,B77)      )           )                                  )</f>
        <v>0.2</v>
      </c>
      <c r="C78" s="4">
        <f>ile</f>
        <v>10</v>
      </c>
      <c r="D78" s="4">
        <f t="shared" si="2"/>
        <v>0</v>
      </c>
      <c r="E78">
        <f>E77+IF(WEEKDAY(A78)=1,ser*C77,0)</f>
        <v>9650</v>
      </c>
      <c r="F78">
        <f>F77+D78*(wyp)</f>
        <v>3300</v>
      </c>
      <c r="G78">
        <f t="shared" si="3"/>
        <v>-6350</v>
      </c>
    </row>
    <row r="79" spans="1:7" x14ac:dyDescent="0.25">
      <c r="A79" s="1">
        <v>45004</v>
      </c>
      <c r="B79" s="3">
        <f>IF(AND(DAY(A79)=21,MONTH(A79)=12),$V$12,          IF(AND(DAY(A79)=21,MONTH(A79)=3),$V$9,         IF(AND(DAY(A79)=21,MONTH(A79)=6),$V$10,    IF(AND(DAY(A79)=23,MONTH(A79)=9),$V$11,B78)      )           )                                  )</f>
        <v>0.2</v>
      </c>
      <c r="C79" s="4">
        <f>ile</f>
        <v>10</v>
      </c>
      <c r="D79" s="4">
        <f t="shared" si="2"/>
        <v>0</v>
      </c>
      <c r="E79">
        <f>E78+IF(WEEKDAY(A79)=1,ser*C78,0)</f>
        <v>9800</v>
      </c>
      <c r="F79">
        <f>F78+D79*(wyp)</f>
        <v>3300</v>
      </c>
      <c r="G79">
        <f t="shared" si="3"/>
        <v>-6500</v>
      </c>
    </row>
    <row r="80" spans="1:7" x14ac:dyDescent="0.25">
      <c r="A80" s="1">
        <v>45005</v>
      </c>
      <c r="B80" s="3">
        <f>IF(AND(DAY(A80)=21,MONTH(A80)=12),$V$12,          IF(AND(DAY(A80)=21,MONTH(A80)=3),$V$9,         IF(AND(DAY(A80)=21,MONTH(A80)=6),$V$10,    IF(AND(DAY(A80)=23,MONTH(A80)=9),$V$11,B79)      )           )                                  )</f>
        <v>0.2</v>
      </c>
      <c r="C80" s="4">
        <f>ile</f>
        <v>10</v>
      </c>
      <c r="D80" s="4">
        <f t="shared" si="2"/>
        <v>2</v>
      </c>
      <c r="E80">
        <f>E79+IF(WEEKDAY(A80)=1,ser*C79,0)</f>
        <v>9800</v>
      </c>
      <c r="F80">
        <f>F79+D80*(wyp)</f>
        <v>3360</v>
      </c>
      <c r="G80">
        <f t="shared" si="3"/>
        <v>-6440</v>
      </c>
    </row>
    <row r="81" spans="1:7" x14ac:dyDescent="0.25">
      <c r="A81" s="1">
        <v>45006</v>
      </c>
      <c r="B81" s="3">
        <f>IF(AND(DAY(A81)=21,MONTH(A81)=12),$V$12,          IF(AND(DAY(A81)=21,MONTH(A81)=3),$V$9,         IF(AND(DAY(A81)=21,MONTH(A81)=6),$V$10,    IF(AND(DAY(A81)=23,MONTH(A81)=9),$V$11,B80)      )           )                                  )</f>
        <v>0.5</v>
      </c>
      <c r="C81" s="4">
        <f>ile</f>
        <v>10</v>
      </c>
      <c r="D81" s="4">
        <f t="shared" si="2"/>
        <v>5</v>
      </c>
      <c r="E81">
        <f>E80+IF(WEEKDAY(A81)=1,ser*C80,0)</f>
        <v>9800</v>
      </c>
      <c r="F81">
        <f>F80+D81*(wyp)</f>
        <v>3510</v>
      </c>
      <c r="G81">
        <f t="shared" si="3"/>
        <v>-6290</v>
      </c>
    </row>
    <row r="82" spans="1:7" x14ac:dyDescent="0.25">
      <c r="A82" s="1">
        <v>45007</v>
      </c>
      <c r="B82" s="3">
        <f>IF(AND(DAY(A82)=21,MONTH(A82)=12),$V$12,          IF(AND(DAY(A82)=21,MONTH(A82)=3),$V$9,         IF(AND(DAY(A82)=21,MONTH(A82)=6),$V$10,    IF(AND(DAY(A82)=23,MONTH(A82)=9),$V$11,B81)      )           )                                  )</f>
        <v>0.5</v>
      </c>
      <c r="C82" s="4">
        <f>ile</f>
        <v>10</v>
      </c>
      <c r="D82" s="4">
        <f t="shared" si="2"/>
        <v>5</v>
      </c>
      <c r="E82">
        <f>E81+IF(WEEKDAY(A82)=1,ser*C81,0)</f>
        <v>9800</v>
      </c>
      <c r="F82">
        <f>F81+D82*(wyp)</f>
        <v>3660</v>
      </c>
      <c r="G82">
        <f t="shared" si="3"/>
        <v>-6140</v>
      </c>
    </row>
    <row r="83" spans="1:7" x14ac:dyDescent="0.25">
      <c r="A83" s="1">
        <v>45008</v>
      </c>
      <c r="B83" s="3">
        <f>IF(AND(DAY(A83)=21,MONTH(A83)=12),$V$12,          IF(AND(DAY(A83)=21,MONTH(A83)=3),$V$9,         IF(AND(DAY(A83)=21,MONTH(A83)=6),$V$10,    IF(AND(DAY(A83)=23,MONTH(A83)=9),$V$11,B82)      )           )                                  )</f>
        <v>0.5</v>
      </c>
      <c r="C83" s="4">
        <f>ile</f>
        <v>10</v>
      </c>
      <c r="D83" s="4">
        <f t="shared" si="2"/>
        <v>5</v>
      </c>
      <c r="E83">
        <f>E82+IF(WEEKDAY(A83)=1,ser*C82,0)</f>
        <v>9800</v>
      </c>
      <c r="F83">
        <f>F82+D83*(wyp)</f>
        <v>3810</v>
      </c>
      <c r="G83">
        <f t="shared" si="3"/>
        <v>-5990</v>
      </c>
    </row>
    <row r="84" spans="1:7" x14ac:dyDescent="0.25">
      <c r="A84" s="1">
        <v>45009</v>
      </c>
      <c r="B84" s="3">
        <f>IF(AND(DAY(A84)=21,MONTH(A84)=12),$V$12,          IF(AND(DAY(A84)=21,MONTH(A84)=3),$V$9,         IF(AND(DAY(A84)=21,MONTH(A84)=6),$V$10,    IF(AND(DAY(A84)=23,MONTH(A84)=9),$V$11,B83)      )           )                                  )</f>
        <v>0.5</v>
      </c>
      <c r="C84" s="4">
        <f>ile</f>
        <v>10</v>
      </c>
      <c r="D84" s="4">
        <f t="shared" si="2"/>
        <v>5</v>
      </c>
      <c r="E84">
        <f>E83+IF(WEEKDAY(A84)=1,ser*C83,0)</f>
        <v>9800</v>
      </c>
      <c r="F84">
        <f>F83+D84*(wyp)</f>
        <v>3960</v>
      </c>
      <c r="G84">
        <f t="shared" si="3"/>
        <v>-5840</v>
      </c>
    </row>
    <row r="85" spans="1:7" x14ac:dyDescent="0.25">
      <c r="A85" s="1">
        <v>45010</v>
      </c>
      <c r="B85" s="3">
        <f>IF(AND(DAY(A85)=21,MONTH(A85)=12),$V$12,          IF(AND(DAY(A85)=21,MONTH(A85)=3),$V$9,         IF(AND(DAY(A85)=21,MONTH(A85)=6),$V$10,    IF(AND(DAY(A85)=23,MONTH(A85)=9),$V$11,B84)      )           )                                  )</f>
        <v>0.5</v>
      </c>
      <c r="C85" s="4">
        <f>ile</f>
        <v>10</v>
      </c>
      <c r="D85" s="4">
        <f t="shared" si="2"/>
        <v>0</v>
      </c>
      <c r="E85">
        <f>E84+IF(WEEKDAY(A85)=1,ser*C84,0)</f>
        <v>9800</v>
      </c>
      <c r="F85">
        <f>F84+D85*(wyp)</f>
        <v>3960</v>
      </c>
      <c r="G85">
        <f t="shared" si="3"/>
        <v>-5840</v>
      </c>
    </row>
    <row r="86" spans="1:7" x14ac:dyDescent="0.25">
      <c r="A86" s="1">
        <v>45011</v>
      </c>
      <c r="B86" s="3">
        <f>IF(AND(DAY(A86)=21,MONTH(A86)=12),$V$12,          IF(AND(DAY(A86)=21,MONTH(A86)=3),$V$9,         IF(AND(DAY(A86)=21,MONTH(A86)=6),$V$10,    IF(AND(DAY(A86)=23,MONTH(A86)=9),$V$11,B85)      )           )                                  )</f>
        <v>0.5</v>
      </c>
      <c r="C86" s="4">
        <f>ile</f>
        <v>10</v>
      </c>
      <c r="D86" s="4">
        <f t="shared" si="2"/>
        <v>0</v>
      </c>
      <c r="E86">
        <f>E85+IF(WEEKDAY(A86)=1,ser*C85,0)</f>
        <v>9950</v>
      </c>
      <c r="F86">
        <f>F85+D86*(wyp)</f>
        <v>3960</v>
      </c>
      <c r="G86">
        <f t="shared" si="3"/>
        <v>-5990</v>
      </c>
    </row>
    <row r="87" spans="1:7" x14ac:dyDescent="0.25">
      <c r="A87" s="1">
        <v>45012</v>
      </c>
      <c r="B87" s="3">
        <f>IF(AND(DAY(A87)=21,MONTH(A87)=12),$V$12,          IF(AND(DAY(A87)=21,MONTH(A87)=3),$V$9,         IF(AND(DAY(A87)=21,MONTH(A87)=6),$V$10,    IF(AND(DAY(A87)=23,MONTH(A87)=9),$V$11,B86)      )           )                                  )</f>
        <v>0.5</v>
      </c>
      <c r="C87" s="4">
        <f>ile</f>
        <v>10</v>
      </c>
      <c r="D87" s="4">
        <f t="shared" si="2"/>
        <v>5</v>
      </c>
      <c r="E87">
        <f>E86+IF(WEEKDAY(A87)=1,ser*C86,0)</f>
        <v>9950</v>
      </c>
      <c r="F87">
        <f>F86+D87*(wyp)</f>
        <v>4110</v>
      </c>
      <c r="G87">
        <f t="shared" si="3"/>
        <v>-5840</v>
      </c>
    </row>
    <row r="88" spans="1:7" x14ac:dyDescent="0.25">
      <c r="A88" s="1">
        <v>45013</v>
      </c>
      <c r="B88" s="3">
        <f>IF(AND(DAY(A88)=21,MONTH(A88)=12),$V$12,          IF(AND(DAY(A88)=21,MONTH(A88)=3),$V$9,         IF(AND(DAY(A88)=21,MONTH(A88)=6),$V$10,    IF(AND(DAY(A88)=23,MONTH(A88)=9),$V$11,B87)      )           )                                  )</f>
        <v>0.5</v>
      </c>
      <c r="C88" s="4">
        <f>ile</f>
        <v>10</v>
      </c>
      <c r="D88" s="4">
        <f t="shared" si="2"/>
        <v>5</v>
      </c>
      <c r="E88">
        <f>E87+IF(WEEKDAY(A88)=1,ser*C87,0)</f>
        <v>9950</v>
      </c>
      <c r="F88">
        <f>F87+D88*(wyp)</f>
        <v>4260</v>
      </c>
      <c r="G88">
        <f t="shared" si="3"/>
        <v>-5690</v>
      </c>
    </row>
    <row r="89" spans="1:7" x14ac:dyDescent="0.25">
      <c r="A89" s="1">
        <v>45014</v>
      </c>
      <c r="B89" s="3">
        <f>IF(AND(DAY(A89)=21,MONTH(A89)=12),$V$12,          IF(AND(DAY(A89)=21,MONTH(A89)=3),$V$9,         IF(AND(DAY(A89)=21,MONTH(A89)=6),$V$10,    IF(AND(DAY(A89)=23,MONTH(A89)=9),$V$11,B88)      )           )                                  )</f>
        <v>0.5</v>
      </c>
      <c r="C89" s="4">
        <f>ile</f>
        <v>10</v>
      </c>
      <c r="D89" s="4">
        <f t="shared" si="2"/>
        <v>5</v>
      </c>
      <c r="E89">
        <f>E88+IF(WEEKDAY(A89)=1,ser*C88,0)</f>
        <v>9950</v>
      </c>
      <c r="F89">
        <f>F88+D89*(wyp)</f>
        <v>4410</v>
      </c>
      <c r="G89">
        <f t="shared" si="3"/>
        <v>-5540</v>
      </c>
    </row>
    <row r="90" spans="1:7" x14ac:dyDescent="0.25">
      <c r="A90" s="1">
        <v>45015</v>
      </c>
      <c r="B90" s="3">
        <f>IF(AND(DAY(A90)=21,MONTH(A90)=12),$V$12,          IF(AND(DAY(A90)=21,MONTH(A90)=3),$V$9,         IF(AND(DAY(A90)=21,MONTH(A90)=6),$V$10,    IF(AND(DAY(A90)=23,MONTH(A90)=9),$V$11,B89)      )           )                                  )</f>
        <v>0.5</v>
      </c>
      <c r="C90" s="4">
        <f>ile</f>
        <v>10</v>
      </c>
      <c r="D90" s="4">
        <f t="shared" si="2"/>
        <v>5</v>
      </c>
      <c r="E90">
        <f>E89+IF(WEEKDAY(A90)=1,ser*C89,0)</f>
        <v>9950</v>
      </c>
      <c r="F90">
        <f>F89+D90*(wyp)</f>
        <v>4560</v>
      </c>
      <c r="G90">
        <f t="shared" si="3"/>
        <v>-5390</v>
      </c>
    </row>
    <row r="91" spans="1:7" x14ac:dyDescent="0.25">
      <c r="A91" s="1">
        <v>45016</v>
      </c>
      <c r="B91" s="3">
        <f>IF(AND(DAY(A91)=21,MONTH(A91)=12),$V$12,          IF(AND(DAY(A91)=21,MONTH(A91)=3),$V$9,         IF(AND(DAY(A91)=21,MONTH(A91)=6),$V$10,    IF(AND(DAY(A91)=23,MONTH(A91)=9),$V$11,B90)      )           )                                  )</f>
        <v>0.5</v>
      </c>
      <c r="C91" s="4">
        <f>ile</f>
        <v>10</v>
      </c>
      <c r="D91" s="4">
        <f t="shared" si="2"/>
        <v>5</v>
      </c>
      <c r="E91">
        <f>E90+IF(WEEKDAY(A91)=1,ser*C90,0)</f>
        <v>9950</v>
      </c>
      <c r="F91">
        <f>F90+D91*(wyp)</f>
        <v>4710</v>
      </c>
      <c r="G91">
        <f t="shared" si="3"/>
        <v>-5240</v>
      </c>
    </row>
    <row r="92" spans="1:7" x14ac:dyDescent="0.25">
      <c r="A92" s="1">
        <v>45017</v>
      </c>
      <c r="B92" s="3">
        <f>IF(AND(DAY(A92)=21,MONTH(A92)=12),$V$12,          IF(AND(DAY(A92)=21,MONTH(A92)=3),$V$9,         IF(AND(DAY(A92)=21,MONTH(A92)=6),$V$10,    IF(AND(DAY(A92)=23,MONTH(A92)=9),$V$11,B91)      )           )                                  )</f>
        <v>0.5</v>
      </c>
      <c r="C92" s="4">
        <f>ile</f>
        <v>10</v>
      </c>
      <c r="D92" s="4">
        <f t="shared" si="2"/>
        <v>0</v>
      </c>
      <c r="E92">
        <f>E91+IF(WEEKDAY(A92)=1,ser*C91,0)</f>
        <v>9950</v>
      </c>
      <c r="F92">
        <f>F91+D92*(wyp)</f>
        <v>4710</v>
      </c>
      <c r="G92">
        <f t="shared" si="3"/>
        <v>-5240</v>
      </c>
    </row>
    <row r="93" spans="1:7" x14ac:dyDescent="0.25">
      <c r="A93" s="1">
        <v>45018</v>
      </c>
      <c r="B93" s="3">
        <f>IF(AND(DAY(A93)=21,MONTH(A93)=12),$V$12,          IF(AND(DAY(A93)=21,MONTH(A93)=3),$V$9,         IF(AND(DAY(A93)=21,MONTH(A93)=6),$V$10,    IF(AND(DAY(A93)=23,MONTH(A93)=9),$V$11,B92)      )           )                                  )</f>
        <v>0.5</v>
      </c>
      <c r="C93" s="4">
        <f>ile</f>
        <v>10</v>
      </c>
      <c r="D93" s="4">
        <f t="shared" si="2"/>
        <v>0</v>
      </c>
      <c r="E93">
        <f>E92+IF(WEEKDAY(A93)=1,ser*C92,0)</f>
        <v>10100</v>
      </c>
      <c r="F93">
        <f>F92+D93*(wyp)</f>
        <v>4710</v>
      </c>
      <c r="G93">
        <f t="shared" si="3"/>
        <v>-5390</v>
      </c>
    </row>
    <row r="94" spans="1:7" x14ac:dyDescent="0.25">
      <c r="A94" s="1">
        <v>45019</v>
      </c>
      <c r="B94" s="3">
        <f>IF(AND(DAY(A94)=21,MONTH(A94)=12),$V$12,          IF(AND(DAY(A94)=21,MONTH(A94)=3),$V$9,         IF(AND(DAY(A94)=21,MONTH(A94)=6),$V$10,    IF(AND(DAY(A94)=23,MONTH(A94)=9),$V$11,B93)      )           )                                  )</f>
        <v>0.5</v>
      </c>
      <c r="C94" s="4">
        <f>ile</f>
        <v>10</v>
      </c>
      <c r="D94" s="4">
        <f t="shared" si="2"/>
        <v>5</v>
      </c>
      <c r="E94">
        <f>E93+IF(WEEKDAY(A94)=1,ser*C93,0)</f>
        <v>10100</v>
      </c>
      <c r="F94">
        <f>F93+D94*(wyp)</f>
        <v>4860</v>
      </c>
      <c r="G94">
        <f t="shared" si="3"/>
        <v>-5240</v>
      </c>
    </row>
    <row r="95" spans="1:7" x14ac:dyDescent="0.25">
      <c r="A95" s="1">
        <v>45020</v>
      </c>
      <c r="B95" s="3">
        <f>IF(AND(DAY(A95)=21,MONTH(A95)=12),$V$12,          IF(AND(DAY(A95)=21,MONTH(A95)=3),$V$9,         IF(AND(DAY(A95)=21,MONTH(A95)=6),$V$10,    IF(AND(DAY(A95)=23,MONTH(A95)=9),$V$11,B94)      )           )                                  )</f>
        <v>0.5</v>
      </c>
      <c r="C95" s="4">
        <f>ile</f>
        <v>10</v>
      </c>
      <c r="D95" s="4">
        <f t="shared" si="2"/>
        <v>5</v>
      </c>
      <c r="E95">
        <f>E94+IF(WEEKDAY(A95)=1,ser*C94,0)</f>
        <v>10100</v>
      </c>
      <c r="F95">
        <f>F94+D95*(wyp)</f>
        <v>5010</v>
      </c>
      <c r="G95">
        <f t="shared" si="3"/>
        <v>-5090</v>
      </c>
    </row>
    <row r="96" spans="1:7" x14ac:dyDescent="0.25">
      <c r="A96" s="1">
        <v>45021</v>
      </c>
      <c r="B96" s="3">
        <f>IF(AND(DAY(A96)=21,MONTH(A96)=12),$V$12,          IF(AND(DAY(A96)=21,MONTH(A96)=3),$V$9,         IF(AND(DAY(A96)=21,MONTH(A96)=6),$V$10,    IF(AND(DAY(A96)=23,MONTH(A96)=9),$V$11,B95)      )           )                                  )</f>
        <v>0.5</v>
      </c>
      <c r="C96" s="4">
        <f>ile</f>
        <v>10</v>
      </c>
      <c r="D96" s="4">
        <f t="shared" si="2"/>
        <v>5</v>
      </c>
      <c r="E96">
        <f>E95+IF(WEEKDAY(A96)=1,ser*C95,0)</f>
        <v>10100</v>
      </c>
      <c r="F96">
        <f>F95+D96*(wyp)</f>
        <v>5160</v>
      </c>
      <c r="G96">
        <f t="shared" si="3"/>
        <v>-4940</v>
      </c>
    </row>
    <row r="97" spans="1:7" x14ac:dyDescent="0.25">
      <c r="A97" s="1">
        <v>45022</v>
      </c>
      <c r="B97" s="3">
        <f>IF(AND(DAY(A97)=21,MONTH(A97)=12),$V$12,          IF(AND(DAY(A97)=21,MONTH(A97)=3),$V$9,         IF(AND(DAY(A97)=21,MONTH(A97)=6),$V$10,    IF(AND(DAY(A97)=23,MONTH(A97)=9),$V$11,B96)      )           )                                  )</f>
        <v>0.5</v>
      </c>
      <c r="C97" s="4">
        <f>ile</f>
        <v>10</v>
      </c>
      <c r="D97" s="4">
        <f t="shared" si="2"/>
        <v>5</v>
      </c>
      <c r="E97">
        <f>E96+IF(WEEKDAY(A97)=1,ser*C96,0)</f>
        <v>10100</v>
      </c>
      <c r="F97">
        <f>F96+D97*(wyp)</f>
        <v>5310</v>
      </c>
      <c r="G97">
        <f t="shared" si="3"/>
        <v>-4790</v>
      </c>
    </row>
    <row r="98" spans="1:7" x14ac:dyDescent="0.25">
      <c r="A98" s="1">
        <v>45023</v>
      </c>
      <c r="B98" s="3">
        <f>IF(AND(DAY(A98)=21,MONTH(A98)=12),$V$12,          IF(AND(DAY(A98)=21,MONTH(A98)=3),$V$9,         IF(AND(DAY(A98)=21,MONTH(A98)=6),$V$10,    IF(AND(DAY(A98)=23,MONTH(A98)=9),$V$11,B97)      )           )                                  )</f>
        <v>0.5</v>
      </c>
      <c r="C98" s="4">
        <f>ile</f>
        <v>10</v>
      </c>
      <c r="D98" s="4">
        <f t="shared" si="2"/>
        <v>5</v>
      </c>
      <c r="E98">
        <f>E97+IF(WEEKDAY(A98)=1,ser*C97,0)</f>
        <v>10100</v>
      </c>
      <c r="F98">
        <f>F97+D98*(wyp)</f>
        <v>5460</v>
      </c>
      <c r="G98">
        <f t="shared" si="3"/>
        <v>-4640</v>
      </c>
    </row>
    <row r="99" spans="1:7" x14ac:dyDescent="0.25">
      <c r="A99" s="1">
        <v>45024</v>
      </c>
      <c r="B99" s="3">
        <f>IF(AND(DAY(A99)=21,MONTH(A99)=12),$V$12,          IF(AND(DAY(A99)=21,MONTH(A99)=3),$V$9,         IF(AND(DAY(A99)=21,MONTH(A99)=6),$V$10,    IF(AND(DAY(A99)=23,MONTH(A99)=9),$V$11,B98)      )           )                                  )</f>
        <v>0.5</v>
      </c>
      <c r="C99" s="4">
        <f>ile</f>
        <v>10</v>
      </c>
      <c r="D99" s="4">
        <f t="shared" si="2"/>
        <v>0</v>
      </c>
      <c r="E99">
        <f>E98+IF(WEEKDAY(A99)=1,ser*C98,0)</f>
        <v>10100</v>
      </c>
      <c r="F99">
        <f>F98+D99*(wyp)</f>
        <v>5460</v>
      </c>
      <c r="G99">
        <f t="shared" si="3"/>
        <v>-4640</v>
      </c>
    </row>
    <row r="100" spans="1:7" x14ac:dyDescent="0.25">
      <c r="A100" s="1">
        <v>45025</v>
      </c>
      <c r="B100" s="3">
        <f>IF(AND(DAY(A100)=21,MONTH(A100)=12),$V$12,          IF(AND(DAY(A100)=21,MONTH(A100)=3),$V$9,         IF(AND(DAY(A100)=21,MONTH(A100)=6),$V$10,    IF(AND(DAY(A100)=23,MONTH(A100)=9),$V$11,B99)      )           )                                  )</f>
        <v>0.5</v>
      </c>
      <c r="C100" s="4">
        <f>ile</f>
        <v>10</v>
      </c>
      <c r="D100" s="4">
        <f t="shared" si="2"/>
        <v>0</v>
      </c>
      <c r="E100">
        <f>E99+IF(WEEKDAY(A100)=1,ser*C99,0)</f>
        <v>10250</v>
      </c>
      <c r="F100">
        <f>F99+D100*(wyp)</f>
        <v>5460</v>
      </c>
      <c r="G100">
        <f t="shared" si="3"/>
        <v>-4790</v>
      </c>
    </row>
    <row r="101" spans="1:7" x14ac:dyDescent="0.25">
      <c r="A101" s="1">
        <v>45026</v>
      </c>
      <c r="B101" s="3">
        <f>IF(AND(DAY(A101)=21,MONTH(A101)=12),$V$12,          IF(AND(DAY(A101)=21,MONTH(A101)=3),$V$9,         IF(AND(DAY(A101)=21,MONTH(A101)=6),$V$10,    IF(AND(DAY(A101)=23,MONTH(A101)=9),$V$11,B100)      )           )                                  )</f>
        <v>0.5</v>
      </c>
      <c r="C101" s="4">
        <f>ile</f>
        <v>10</v>
      </c>
      <c r="D101" s="4">
        <f t="shared" si="2"/>
        <v>5</v>
      </c>
      <c r="E101">
        <f>E100+IF(WEEKDAY(A101)=1,ser*C100,0)</f>
        <v>10250</v>
      </c>
      <c r="F101">
        <f>F100+D101*(wyp)</f>
        <v>5610</v>
      </c>
      <c r="G101">
        <f t="shared" si="3"/>
        <v>-4640</v>
      </c>
    </row>
    <row r="102" spans="1:7" x14ac:dyDescent="0.25">
      <c r="A102" s="1">
        <v>45027</v>
      </c>
      <c r="B102" s="3">
        <f>IF(AND(DAY(A102)=21,MONTH(A102)=12),$V$12,          IF(AND(DAY(A102)=21,MONTH(A102)=3),$V$9,         IF(AND(DAY(A102)=21,MONTH(A102)=6),$V$10,    IF(AND(DAY(A102)=23,MONTH(A102)=9),$V$11,B101)      )           )                                  )</f>
        <v>0.5</v>
      </c>
      <c r="C102" s="4">
        <f>ile</f>
        <v>10</v>
      </c>
      <c r="D102" s="4">
        <f t="shared" si="2"/>
        <v>5</v>
      </c>
      <c r="E102">
        <f>E101+IF(WEEKDAY(A102)=1,ser*C101,0)</f>
        <v>10250</v>
      </c>
      <c r="F102">
        <f>F101+D102*(wyp)</f>
        <v>5760</v>
      </c>
      <c r="G102">
        <f t="shared" si="3"/>
        <v>-4490</v>
      </c>
    </row>
    <row r="103" spans="1:7" x14ac:dyDescent="0.25">
      <c r="A103" s="1">
        <v>45028</v>
      </c>
      <c r="B103" s="3">
        <f>IF(AND(DAY(A103)=21,MONTH(A103)=12),$V$12,          IF(AND(DAY(A103)=21,MONTH(A103)=3),$V$9,         IF(AND(DAY(A103)=21,MONTH(A103)=6),$V$10,    IF(AND(DAY(A103)=23,MONTH(A103)=9),$V$11,B102)      )           )                                  )</f>
        <v>0.5</v>
      </c>
      <c r="C103" s="4">
        <f>ile</f>
        <v>10</v>
      </c>
      <c r="D103" s="4">
        <f t="shared" si="2"/>
        <v>5</v>
      </c>
      <c r="E103">
        <f>E102+IF(WEEKDAY(A103)=1,ser*C102,0)</f>
        <v>10250</v>
      </c>
      <c r="F103">
        <f>F102+D103*(wyp)</f>
        <v>5910</v>
      </c>
      <c r="G103">
        <f t="shared" si="3"/>
        <v>-4340</v>
      </c>
    </row>
    <row r="104" spans="1:7" x14ac:dyDescent="0.25">
      <c r="A104" s="1">
        <v>45029</v>
      </c>
      <c r="B104" s="3">
        <f>IF(AND(DAY(A104)=21,MONTH(A104)=12),$V$12,          IF(AND(DAY(A104)=21,MONTH(A104)=3),$V$9,         IF(AND(DAY(A104)=21,MONTH(A104)=6),$V$10,    IF(AND(DAY(A104)=23,MONTH(A104)=9),$V$11,B103)      )           )                                  )</f>
        <v>0.5</v>
      </c>
      <c r="C104" s="4">
        <f>ile</f>
        <v>10</v>
      </c>
      <c r="D104" s="4">
        <f t="shared" si="2"/>
        <v>5</v>
      </c>
      <c r="E104">
        <f>E103+IF(WEEKDAY(A104)=1,ser*C103,0)</f>
        <v>10250</v>
      </c>
      <c r="F104">
        <f>F103+D104*(wyp)</f>
        <v>6060</v>
      </c>
      <c r="G104">
        <f t="shared" si="3"/>
        <v>-4190</v>
      </c>
    </row>
    <row r="105" spans="1:7" x14ac:dyDescent="0.25">
      <c r="A105" s="1">
        <v>45030</v>
      </c>
      <c r="B105" s="3">
        <f>IF(AND(DAY(A105)=21,MONTH(A105)=12),$V$12,          IF(AND(DAY(A105)=21,MONTH(A105)=3),$V$9,         IF(AND(DAY(A105)=21,MONTH(A105)=6),$V$10,    IF(AND(DAY(A105)=23,MONTH(A105)=9),$V$11,B104)      )           )                                  )</f>
        <v>0.5</v>
      </c>
      <c r="C105" s="4">
        <f>ile</f>
        <v>10</v>
      </c>
      <c r="D105" s="4">
        <f t="shared" si="2"/>
        <v>5</v>
      </c>
      <c r="E105">
        <f>E104+IF(WEEKDAY(A105)=1,ser*C104,0)</f>
        <v>10250</v>
      </c>
      <c r="F105">
        <f>F104+D105*(wyp)</f>
        <v>6210</v>
      </c>
      <c r="G105">
        <f t="shared" si="3"/>
        <v>-4040</v>
      </c>
    </row>
    <row r="106" spans="1:7" x14ac:dyDescent="0.25">
      <c r="A106" s="1">
        <v>45031</v>
      </c>
      <c r="B106" s="3">
        <f>IF(AND(DAY(A106)=21,MONTH(A106)=12),$V$12,          IF(AND(DAY(A106)=21,MONTH(A106)=3),$V$9,         IF(AND(DAY(A106)=21,MONTH(A106)=6),$V$10,    IF(AND(DAY(A106)=23,MONTH(A106)=9),$V$11,B105)      )           )                                  )</f>
        <v>0.5</v>
      </c>
      <c r="C106" s="4">
        <f>ile</f>
        <v>10</v>
      </c>
      <c r="D106" s="4">
        <f t="shared" si="2"/>
        <v>0</v>
      </c>
      <c r="E106">
        <f>E105+IF(WEEKDAY(A106)=1,ser*C105,0)</f>
        <v>10250</v>
      </c>
      <c r="F106">
        <f>F105+D106*(wyp)</f>
        <v>6210</v>
      </c>
      <c r="G106">
        <f t="shared" si="3"/>
        <v>-4040</v>
      </c>
    </row>
    <row r="107" spans="1:7" x14ac:dyDescent="0.25">
      <c r="A107" s="1">
        <v>45032</v>
      </c>
      <c r="B107" s="3">
        <f>IF(AND(DAY(A107)=21,MONTH(A107)=12),$V$12,          IF(AND(DAY(A107)=21,MONTH(A107)=3),$V$9,         IF(AND(DAY(A107)=21,MONTH(A107)=6),$V$10,    IF(AND(DAY(A107)=23,MONTH(A107)=9),$V$11,B106)      )           )                                  )</f>
        <v>0.5</v>
      </c>
      <c r="C107" s="4">
        <f>ile</f>
        <v>10</v>
      </c>
      <c r="D107" s="4">
        <f t="shared" si="2"/>
        <v>0</v>
      </c>
      <c r="E107">
        <f>E106+IF(WEEKDAY(A107)=1,ser*C106,0)</f>
        <v>10400</v>
      </c>
      <c r="F107">
        <f>F106+D107*(wyp)</f>
        <v>6210</v>
      </c>
      <c r="G107">
        <f t="shared" si="3"/>
        <v>-4190</v>
      </c>
    </row>
    <row r="108" spans="1:7" x14ac:dyDescent="0.25">
      <c r="A108" s="1">
        <v>45033</v>
      </c>
      <c r="B108" s="3">
        <f>IF(AND(DAY(A108)=21,MONTH(A108)=12),$V$12,          IF(AND(DAY(A108)=21,MONTH(A108)=3),$V$9,         IF(AND(DAY(A108)=21,MONTH(A108)=6),$V$10,    IF(AND(DAY(A108)=23,MONTH(A108)=9),$V$11,B107)      )           )                                  )</f>
        <v>0.5</v>
      </c>
      <c r="C108" s="4">
        <f>ile</f>
        <v>10</v>
      </c>
      <c r="D108" s="4">
        <f t="shared" si="2"/>
        <v>5</v>
      </c>
      <c r="E108">
        <f>E107+IF(WEEKDAY(A108)=1,ser*C107,0)</f>
        <v>10400</v>
      </c>
      <c r="F108">
        <f>F107+D108*(wyp)</f>
        <v>6360</v>
      </c>
      <c r="G108">
        <f t="shared" si="3"/>
        <v>-4040</v>
      </c>
    </row>
    <row r="109" spans="1:7" x14ac:dyDescent="0.25">
      <c r="A109" s="1">
        <v>45034</v>
      </c>
      <c r="B109" s="3">
        <f>IF(AND(DAY(A109)=21,MONTH(A109)=12),$V$12,          IF(AND(DAY(A109)=21,MONTH(A109)=3),$V$9,         IF(AND(DAY(A109)=21,MONTH(A109)=6),$V$10,    IF(AND(DAY(A109)=23,MONTH(A109)=9),$V$11,B108)      )           )                                  )</f>
        <v>0.5</v>
      </c>
      <c r="C109" s="4">
        <f>ile</f>
        <v>10</v>
      </c>
      <c r="D109" s="4">
        <f t="shared" si="2"/>
        <v>5</v>
      </c>
      <c r="E109">
        <f>E108+IF(WEEKDAY(A109)=1,ser*C108,0)</f>
        <v>10400</v>
      </c>
      <c r="F109">
        <f>F108+D109*(wyp)</f>
        <v>6510</v>
      </c>
      <c r="G109">
        <f t="shared" si="3"/>
        <v>-3890</v>
      </c>
    </row>
    <row r="110" spans="1:7" x14ac:dyDescent="0.25">
      <c r="A110" s="1">
        <v>45035</v>
      </c>
      <c r="B110" s="3">
        <f>IF(AND(DAY(A110)=21,MONTH(A110)=12),$V$12,          IF(AND(DAY(A110)=21,MONTH(A110)=3),$V$9,         IF(AND(DAY(A110)=21,MONTH(A110)=6),$V$10,    IF(AND(DAY(A110)=23,MONTH(A110)=9),$V$11,B109)      )           )                                  )</f>
        <v>0.5</v>
      </c>
      <c r="C110" s="4">
        <f>ile</f>
        <v>10</v>
      </c>
      <c r="D110" s="4">
        <f t="shared" si="2"/>
        <v>5</v>
      </c>
      <c r="E110">
        <f>E109+IF(WEEKDAY(A110)=1,ser*C109,0)</f>
        <v>10400</v>
      </c>
      <c r="F110">
        <f>F109+D110*(wyp)</f>
        <v>6660</v>
      </c>
      <c r="G110">
        <f t="shared" si="3"/>
        <v>-3740</v>
      </c>
    </row>
    <row r="111" spans="1:7" x14ac:dyDescent="0.25">
      <c r="A111" s="1">
        <v>45036</v>
      </c>
      <c r="B111" s="3">
        <f>IF(AND(DAY(A111)=21,MONTH(A111)=12),$V$12,          IF(AND(DAY(A111)=21,MONTH(A111)=3),$V$9,         IF(AND(DAY(A111)=21,MONTH(A111)=6),$V$10,    IF(AND(DAY(A111)=23,MONTH(A111)=9),$V$11,B110)      )           )                                  )</f>
        <v>0.5</v>
      </c>
      <c r="C111" s="4">
        <f>ile</f>
        <v>10</v>
      </c>
      <c r="D111" s="4">
        <f t="shared" si="2"/>
        <v>5</v>
      </c>
      <c r="E111">
        <f>E110+IF(WEEKDAY(A111)=1,ser*C110,0)</f>
        <v>10400</v>
      </c>
      <c r="F111">
        <f>F110+D111*(wyp)</f>
        <v>6810</v>
      </c>
      <c r="G111">
        <f t="shared" si="3"/>
        <v>-3590</v>
      </c>
    </row>
    <row r="112" spans="1:7" x14ac:dyDescent="0.25">
      <c r="A112" s="1">
        <v>45037</v>
      </c>
      <c r="B112" s="3">
        <f>IF(AND(DAY(A112)=21,MONTH(A112)=12),$V$12,          IF(AND(DAY(A112)=21,MONTH(A112)=3),$V$9,         IF(AND(DAY(A112)=21,MONTH(A112)=6),$V$10,    IF(AND(DAY(A112)=23,MONTH(A112)=9),$V$11,B111)      )           )                                  )</f>
        <v>0.5</v>
      </c>
      <c r="C112" s="4">
        <f>ile</f>
        <v>10</v>
      </c>
      <c r="D112" s="4">
        <f t="shared" si="2"/>
        <v>5</v>
      </c>
      <c r="E112">
        <f>E111+IF(WEEKDAY(A112)=1,ser*C111,0)</f>
        <v>10400</v>
      </c>
      <c r="F112">
        <f>F111+D112*(wyp)</f>
        <v>6960</v>
      </c>
      <c r="G112">
        <f t="shared" si="3"/>
        <v>-3440</v>
      </c>
    </row>
    <row r="113" spans="1:7" x14ac:dyDescent="0.25">
      <c r="A113" s="1">
        <v>45038</v>
      </c>
      <c r="B113" s="3">
        <f>IF(AND(DAY(A113)=21,MONTH(A113)=12),$V$12,          IF(AND(DAY(A113)=21,MONTH(A113)=3),$V$9,         IF(AND(DAY(A113)=21,MONTH(A113)=6),$V$10,    IF(AND(DAY(A113)=23,MONTH(A113)=9),$V$11,B112)      )           )                                  )</f>
        <v>0.5</v>
      </c>
      <c r="C113" s="4">
        <f>ile</f>
        <v>10</v>
      </c>
      <c r="D113" s="4">
        <f t="shared" si="2"/>
        <v>0</v>
      </c>
      <c r="E113">
        <f>E112+IF(WEEKDAY(A113)=1,ser*C112,0)</f>
        <v>10400</v>
      </c>
      <c r="F113">
        <f>F112+D113*(wyp)</f>
        <v>6960</v>
      </c>
      <c r="G113">
        <f t="shared" si="3"/>
        <v>-3440</v>
      </c>
    </row>
    <row r="114" spans="1:7" x14ac:dyDescent="0.25">
      <c r="A114" s="1">
        <v>45039</v>
      </c>
      <c r="B114" s="3">
        <f>IF(AND(DAY(A114)=21,MONTH(A114)=12),$V$12,          IF(AND(DAY(A114)=21,MONTH(A114)=3),$V$9,         IF(AND(DAY(A114)=21,MONTH(A114)=6),$V$10,    IF(AND(DAY(A114)=23,MONTH(A114)=9),$V$11,B113)      )           )                                  )</f>
        <v>0.5</v>
      </c>
      <c r="C114" s="4">
        <f>ile</f>
        <v>10</v>
      </c>
      <c r="D114" s="4">
        <f t="shared" si="2"/>
        <v>0</v>
      </c>
      <c r="E114">
        <f>E113+IF(WEEKDAY(A114)=1,ser*C113,0)</f>
        <v>10550</v>
      </c>
      <c r="F114">
        <f>F113+D114*(wyp)</f>
        <v>6960</v>
      </c>
      <c r="G114">
        <f t="shared" si="3"/>
        <v>-3590</v>
      </c>
    </row>
    <row r="115" spans="1:7" x14ac:dyDescent="0.25">
      <c r="A115" s="1">
        <v>45040</v>
      </c>
      <c r="B115" s="3">
        <f>IF(AND(DAY(A115)=21,MONTH(A115)=12),$V$12,          IF(AND(DAY(A115)=21,MONTH(A115)=3),$V$9,         IF(AND(DAY(A115)=21,MONTH(A115)=6),$V$10,    IF(AND(DAY(A115)=23,MONTH(A115)=9),$V$11,B114)      )           )                                  )</f>
        <v>0.5</v>
      </c>
      <c r="C115" s="4">
        <f>ile</f>
        <v>10</v>
      </c>
      <c r="D115" s="4">
        <f t="shared" si="2"/>
        <v>5</v>
      </c>
      <c r="E115">
        <f>E114+IF(WEEKDAY(A115)=1,ser*C114,0)</f>
        <v>10550</v>
      </c>
      <c r="F115">
        <f>F114+D115*(wyp)</f>
        <v>7110</v>
      </c>
      <c r="G115">
        <f t="shared" si="3"/>
        <v>-3440</v>
      </c>
    </row>
    <row r="116" spans="1:7" x14ac:dyDescent="0.25">
      <c r="A116" s="1">
        <v>45041</v>
      </c>
      <c r="B116" s="3">
        <f>IF(AND(DAY(A116)=21,MONTH(A116)=12),$V$12,          IF(AND(DAY(A116)=21,MONTH(A116)=3),$V$9,         IF(AND(DAY(A116)=21,MONTH(A116)=6),$V$10,    IF(AND(DAY(A116)=23,MONTH(A116)=9),$V$11,B115)      )           )                                  )</f>
        <v>0.5</v>
      </c>
      <c r="C116" s="4">
        <f>ile</f>
        <v>10</v>
      </c>
      <c r="D116" s="4">
        <f t="shared" si="2"/>
        <v>5</v>
      </c>
      <c r="E116">
        <f>E115+IF(WEEKDAY(A116)=1,ser*C115,0)</f>
        <v>10550</v>
      </c>
      <c r="F116">
        <f>F115+D116*(wyp)</f>
        <v>7260</v>
      </c>
      <c r="G116">
        <f t="shared" si="3"/>
        <v>-3290</v>
      </c>
    </row>
    <row r="117" spans="1:7" x14ac:dyDescent="0.25">
      <c r="A117" s="1">
        <v>45042</v>
      </c>
      <c r="B117" s="3">
        <f>IF(AND(DAY(A117)=21,MONTH(A117)=12),$V$12,          IF(AND(DAY(A117)=21,MONTH(A117)=3),$V$9,         IF(AND(DAY(A117)=21,MONTH(A117)=6),$V$10,    IF(AND(DAY(A117)=23,MONTH(A117)=9),$V$11,B116)      )           )                                  )</f>
        <v>0.5</v>
      </c>
      <c r="C117" s="4">
        <f>ile</f>
        <v>10</v>
      </c>
      <c r="D117" s="4">
        <f t="shared" si="2"/>
        <v>5</v>
      </c>
      <c r="E117">
        <f>E116+IF(WEEKDAY(A117)=1,ser*C116,0)</f>
        <v>10550</v>
      </c>
      <c r="F117">
        <f>F116+D117*(wyp)</f>
        <v>7410</v>
      </c>
      <c r="G117">
        <f t="shared" si="3"/>
        <v>-3140</v>
      </c>
    </row>
    <row r="118" spans="1:7" x14ac:dyDescent="0.25">
      <c r="A118" s="1">
        <v>45043</v>
      </c>
      <c r="B118" s="3">
        <f>IF(AND(DAY(A118)=21,MONTH(A118)=12),$V$12,          IF(AND(DAY(A118)=21,MONTH(A118)=3),$V$9,         IF(AND(DAY(A118)=21,MONTH(A118)=6),$V$10,    IF(AND(DAY(A118)=23,MONTH(A118)=9),$V$11,B117)      )           )                                  )</f>
        <v>0.5</v>
      </c>
      <c r="C118" s="4">
        <f>ile</f>
        <v>10</v>
      </c>
      <c r="D118" s="4">
        <f t="shared" si="2"/>
        <v>5</v>
      </c>
      <c r="E118">
        <f>E117+IF(WEEKDAY(A118)=1,ser*C117,0)</f>
        <v>10550</v>
      </c>
      <c r="F118">
        <f>F117+D118*(wyp)</f>
        <v>7560</v>
      </c>
      <c r="G118">
        <f t="shared" si="3"/>
        <v>-2990</v>
      </c>
    </row>
    <row r="119" spans="1:7" x14ac:dyDescent="0.25">
      <c r="A119" s="1">
        <v>45044</v>
      </c>
      <c r="B119" s="3">
        <f>IF(AND(DAY(A119)=21,MONTH(A119)=12),$V$12,          IF(AND(DAY(A119)=21,MONTH(A119)=3),$V$9,         IF(AND(DAY(A119)=21,MONTH(A119)=6),$V$10,    IF(AND(DAY(A119)=23,MONTH(A119)=9),$V$11,B118)      )           )                                  )</f>
        <v>0.5</v>
      </c>
      <c r="C119" s="4">
        <f>ile</f>
        <v>10</v>
      </c>
      <c r="D119" s="4">
        <f t="shared" si="2"/>
        <v>5</v>
      </c>
      <c r="E119">
        <f>E118+IF(WEEKDAY(A119)=1,ser*C118,0)</f>
        <v>10550</v>
      </c>
      <c r="F119">
        <f>F118+D119*(wyp)</f>
        <v>7710</v>
      </c>
      <c r="G119">
        <f t="shared" si="3"/>
        <v>-2840</v>
      </c>
    </row>
    <row r="120" spans="1:7" x14ac:dyDescent="0.25">
      <c r="A120" s="1">
        <v>45045</v>
      </c>
      <c r="B120" s="3">
        <f>IF(AND(DAY(A120)=21,MONTH(A120)=12),$V$12,          IF(AND(DAY(A120)=21,MONTH(A120)=3),$V$9,         IF(AND(DAY(A120)=21,MONTH(A120)=6),$V$10,    IF(AND(DAY(A120)=23,MONTH(A120)=9),$V$11,B119)      )           )                                  )</f>
        <v>0.5</v>
      </c>
      <c r="C120" s="4">
        <f>ile</f>
        <v>10</v>
      </c>
      <c r="D120" s="4">
        <f t="shared" si="2"/>
        <v>0</v>
      </c>
      <c r="E120">
        <f>E119+IF(WEEKDAY(A120)=1,ser*C119,0)</f>
        <v>10550</v>
      </c>
      <c r="F120">
        <f>F119+D120*(wyp)</f>
        <v>7710</v>
      </c>
      <c r="G120">
        <f t="shared" si="3"/>
        <v>-2840</v>
      </c>
    </row>
    <row r="121" spans="1:7" x14ac:dyDescent="0.25">
      <c r="A121" s="1">
        <v>45046</v>
      </c>
      <c r="B121" s="3">
        <f>IF(AND(DAY(A121)=21,MONTH(A121)=12),$V$12,          IF(AND(DAY(A121)=21,MONTH(A121)=3),$V$9,         IF(AND(DAY(A121)=21,MONTH(A121)=6),$V$10,    IF(AND(DAY(A121)=23,MONTH(A121)=9),$V$11,B120)      )           )                                  )</f>
        <v>0.5</v>
      </c>
      <c r="C121" s="4">
        <f>ile</f>
        <v>10</v>
      </c>
      <c r="D121" s="4">
        <f t="shared" si="2"/>
        <v>0</v>
      </c>
      <c r="E121">
        <f>E120+IF(WEEKDAY(A121)=1,ser*C120,0)</f>
        <v>10700</v>
      </c>
      <c r="F121">
        <f>F120+D121*(wyp)</f>
        <v>7710</v>
      </c>
      <c r="G121">
        <f t="shared" si="3"/>
        <v>-2990</v>
      </c>
    </row>
    <row r="122" spans="1:7" x14ac:dyDescent="0.25">
      <c r="A122" s="1">
        <v>45047</v>
      </c>
      <c r="B122" s="3">
        <f>IF(AND(DAY(A122)=21,MONTH(A122)=12),$V$12,          IF(AND(DAY(A122)=21,MONTH(A122)=3),$V$9,         IF(AND(DAY(A122)=21,MONTH(A122)=6),$V$10,    IF(AND(DAY(A122)=23,MONTH(A122)=9),$V$11,B121)      )           )                                  )</f>
        <v>0.5</v>
      </c>
      <c r="C122" s="4">
        <f>ile</f>
        <v>10</v>
      </c>
      <c r="D122" s="4">
        <f t="shared" si="2"/>
        <v>5</v>
      </c>
      <c r="E122">
        <f>E121+IF(WEEKDAY(A122)=1,ser*C121,0)</f>
        <v>10700</v>
      </c>
      <c r="F122">
        <f>F121+D122*(wyp)</f>
        <v>7860</v>
      </c>
      <c r="G122">
        <f t="shared" si="3"/>
        <v>-2840</v>
      </c>
    </row>
    <row r="123" spans="1:7" x14ac:dyDescent="0.25">
      <c r="A123" s="1">
        <v>45048</v>
      </c>
      <c r="B123" s="3">
        <f>IF(AND(DAY(A123)=21,MONTH(A123)=12),$V$12,          IF(AND(DAY(A123)=21,MONTH(A123)=3),$V$9,         IF(AND(DAY(A123)=21,MONTH(A123)=6),$V$10,    IF(AND(DAY(A123)=23,MONTH(A123)=9),$V$11,B122)      )           )                                  )</f>
        <v>0.5</v>
      </c>
      <c r="C123" s="4">
        <f>ile</f>
        <v>10</v>
      </c>
      <c r="D123" s="4">
        <f t="shared" si="2"/>
        <v>5</v>
      </c>
      <c r="E123">
        <f>E122+IF(WEEKDAY(A123)=1,ser*C122,0)</f>
        <v>10700</v>
      </c>
      <c r="F123">
        <f>F122+D123*(wyp)</f>
        <v>8010</v>
      </c>
      <c r="G123">
        <f t="shared" si="3"/>
        <v>-2690</v>
      </c>
    </row>
    <row r="124" spans="1:7" x14ac:dyDescent="0.25">
      <c r="A124" s="1">
        <v>45049</v>
      </c>
      <c r="B124" s="3">
        <f>IF(AND(DAY(A124)=21,MONTH(A124)=12),$V$12,          IF(AND(DAY(A124)=21,MONTH(A124)=3),$V$9,         IF(AND(DAY(A124)=21,MONTH(A124)=6),$V$10,    IF(AND(DAY(A124)=23,MONTH(A124)=9),$V$11,B123)      )           )                                  )</f>
        <v>0.5</v>
      </c>
      <c r="C124" s="4">
        <f>ile</f>
        <v>10</v>
      </c>
      <c r="D124" s="4">
        <f t="shared" si="2"/>
        <v>5</v>
      </c>
      <c r="E124">
        <f>E123+IF(WEEKDAY(A124)=1,ser*C123,0)</f>
        <v>10700</v>
      </c>
      <c r="F124">
        <f>F123+D124*(wyp)</f>
        <v>8160</v>
      </c>
      <c r="G124">
        <f t="shared" si="3"/>
        <v>-2540</v>
      </c>
    </row>
    <row r="125" spans="1:7" x14ac:dyDescent="0.25">
      <c r="A125" s="1">
        <v>45050</v>
      </c>
      <c r="B125" s="3">
        <f>IF(AND(DAY(A125)=21,MONTH(A125)=12),$V$12,          IF(AND(DAY(A125)=21,MONTH(A125)=3),$V$9,         IF(AND(DAY(A125)=21,MONTH(A125)=6),$V$10,    IF(AND(DAY(A125)=23,MONTH(A125)=9),$V$11,B124)      )           )                                  )</f>
        <v>0.5</v>
      </c>
      <c r="C125" s="4">
        <f>ile</f>
        <v>10</v>
      </c>
      <c r="D125" s="4">
        <f t="shared" si="2"/>
        <v>5</v>
      </c>
      <c r="E125">
        <f>E124+IF(WEEKDAY(A125)=1,ser*C124,0)</f>
        <v>10700</v>
      </c>
      <c r="F125">
        <f>F124+D125*(wyp)</f>
        <v>8310</v>
      </c>
      <c r="G125">
        <f t="shared" si="3"/>
        <v>-2390</v>
      </c>
    </row>
    <row r="126" spans="1:7" x14ac:dyDescent="0.25">
      <c r="A126" s="1">
        <v>45051</v>
      </c>
      <c r="B126" s="3">
        <f>IF(AND(DAY(A126)=21,MONTH(A126)=12),$V$12,          IF(AND(DAY(A126)=21,MONTH(A126)=3),$V$9,         IF(AND(DAY(A126)=21,MONTH(A126)=6),$V$10,    IF(AND(DAY(A126)=23,MONTH(A126)=9),$V$11,B125)      )           )                                  )</f>
        <v>0.5</v>
      </c>
      <c r="C126" s="4">
        <f>ile</f>
        <v>10</v>
      </c>
      <c r="D126" s="4">
        <f t="shared" si="2"/>
        <v>5</v>
      </c>
      <c r="E126">
        <f>E125+IF(WEEKDAY(A126)=1,ser*C125,0)</f>
        <v>10700</v>
      </c>
      <c r="F126">
        <f>F125+D126*(wyp)</f>
        <v>8460</v>
      </c>
      <c r="G126">
        <f t="shared" si="3"/>
        <v>-2240</v>
      </c>
    </row>
    <row r="127" spans="1:7" x14ac:dyDescent="0.25">
      <c r="A127" s="1">
        <v>45052</v>
      </c>
      <c r="B127" s="3">
        <f>IF(AND(DAY(A127)=21,MONTH(A127)=12),$V$12,          IF(AND(DAY(A127)=21,MONTH(A127)=3),$V$9,         IF(AND(DAY(A127)=21,MONTH(A127)=6),$V$10,    IF(AND(DAY(A127)=23,MONTH(A127)=9),$V$11,B126)      )           )                                  )</f>
        <v>0.5</v>
      </c>
      <c r="C127" s="4">
        <f>ile</f>
        <v>10</v>
      </c>
      <c r="D127" s="4">
        <f t="shared" si="2"/>
        <v>0</v>
      </c>
      <c r="E127">
        <f>E126+IF(WEEKDAY(A127)=1,ser*C126,0)</f>
        <v>10700</v>
      </c>
      <c r="F127">
        <f>F126+D127*(wyp)</f>
        <v>8460</v>
      </c>
      <c r="G127">
        <f t="shared" si="3"/>
        <v>-2240</v>
      </c>
    </row>
    <row r="128" spans="1:7" x14ac:dyDescent="0.25">
      <c r="A128" s="1">
        <v>45053</v>
      </c>
      <c r="B128" s="3">
        <f>IF(AND(DAY(A128)=21,MONTH(A128)=12),$V$12,          IF(AND(DAY(A128)=21,MONTH(A128)=3),$V$9,         IF(AND(DAY(A128)=21,MONTH(A128)=6),$V$10,    IF(AND(DAY(A128)=23,MONTH(A128)=9),$V$11,B127)      )           )                                  )</f>
        <v>0.5</v>
      </c>
      <c r="C128" s="4">
        <f>ile</f>
        <v>10</v>
      </c>
      <c r="D128" s="4">
        <f t="shared" si="2"/>
        <v>0</v>
      </c>
      <c r="E128">
        <f>E127+IF(WEEKDAY(A128)=1,ser*C127,0)</f>
        <v>10850</v>
      </c>
      <c r="F128">
        <f>F127+D128*(wyp)</f>
        <v>8460</v>
      </c>
      <c r="G128">
        <f t="shared" si="3"/>
        <v>-2390</v>
      </c>
    </row>
    <row r="129" spans="1:7" x14ac:dyDescent="0.25">
      <c r="A129" s="1">
        <v>45054</v>
      </c>
      <c r="B129" s="3">
        <f>IF(AND(DAY(A129)=21,MONTH(A129)=12),$V$12,          IF(AND(DAY(A129)=21,MONTH(A129)=3),$V$9,         IF(AND(DAY(A129)=21,MONTH(A129)=6),$V$10,    IF(AND(DAY(A129)=23,MONTH(A129)=9),$V$11,B128)      )           )                                  )</f>
        <v>0.5</v>
      </c>
      <c r="C129" s="4">
        <f>ile</f>
        <v>10</v>
      </c>
      <c r="D129" s="4">
        <f t="shared" si="2"/>
        <v>5</v>
      </c>
      <c r="E129">
        <f>E128+IF(WEEKDAY(A129)=1,ser*C128,0)</f>
        <v>10850</v>
      </c>
      <c r="F129">
        <f>F128+D129*(wyp)</f>
        <v>8610</v>
      </c>
      <c r="G129">
        <f t="shared" si="3"/>
        <v>-2240</v>
      </c>
    </row>
    <row r="130" spans="1:7" x14ac:dyDescent="0.25">
      <c r="A130" s="1">
        <v>45055</v>
      </c>
      <c r="B130" s="3">
        <f>IF(AND(DAY(A130)=21,MONTH(A130)=12),$V$12,          IF(AND(DAY(A130)=21,MONTH(A130)=3),$V$9,         IF(AND(DAY(A130)=21,MONTH(A130)=6),$V$10,    IF(AND(DAY(A130)=23,MONTH(A130)=9),$V$11,B129)      )           )                                  )</f>
        <v>0.5</v>
      </c>
      <c r="C130" s="4">
        <f>ile</f>
        <v>10</v>
      </c>
      <c r="D130" s="4">
        <f t="shared" si="2"/>
        <v>5</v>
      </c>
      <c r="E130">
        <f>E129+IF(WEEKDAY(A130)=1,ser*C129,0)</f>
        <v>10850</v>
      </c>
      <c r="F130">
        <f>F129+D130*(wyp)</f>
        <v>8760</v>
      </c>
      <c r="G130">
        <f t="shared" si="3"/>
        <v>-2090</v>
      </c>
    </row>
    <row r="131" spans="1:7" x14ac:dyDescent="0.25">
      <c r="A131" s="1">
        <v>45056</v>
      </c>
      <c r="B131" s="3">
        <f>IF(AND(DAY(A131)=21,MONTH(A131)=12),$V$12,          IF(AND(DAY(A131)=21,MONTH(A131)=3),$V$9,         IF(AND(DAY(A131)=21,MONTH(A131)=6),$V$10,    IF(AND(DAY(A131)=23,MONTH(A131)=9),$V$11,B130)      )           )                                  )</f>
        <v>0.5</v>
      </c>
      <c r="C131" s="4">
        <f>ile</f>
        <v>10</v>
      </c>
      <c r="D131" s="4">
        <f t="shared" ref="D131:D194" si="4">IF(OR(WEEKDAY(A131)=7,WEEKDAY(A131)=1),0,ROUND(B131*C131,A131))</f>
        <v>5</v>
      </c>
      <c r="E131">
        <f>E130+IF(WEEKDAY(A131)=1,ser*C130,0)</f>
        <v>10850</v>
      </c>
      <c r="F131">
        <f>F130+D131*(wyp)</f>
        <v>8910</v>
      </c>
      <c r="G131">
        <f t="shared" ref="G131:G194" si="5">F131-E131</f>
        <v>-1940</v>
      </c>
    </row>
    <row r="132" spans="1:7" x14ac:dyDescent="0.25">
      <c r="A132" s="1">
        <v>45057</v>
      </c>
      <c r="B132" s="3">
        <f>IF(AND(DAY(A132)=21,MONTH(A132)=12),$V$12,          IF(AND(DAY(A132)=21,MONTH(A132)=3),$V$9,         IF(AND(DAY(A132)=21,MONTH(A132)=6),$V$10,    IF(AND(DAY(A132)=23,MONTH(A132)=9),$V$11,B131)      )           )                                  )</f>
        <v>0.5</v>
      </c>
      <c r="C132" s="4">
        <f>ile</f>
        <v>10</v>
      </c>
      <c r="D132" s="4">
        <f t="shared" si="4"/>
        <v>5</v>
      </c>
      <c r="E132">
        <f>E131+IF(WEEKDAY(A132)=1,ser*C131,0)</f>
        <v>10850</v>
      </c>
      <c r="F132">
        <f>F131+D132*(wyp)</f>
        <v>9060</v>
      </c>
      <c r="G132">
        <f t="shared" si="5"/>
        <v>-1790</v>
      </c>
    </row>
    <row r="133" spans="1:7" x14ac:dyDescent="0.25">
      <c r="A133" s="1">
        <v>45058</v>
      </c>
      <c r="B133" s="3">
        <f>IF(AND(DAY(A133)=21,MONTH(A133)=12),$V$12,          IF(AND(DAY(A133)=21,MONTH(A133)=3),$V$9,         IF(AND(DAY(A133)=21,MONTH(A133)=6),$V$10,    IF(AND(DAY(A133)=23,MONTH(A133)=9),$V$11,B132)      )           )                                  )</f>
        <v>0.5</v>
      </c>
      <c r="C133" s="4">
        <f>ile</f>
        <v>10</v>
      </c>
      <c r="D133" s="4">
        <f t="shared" si="4"/>
        <v>5</v>
      </c>
      <c r="E133">
        <f>E132+IF(WEEKDAY(A133)=1,ser*C132,0)</f>
        <v>10850</v>
      </c>
      <c r="F133">
        <f>F132+D133*(wyp)</f>
        <v>9210</v>
      </c>
      <c r="G133">
        <f t="shared" si="5"/>
        <v>-1640</v>
      </c>
    </row>
    <row r="134" spans="1:7" x14ac:dyDescent="0.25">
      <c r="A134" s="1">
        <v>45059</v>
      </c>
      <c r="B134" s="3">
        <f>IF(AND(DAY(A134)=21,MONTH(A134)=12),$V$12,          IF(AND(DAY(A134)=21,MONTH(A134)=3),$V$9,         IF(AND(DAY(A134)=21,MONTH(A134)=6),$V$10,    IF(AND(DAY(A134)=23,MONTH(A134)=9),$V$11,B133)      )           )                                  )</f>
        <v>0.5</v>
      </c>
      <c r="C134" s="4">
        <f>ile</f>
        <v>10</v>
      </c>
      <c r="D134" s="4">
        <f t="shared" si="4"/>
        <v>0</v>
      </c>
      <c r="E134">
        <f>E133+IF(WEEKDAY(A134)=1,ser*C133,0)</f>
        <v>10850</v>
      </c>
      <c r="F134">
        <f>F133+D134*(wyp)</f>
        <v>9210</v>
      </c>
      <c r="G134">
        <f t="shared" si="5"/>
        <v>-1640</v>
      </c>
    </row>
    <row r="135" spans="1:7" x14ac:dyDescent="0.25">
      <c r="A135" s="1">
        <v>45060</v>
      </c>
      <c r="B135" s="3">
        <f>IF(AND(DAY(A135)=21,MONTH(A135)=12),$V$12,          IF(AND(DAY(A135)=21,MONTH(A135)=3),$V$9,         IF(AND(DAY(A135)=21,MONTH(A135)=6),$V$10,    IF(AND(DAY(A135)=23,MONTH(A135)=9),$V$11,B134)      )           )                                  )</f>
        <v>0.5</v>
      </c>
      <c r="C135" s="4">
        <f>ile</f>
        <v>10</v>
      </c>
      <c r="D135" s="4">
        <f t="shared" si="4"/>
        <v>0</v>
      </c>
      <c r="E135">
        <f>E134+IF(WEEKDAY(A135)=1,ser*C134,0)</f>
        <v>11000</v>
      </c>
      <c r="F135">
        <f>F134+D135*(wyp)</f>
        <v>9210</v>
      </c>
      <c r="G135">
        <f t="shared" si="5"/>
        <v>-1790</v>
      </c>
    </row>
    <row r="136" spans="1:7" x14ac:dyDescent="0.25">
      <c r="A136" s="1">
        <v>45061</v>
      </c>
      <c r="B136" s="3">
        <f>IF(AND(DAY(A136)=21,MONTH(A136)=12),$V$12,          IF(AND(DAY(A136)=21,MONTH(A136)=3),$V$9,         IF(AND(DAY(A136)=21,MONTH(A136)=6),$V$10,    IF(AND(DAY(A136)=23,MONTH(A136)=9),$V$11,B135)      )           )                                  )</f>
        <v>0.5</v>
      </c>
      <c r="C136" s="4">
        <f>ile</f>
        <v>10</v>
      </c>
      <c r="D136" s="4">
        <f t="shared" si="4"/>
        <v>5</v>
      </c>
      <c r="E136">
        <f>E135+IF(WEEKDAY(A136)=1,ser*C135,0)</f>
        <v>11000</v>
      </c>
      <c r="F136">
        <f>F135+D136*(wyp)</f>
        <v>9360</v>
      </c>
      <c r="G136">
        <f t="shared" si="5"/>
        <v>-1640</v>
      </c>
    </row>
    <row r="137" spans="1:7" x14ac:dyDescent="0.25">
      <c r="A137" s="1">
        <v>45062</v>
      </c>
      <c r="B137" s="3">
        <f>IF(AND(DAY(A137)=21,MONTH(A137)=12),$V$12,          IF(AND(DAY(A137)=21,MONTH(A137)=3),$V$9,         IF(AND(DAY(A137)=21,MONTH(A137)=6),$V$10,    IF(AND(DAY(A137)=23,MONTH(A137)=9),$V$11,B136)      )           )                                  )</f>
        <v>0.5</v>
      </c>
      <c r="C137" s="4">
        <f>ile</f>
        <v>10</v>
      </c>
      <c r="D137" s="4">
        <f t="shared" si="4"/>
        <v>5</v>
      </c>
      <c r="E137">
        <f>E136+IF(WEEKDAY(A137)=1,ser*C136,0)</f>
        <v>11000</v>
      </c>
      <c r="F137">
        <f>F136+D137*(wyp)</f>
        <v>9510</v>
      </c>
      <c r="G137">
        <f t="shared" si="5"/>
        <v>-1490</v>
      </c>
    </row>
    <row r="138" spans="1:7" x14ac:dyDescent="0.25">
      <c r="A138" s="1">
        <v>45063</v>
      </c>
      <c r="B138" s="3">
        <f>IF(AND(DAY(A138)=21,MONTH(A138)=12),$V$12,          IF(AND(DAY(A138)=21,MONTH(A138)=3),$V$9,         IF(AND(DAY(A138)=21,MONTH(A138)=6),$V$10,    IF(AND(DAY(A138)=23,MONTH(A138)=9),$V$11,B137)      )           )                                  )</f>
        <v>0.5</v>
      </c>
      <c r="C138" s="4">
        <f>ile</f>
        <v>10</v>
      </c>
      <c r="D138" s="4">
        <f t="shared" si="4"/>
        <v>5</v>
      </c>
      <c r="E138">
        <f>E137+IF(WEEKDAY(A138)=1,ser*C137,0)</f>
        <v>11000</v>
      </c>
      <c r="F138">
        <f>F137+D138*(wyp)</f>
        <v>9660</v>
      </c>
      <c r="G138">
        <f t="shared" si="5"/>
        <v>-1340</v>
      </c>
    </row>
    <row r="139" spans="1:7" x14ac:dyDescent="0.25">
      <c r="A139" s="1">
        <v>45064</v>
      </c>
      <c r="B139" s="3">
        <f>IF(AND(DAY(A139)=21,MONTH(A139)=12),$V$12,          IF(AND(DAY(A139)=21,MONTH(A139)=3),$V$9,         IF(AND(DAY(A139)=21,MONTH(A139)=6),$V$10,    IF(AND(DAY(A139)=23,MONTH(A139)=9),$V$11,B138)      )           )                                  )</f>
        <v>0.5</v>
      </c>
      <c r="C139" s="4">
        <f>ile</f>
        <v>10</v>
      </c>
      <c r="D139" s="4">
        <f t="shared" si="4"/>
        <v>5</v>
      </c>
      <c r="E139">
        <f>E138+IF(WEEKDAY(A139)=1,ser*C138,0)</f>
        <v>11000</v>
      </c>
      <c r="F139">
        <f>F138+D139*(wyp)</f>
        <v>9810</v>
      </c>
      <c r="G139">
        <f t="shared" si="5"/>
        <v>-1190</v>
      </c>
    </row>
    <row r="140" spans="1:7" x14ac:dyDescent="0.25">
      <c r="A140" s="1">
        <v>45065</v>
      </c>
      <c r="B140" s="3">
        <f>IF(AND(DAY(A140)=21,MONTH(A140)=12),$V$12,          IF(AND(DAY(A140)=21,MONTH(A140)=3),$V$9,         IF(AND(DAY(A140)=21,MONTH(A140)=6),$V$10,    IF(AND(DAY(A140)=23,MONTH(A140)=9),$V$11,B139)      )           )                                  )</f>
        <v>0.5</v>
      </c>
      <c r="C140" s="4">
        <f>ile</f>
        <v>10</v>
      </c>
      <c r="D140" s="4">
        <f t="shared" si="4"/>
        <v>5</v>
      </c>
      <c r="E140">
        <f>E139+IF(WEEKDAY(A140)=1,ser*C139,0)</f>
        <v>11000</v>
      </c>
      <c r="F140">
        <f>F139+D140*(wyp)</f>
        <v>9960</v>
      </c>
      <c r="G140">
        <f t="shared" si="5"/>
        <v>-1040</v>
      </c>
    </row>
    <row r="141" spans="1:7" x14ac:dyDescent="0.25">
      <c r="A141" s="1">
        <v>45066</v>
      </c>
      <c r="B141" s="3">
        <f>IF(AND(DAY(A141)=21,MONTH(A141)=12),$V$12,          IF(AND(DAY(A141)=21,MONTH(A141)=3),$V$9,         IF(AND(DAY(A141)=21,MONTH(A141)=6),$V$10,    IF(AND(DAY(A141)=23,MONTH(A141)=9),$V$11,B140)      )           )                                  )</f>
        <v>0.5</v>
      </c>
      <c r="C141" s="4">
        <f>ile</f>
        <v>10</v>
      </c>
      <c r="D141" s="4">
        <f t="shared" si="4"/>
        <v>0</v>
      </c>
      <c r="E141">
        <f>E140+IF(WEEKDAY(A141)=1,ser*C140,0)</f>
        <v>11000</v>
      </c>
      <c r="F141">
        <f>F140+D141*(wyp)</f>
        <v>9960</v>
      </c>
      <c r="G141">
        <f t="shared" si="5"/>
        <v>-1040</v>
      </c>
    </row>
    <row r="142" spans="1:7" x14ac:dyDescent="0.25">
      <c r="A142" s="1">
        <v>45067</v>
      </c>
      <c r="B142" s="3">
        <f>IF(AND(DAY(A142)=21,MONTH(A142)=12),$V$12,          IF(AND(DAY(A142)=21,MONTH(A142)=3),$V$9,         IF(AND(DAY(A142)=21,MONTH(A142)=6),$V$10,    IF(AND(DAY(A142)=23,MONTH(A142)=9),$V$11,B141)      )           )                                  )</f>
        <v>0.5</v>
      </c>
      <c r="C142" s="4">
        <f>ile</f>
        <v>10</v>
      </c>
      <c r="D142" s="4">
        <f t="shared" si="4"/>
        <v>0</v>
      </c>
      <c r="E142">
        <f>E141+IF(WEEKDAY(A142)=1,ser*C141,0)</f>
        <v>11150</v>
      </c>
      <c r="F142">
        <f>F141+D142*(wyp)</f>
        <v>9960</v>
      </c>
      <c r="G142">
        <f t="shared" si="5"/>
        <v>-1190</v>
      </c>
    </row>
    <row r="143" spans="1:7" x14ac:dyDescent="0.25">
      <c r="A143" s="1">
        <v>45068</v>
      </c>
      <c r="B143" s="3">
        <f>IF(AND(DAY(A143)=21,MONTH(A143)=12),$V$12,          IF(AND(DAY(A143)=21,MONTH(A143)=3),$V$9,         IF(AND(DAY(A143)=21,MONTH(A143)=6),$V$10,    IF(AND(DAY(A143)=23,MONTH(A143)=9),$V$11,B142)      )           )                                  )</f>
        <v>0.5</v>
      </c>
      <c r="C143" s="4">
        <f>ile</f>
        <v>10</v>
      </c>
      <c r="D143" s="4">
        <f t="shared" si="4"/>
        <v>5</v>
      </c>
      <c r="E143">
        <f>E142+IF(WEEKDAY(A143)=1,ser*C142,0)</f>
        <v>11150</v>
      </c>
      <c r="F143">
        <f>F142+D143*(wyp)</f>
        <v>10110</v>
      </c>
      <c r="G143">
        <f t="shared" si="5"/>
        <v>-1040</v>
      </c>
    </row>
    <row r="144" spans="1:7" x14ac:dyDescent="0.25">
      <c r="A144" s="1">
        <v>45069</v>
      </c>
      <c r="B144" s="3">
        <f>IF(AND(DAY(A144)=21,MONTH(A144)=12),$V$12,          IF(AND(DAY(A144)=21,MONTH(A144)=3),$V$9,         IF(AND(DAY(A144)=21,MONTH(A144)=6),$V$10,    IF(AND(DAY(A144)=23,MONTH(A144)=9),$V$11,B143)      )           )                                  )</f>
        <v>0.5</v>
      </c>
      <c r="C144" s="4">
        <f>ile</f>
        <v>10</v>
      </c>
      <c r="D144" s="4">
        <f t="shared" si="4"/>
        <v>5</v>
      </c>
      <c r="E144">
        <f>E143+IF(WEEKDAY(A144)=1,ser*C143,0)</f>
        <v>11150</v>
      </c>
      <c r="F144">
        <f>F143+D144*(wyp)</f>
        <v>10260</v>
      </c>
      <c r="G144">
        <f t="shared" si="5"/>
        <v>-890</v>
      </c>
    </row>
    <row r="145" spans="1:7" x14ac:dyDescent="0.25">
      <c r="A145" s="1">
        <v>45070</v>
      </c>
      <c r="B145" s="3">
        <f>IF(AND(DAY(A145)=21,MONTH(A145)=12),$V$12,          IF(AND(DAY(A145)=21,MONTH(A145)=3),$V$9,         IF(AND(DAY(A145)=21,MONTH(A145)=6),$V$10,    IF(AND(DAY(A145)=23,MONTH(A145)=9),$V$11,B144)      )           )                                  )</f>
        <v>0.5</v>
      </c>
      <c r="C145" s="4">
        <f>ile</f>
        <v>10</v>
      </c>
      <c r="D145" s="4">
        <f t="shared" si="4"/>
        <v>5</v>
      </c>
      <c r="E145">
        <f>E144+IF(WEEKDAY(A145)=1,ser*C144,0)</f>
        <v>11150</v>
      </c>
      <c r="F145">
        <f>F144+D145*(wyp)</f>
        <v>10410</v>
      </c>
      <c r="G145">
        <f t="shared" si="5"/>
        <v>-740</v>
      </c>
    </row>
    <row r="146" spans="1:7" x14ac:dyDescent="0.25">
      <c r="A146" s="1">
        <v>45071</v>
      </c>
      <c r="B146" s="3">
        <f>IF(AND(DAY(A146)=21,MONTH(A146)=12),$V$12,          IF(AND(DAY(A146)=21,MONTH(A146)=3),$V$9,         IF(AND(DAY(A146)=21,MONTH(A146)=6),$V$10,    IF(AND(DAY(A146)=23,MONTH(A146)=9),$V$11,B145)      )           )                                  )</f>
        <v>0.5</v>
      </c>
      <c r="C146" s="4">
        <f>ile</f>
        <v>10</v>
      </c>
      <c r="D146" s="4">
        <f t="shared" si="4"/>
        <v>5</v>
      </c>
      <c r="E146">
        <f>E145+IF(WEEKDAY(A146)=1,ser*C145,0)</f>
        <v>11150</v>
      </c>
      <c r="F146">
        <f>F145+D146*(wyp)</f>
        <v>10560</v>
      </c>
      <c r="G146">
        <f t="shared" si="5"/>
        <v>-590</v>
      </c>
    </row>
    <row r="147" spans="1:7" x14ac:dyDescent="0.25">
      <c r="A147" s="1">
        <v>45072</v>
      </c>
      <c r="B147" s="3">
        <f>IF(AND(DAY(A147)=21,MONTH(A147)=12),$V$12,          IF(AND(DAY(A147)=21,MONTH(A147)=3),$V$9,         IF(AND(DAY(A147)=21,MONTH(A147)=6),$V$10,    IF(AND(DAY(A147)=23,MONTH(A147)=9),$V$11,B146)      )           )                                  )</f>
        <v>0.5</v>
      </c>
      <c r="C147" s="4">
        <f>ile</f>
        <v>10</v>
      </c>
      <c r="D147" s="4">
        <f t="shared" si="4"/>
        <v>5</v>
      </c>
      <c r="E147">
        <f>E146+IF(WEEKDAY(A147)=1,ser*C146,0)</f>
        <v>11150</v>
      </c>
      <c r="F147">
        <f>F146+D147*(wyp)</f>
        <v>10710</v>
      </c>
      <c r="G147">
        <f t="shared" si="5"/>
        <v>-440</v>
      </c>
    </row>
    <row r="148" spans="1:7" x14ac:dyDescent="0.25">
      <c r="A148" s="1">
        <v>45073</v>
      </c>
      <c r="B148" s="3">
        <f>IF(AND(DAY(A148)=21,MONTH(A148)=12),$V$12,          IF(AND(DAY(A148)=21,MONTH(A148)=3),$V$9,         IF(AND(DAY(A148)=21,MONTH(A148)=6),$V$10,    IF(AND(DAY(A148)=23,MONTH(A148)=9),$V$11,B147)      )           )                                  )</f>
        <v>0.5</v>
      </c>
      <c r="C148" s="4">
        <f>ile</f>
        <v>10</v>
      </c>
      <c r="D148" s="4">
        <f t="shared" si="4"/>
        <v>0</v>
      </c>
      <c r="E148">
        <f>E147+IF(WEEKDAY(A148)=1,ser*C147,0)</f>
        <v>11150</v>
      </c>
      <c r="F148">
        <f>F147+D148*(wyp)</f>
        <v>10710</v>
      </c>
      <c r="G148">
        <f t="shared" si="5"/>
        <v>-440</v>
      </c>
    </row>
    <row r="149" spans="1:7" x14ac:dyDescent="0.25">
      <c r="A149" s="1">
        <v>45074</v>
      </c>
      <c r="B149" s="3">
        <f>IF(AND(DAY(A149)=21,MONTH(A149)=12),$V$12,          IF(AND(DAY(A149)=21,MONTH(A149)=3),$V$9,         IF(AND(DAY(A149)=21,MONTH(A149)=6),$V$10,    IF(AND(DAY(A149)=23,MONTH(A149)=9),$V$11,B148)      )           )                                  )</f>
        <v>0.5</v>
      </c>
      <c r="C149" s="4">
        <f>ile</f>
        <v>10</v>
      </c>
      <c r="D149" s="4">
        <f t="shared" si="4"/>
        <v>0</v>
      </c>
      <c r="E149">
        <f>E148+IF(WEEKDAY(A149)=1,ser*C148,0)</f>
        <v>11300</v>
      </c>
      <c r="F149">
        <f>F148+D149*(wyp)</f>
        <v>10710</v>
      </c>
      <c r="G149">
        <f t="shared" si="5"/>
        <v>-590</v>
      </c>
    </row>
    <row r="150" spans="1:7" x14ac:dyDescent="0.25">
      <c r="A150" s="1">
        <v>45075</v>
      </c>
      <c r="B150" s="3">
        <f>IF(AND(DAY(A150)=21,MONTH(A150)=12),$V$12,          IF(AND(DAY(A150)=21,MONTH(A150)=3),$V$9,         IF(AND(DAY(A150)=21,MONTH(A150)=6),$V$10,    IF(AND(DAY(A150)=23,MONTH(A150)=9),$V$11,B149)      )           )                                  )</f>
        <v>0.5</v>
      </c>
      <c r="C150" s="4">
        <f>ile</f>
        <v>10</v>
      </c>
      <c r="D150" s="4">
        <f t="shared" si="4"/>
        <v>5</v>
      </c>
      <c r="E150">
        <f>E149+IF(WEEKDAY(A150)=1,ser*C149,0)</f>
        <v>11300</v>
      </c>
      <c r="F150">
        <f>F149+D150*(wyp)</f>
        <v>10860</v>
      </c>
      <c r="G150">
        <f t="shared" si="5"/>
        <v>-440</v>
      </c>
    </row>
    <row r="151" spans="1:7" x14ac:dyDescent="0.25">
      <c r="A151" s="1">
        <v>45076</v>
      </c>
      <c r="B151" s="3">
        <f>IF(AND(DAY(A151)=21,MONTH(A151)=12),$V$12,          IF(AND(DAY(A151)=21,MONTH(A151)=3),$V$9,         IF(AND(DAY(A151)=21,MONTH(A151)=6),$V$10,    IF(AND(DAY(A151)=23,MONTH(A151)=9),$V$11,B150)      )           )                                  )</f>
        <v>0.5</v>
      </c>
      <c r="C151" s="4">
        <f>ile</f>
        <v>10</v>
      </c>
      <c r="D151" s="4">
        <f t="shared" si="4"/>
        <v>5</v>
      </c>
      <c r="E151">
        <f>E150+IF(WEEKDAY(A151)=1,ser*C150,0)</f>
        <v>11300</v>
      </c>
      <c r="F151">
        <f>F150+D151*(wyp)</f>
        <v>11010</v>
      </c>
      <c r="G151">
        <f t="shared" si="5"/>
        <v>-290</v>
      </c>
    </row>
    <row r="152" spans="1:7" x14ac:dyDescent="0.25">
      <c r="A152" s="1">
        <v>45077</v>
      </c>
      <c r="B152" s="3">
        <f>IF(AND(DAY(A152)=21,MONTH(A152)=12),$V$12,          IF(AND(DAY(A152)=21,MONTH(A152)=3),$V$9,         IF(AND(DAY(A152)=21,MONTH(A152)=6),$V$10,    IF(AND(DAY(A152)=23,MONTH(A152)=9),$V$11,B151)      )           )                                  )</f>
        <v>0.5</v>
      </c>
      <c r="C152" s="4">
        <f>ile</f>
        <v>10</v>
      </c>
      <c r="D152" s="4">
        <f t="shared" si="4"/>
        <v>5</v>
      </c>
      <c r="E152">
        <f>E151+IF(WEEKDAY(A152)=1,ser*C151,0)</f>
        <v>11300</v>
      </c>
      <c r="F152">
        <f>F151+D152*(wyp)</f>
        <v>11160</v>
      </c>
      <c r="G152">
        <f t="shared" si="5"/>
        <v>-140</v>
      </c>
    </row>
    <row r="153" spans="1:7" x14ac:dyDescent="0.25">
      <c r="A153" s="1">
        <v>45078</v>
      </c>
      <c r="B153" s="3">
        <f>IF(AND(DAY(A153)=21,MONTH(A153)=12),$V$12,          IF(AND(DAY(A153)=21,MONTH(A153)=3),$V$9,         IF(AND(DAY(A153)=21,MONTH(A153)=6),$V$10,    IF(AND(DAY(A153)=23,MONTH(A153)=9),$V$11,B152)      )           )                                  )</f>
        <v>0.5</v>
      </c>
      <c r="C153" s="4">
        <f>ile</f>
        <v>10</v>
      </c>
      <c r="D153" s="4">
        <f t="shared" si="4"/>
        <v>5</v>
      </c>
      <c r="E153">
        <f>E152+IF(WEEKDAY(A153)=1,ser*C152,0)</f>
        <v>11300</v>
      </c>
      <c r="F153">
        <f>F152+D153*(wyp)</f>
        <v>11310</v>
      </c>
      <c r="G153">
        <f t="shared" si="5"/>
        <v>10</v>
      </c>
    </row>
    <row r="154" spans="1:7" x14ac:dyDescent="0.25">
      <c r="A154" s="1">
        <v>45079</v>
      </c>
      <c r="B154" s="3">
        <f>IF(AND(DAY(A154)=21,MONTH(A154)=12),$V$12,          IF(AND(DAY(A154)=21,MONTH(A154)=3),$V$9,         IF(AND(DAY(A154)=21,MONTH(A154)=6),$V$10,    IF(AND(DAY(A154)=23,MONTH(A154)=9),$V$11,B153)      )           )                                  )</f>
        <v>0.5</v>
      </c>
      <c r="C154" s="4">
        <f>ile</f>
        <v>10</v>
      </c>
      <c r="D154" s="4">
        <f t="shared" si="4"/>
        <v>5</v>
      </c>
      <c r="E154">
        <f>E153+IF(WEEKDAY(A154)=1,ser*C153,0)</f>
        <v>11300</v>
      </c>
      <c r="F154">
        <f>F153+D154*(wyp)</f>
        <v>11460</v>
      </c>
      <c r="G154">
        <f t="shared" si="5"/>
        <v>160</v>
      </c>
    </row>
    <row r="155" spans="1:7" x14ac:dyDescent="0.25">
      <c r="A155" s="1">
        <v>45080</v>
      </c>
      <c r="B155" s="3">
        <f>IF(AND(DAY(A155)=21,MONTH(A155)=12),$V$12,          IF(AND(DAY(A155)=21,MONTH(A155)=3),$V$9,         IF(AND(DAY(A155)=21,MONTH(A155)=6),$V$10,    IF(AND(DAY(A155)=23,MONTH(A155)=9),$V$11,B154)      )           )                                  )</f>
        <v>0.5</v>
      </c>
      <c r="C155" s="4">
        <f>ile</f>
        <v>10</v>
      </c>
      <c r="D155" s="4">
        <f t="shared" si="4"/>
        <v>0</v>
      </c>
      <c r="E155">
        <f>E154+IF(WEEKDAY(A155)=1,ser*C154,0)</f>
        <v>11300</v>
      </c>
      <c r="F155">
        <f>F154+D155*(wyp)</f>
        <v>11460</v>
      </c>
      <c r="G155">
        <f t="shared" si="5"/>
        <v>160</v>
      </c>
    </row>
    <row r="156" spans="1:7" x14ac:dyDescent="0.25">
      <c r="A156" s="1">
        <v>45081</v>
      </c>
      <c r="B156" s="3">
        <f>IF(AND(DAY(A156)=21,MONTH(A156)=12),$V$12,          IF(AND(DAY(A156)=21,MONTH(A156)=3),$V$9,         IF(AND(DAY(A156)=21,MONTH(A156)=6),$V$10,    IF(AND(DAY(A156)=23,MONTH(A156)=9),$V$11,B155)      )           )                                  )</f>
        <v>0.5</v>
      </c>
      <c r="C156" s="4">
        <f>ile</f>
        <v>10</v>
      </c>
      <c r="D156" s="4">
        <f t="shared" si="4"/>
        <v>0</v>
      </c>
      <c r="E156">
        <f>E155+IF(WEEKDAY(A156)=1,ser*C155,0)</f>
        <v>11450</v>
      </c>
      <c r="F156">
        <f>F155+D156*(wyp)</f>
        <v>11460</v>
      </c>
      <c r="G156">
        <f t="shared" si="5"/>
        <v>10</v>
      </c>
    </row>
    <row r="157" spans="1:7" x14ac:dyDescent="0.25">
      <c r="A157" s="1">
        <v>45082</v>
      </c>
      <c r="B157" s="3">
        <f>IF(AND(DAY(A157)=21,MONTH(A157)=12),$V$12,          IF(AND(DAY(A157)=21,MONTH(A157)=3),$V$9,         IF(AND(DAY(A157)=21,MONTH(A157)=6),$V$10,    IF(AND(DAY(A157)=23,MONTH(A157)=9),$V$11,B156)      )           )                                  )</f>
        <v>0.5</v>
      </c>
      <c r="C157" s="4">
        <f>ile</f>
        <v>10</v>
      </c>
      <c r="D157" s="4">
        <f t="shared" si="4"/>
        <v>5</v>
      </c>
      <c r="E157">
        <f>E156+IF(WEEKDAY(A157)=1,ser*C156,0)</f>
        <v>11450</v>
      </c>
      <c r="F157">
        <f>F156+D157*(wyp)</f>
        <v>11610</v>
      </c>
      <c r="G157">
        <f t="shared" si="5"/>
        <v>160</v>
      </c>
    </row>
    <row r="158" spans="1:7" x14ac:dyDescent="0.25">
      <c r="A158" s="1">
        <v>45083</v>
      </c>
      <c r="B158" s="3">
        <f>IF(AND(DAY(A158)=21,MONTH(A158)=12),$V$12,          IF(AND(DAY(A158)=21,MONTH(A158)=3),$V$9,         IF(AND(DAY(A158)=21,MONTH(A158)=6),$V$10,    IF(AND(DAY(A158)=23,MONTH(A158)=9),$V$11,B157)      )           )                                  )</f>
        <v>0.5</v>
      </c>
      <c r="C158" s="4">
        <f>ile</f>
        <v>10</v>
      </c>
      <c r="D158" s="4">
        <f t="shared" si="4"/>
        <v>5</v>
      </c>
      <c r="E158">
        <f>E157+IF(WEEKDAY(A158)=1,ser*C157,0)</f>
        <v>11450</v>
      </c>
      <c r="F158">
        <f>F157+D158*(wyp)</f>
        <v>11760</v>
      </c>
      <c r="G158">
        <f t="shared" si="5"/>
        <v>310</v>
      </c>
    </row>
    <row r="159" spans="1:7" x14ac:dyDescent="0.25">
      <c r="A159" s="1">
        <v>45084</v>
      </c>
      <c r="B159" s="3">
        <f>IF(AND(DAY(A159)=21,MONTH(A159)=12),$V$12,          IF(AND(DAY(A159)=21,MONTH(A159)=3),$V$9,         IF(AND(DAY(A159)=21,MONTH(A159)=6),$V$10,    IF(AND(DAY(A159)=23,MONTH(A159)=9),$V$11,B158)      )           )                                  )</f>
        <v>0.5</v>
      </c>
      <c r="C159" s="4">
        <f>ile</f>
        <v>10</v>
      </c>
      <c r="D159" s="4">
        <f t="shared" si="4"/>
        <v>5</v>
      </c>
      <c r="E159">
        <f>E158+IF(WEEKDAY(A159)=1,ser*C158,0)</f>
        <v>11450</v>
      </c>
      <c r="F159">
        <f>F158+D159*(wyp)</f>
        <v>11910</v>
      </c>
      <c r="G159">
        <f t="shared" si="5"/>
        <v>460</v>
      </c>
    </row>
    <row r="160" spans="1:7" x14ac:dyDescent="0.25">
      <c r="A160" s="1">
        <v>45085</v>
      </c>
      <c r="B160" s="3">
        <f>IF(AND(DAY(A160)=21,MONTH(A160)=12),$V$12,          IF(AND(DAY(A160)=21,MONTH(A160)=3),$V$9,         IF(AND(DAY(A160)=21,MONTH(A160)=6),$V$10,    IF(AND(DAY(A160)=23,MONTH(A160)=9),$V$11,B159)      )           )                                  )</f>
        <v>0.5</v>
      </c>
      <c r="C160" s="4">
        <f>ile</f>
        <v>10</v>
      </c>
      <c r="D160" s="4">
        <f t="shared" si="4"/>
        <v>5</v>
      </c>
      <c r="E160">
        <f>E159+IF(WEEKDAY(A160)=1,ser*C159,0)</f>
        <v>11450</v>
      </c>
      <c r="F160">
        <f>F159+D160*(wyp)</f>
        <v>12060</v>
      </c>
      <c r="G160">
        <f t="shared" si="5"/>
        <v>610</v>
      </c>
    </row>
    <row r="161" spans="1:7" x14ac:dyDescent="0.25">
      <c r="A161" s="1">
        <v>45086</v>
      </c>
      <c r="B161" s="3">
        <f>IF(AND(DAY(A161)=21,MONTH(A161)=12),$V$12,          IF(AND(DAY(A161)=21,MONTH(A161)=3),$V$9,         IF(AND(DAY(A161)=21,MONTH(A161)=6),$V$10,    IF(AND(DAY(A161)=23,MONTH(A161)=9),$V$11,B160)      )           )                                  )</f>
        <v>0.5</v>
      </c>
      <c r="C161" s="4">
        <f>ile</f>
        <v>10</v>
      </c>
      <c r="D161" s="4">
        <f t="shared" si="4"/>
        <v>5</v>
      </c>
      <c r="E161">
        <f>E160+IF(WEEKDAY(A161)=1,ser*C160,0)</f>
        <v>11450</v>
      </c>
      <c r="F161">
        <f>F160+D161*(wyp)</f>
        <v>12210</v>
      </c>
      <c r="G161">
        <f t="shared" si="5"/>
        <v>760</v>
      </c>
    </row>
    <row r="162" spans="1:7" x14ac:dyDescent="0.25">
      <c r="A162" s="1">
        <v>45087</v>
      </c>
      <c r="B162" s="3">
        <f>IF(AND(DAY(A162)=21,MONTH(A162)=12),$V$12,          IF(AND(DAY(A162)=21,MONTH(A162)=3),$V$9,         IF(AND(DAY(A162)=21,MONTH(A162)=6),$V$10,    IF(AND(DAY(A162)=23,MONTH(A162)=9),$V$11,B161)      )           )                                  )</f>
        <v>0.5</v>
      </c>
      <c r="C162" s="4">
        <f>ile</f>
        <v>10</v>
      </c>
      <c r="D162" s="4">
        <f t="shared" si="4"/>
        <v>0</v>
      </c>
      <c r="E162">
        <f>E161+IF(WEEKDAY(A162)=1,ser*C161,0)</f>
        <v>11450</v>
      </c>
      <c r="F162">
        <f>F161+D162*(wyp)</f>
        <v>12210</v>
      </c>
      <c r="G162">
        <f t="shared" si="5"/>
        <v>760</v>
      </c>
    </row>
    <row r="163" spans="1:7" x14ac:dyDescent="0.25">
      <c r="A163" s="1">
        <v>45088</v>
      </c>
      <c r="B163" s="3">
        <f>IF(AND(DAY(A163)=21,MONTH(A163)=12),$V$12,          IF(AND(DAY(A163)=21,MONTH(A163)=3),$V$9,         IF(AND(DAY(A163)=21,MONTH(A163)=6),$V$10,    IF(AND(DAY(A163)=23,MONTH(A163)=9),$V$11,B162)      )           )                                  )</f>
        <v>0.5</v>
      </c>
      <c r="C163" s="4">
        <f>ile</f>
        <v>10</v>
      </c>
      <c r="D163" s="4">
        <f t="shared" si="4"/>
        <v>0</v>
      </c>
      <c r="E163">
        <f>E162+IF(WEEKDAY(A163)=1,ser*C162,0)</f>
        <v>11600</v>
      </c>
      <c r="F163">
        <f>F162+D163*(wyp)</f>
        <v>12210</v>
      </c>
      <c r="G163">
        <f t="shared" si="5"/>
        <v>610</v>
      </c>
    </row>
    <row r="164" spans="1:7" x14ac:dyDescent="0.25">
      <c r="A164" s="1">
        <v>45089</v>
      </c>
      <c r="B164" s="3">
        <f>IF(AND(DAY(A164)=21,MONTH(A164)=12),$V$12,          IF(AND(DAY(A164)=21,MONTH(A164)=3),$V$9,         IF(AND(DAY(A164)=21,MONTH(A164)=6),$V$10,    IF(AND(DAY(A164)=23,MONTH(A164)=9),$V$11,B163)      )           )                                  )</f>
        <v>0.5</v>
      </c>
      <c r="C164" s="4">
        <f>ile</f>
        <v>10</v>
      </c>
      <c r="D164" s="4">
        <f t="shared" si="4"/>
        <v>5</v>
      </c>
      <c r="E164">
        <f>E163+IF(WEEKDAY(A164)=1,ser*C163,0)</f>
        <v>11600</v>
      </c>
      <c r="F164">
        <f>F163+D164*(wyp)</f>
        <v>12360</v>
      </c>
      <c r="G164">
        <f t="shared" si="5"/>
        <v>760</v>
      </c>
    </row>
    <row r="165" spans="1:7" x14ac:dyDescent="0.25">
      <c r="A165" s="1">
        <v>45090</v>
      </c>
      <c r="B165" s="3">
        <f>IF(AND(DAY(A165)=21,MONTH(A165)=12),$V$12,          IF(AND(DAY(A165)=21,MONTH(A165)=3),$V$9,         IF(AND(DAY(A165)=21,MONTH(A165)=6),$V$10,    IF(AND(DAY(A165)=23,MONTH(A165)=9),$V$11,B164)      )           )                                  )</f>
        <v>0.5</v>
      </c>
      <c r="C165" s="4">
        <f>ile</f>
        <v>10</v>
      </c>
      <c r="D165" s="4">
        <f t="shared" si="4"/>
        <v>5</v>
      </c>
      <c r="E165">
        <f>E164+IF(WEEKDAY(A165)=1,ser*C164,0)</f>
        <v>11600</v>
      </c>
      <c r="F165">
        <f>F164+D165*(wyp)</f>
        <v>12510</v>
      </c>
      <c r="G165">
        <f t="shared" si="5"/>
        <v>910</v>
      </c>
    </row>
    <row r="166" spans="1:7" x14ac:dyDescent="0.25">
      <c r="A166" s="1">
        <v>45091</v>
      </c>
      <c r="B166" s="3">
        <f>IF(AND(DAY(A166)=21,MONTH(A166)=12),$V$12,          IF(AND(DAY(A166)=21,MONTH(A166)=3),$V$9,         IF(AND(DAY(A166)=21,MONTH(A166)=6),$V$10,    IF(AND(DAY(A166)=23,MONTH(A166)=9),$V$11,B165)      )           )                                  )</f>
        <v>0.5</v>
      </c>
      <c r="C166" s="4">
        <f>ile</f>
        <v>10</v>
      </c>
      <c r="D166" s="4">
        <f t="shared" si="4"/>
        <v>5</v>
      </c>
      <c r="E166">
        <f>E165+IF(WEEKDAY(A166)=1,ser*C165,0)</f>
        <v>11600</v>
      </c>
      <c r="F166">
        <f>F165+D166*(wyp)</f>
        <v>12660</v>
      </c>
      <c r="G166">
        <f t="shared" si="5"/>
        <v>1060</v>
      </c>
    </row>
    <row r="167" spans="1:7" x14ac:dyDescent="0.25">
      <c r="A167" s="1">
        <v>45092</v>
      </c>
      <c r="B167" s="3">
        <f>IF(AND(DAY(A167)=21,MONTH(A167)=12),$V$12,          IF(AND(DAY(A167)=21,MONTH(A167)=3),$V$9,         IF(AND(DAY(A167)=21,MONTH(A167)=6),$V$10,    IF(AND(DAY(A167)=23,MONTH(A167)=9),$V$11,B166)      )           )                                  )</f>
        <v>0.5</v>
      </c>
      <c r="C167" s="4">
        <f>ile</f>
        <v>10</v>
      </c>
      <c r="D167" s="4">
        <f t="shared" si="4"/>
        <v>5</v>
      </c>
      <c r="E167">
        <f>E166+IF(WEEKDAY(A167)=1,ser*C166,0)</f>
        <v>11600</v>
      </c>
      <c r="F167">
        <f>F166+D167*(wyp)</f>
        <v>12810</v>
      </c>
      <c r="G167">
        <f t="shared" si="5"/>
        <v>1210</v>
      </c>
    </row>
    <row r="168" spans="1:7" x14ac:dyDescent="0.25">
      <c r="A168" s="1">
        <v>45093</v>
      </c>
      <c r="B168" s="3">
        <f>IF(AND(DAY(A168)=21,MONTH(A168)=12),$V$12,          IF(AND(DAY(A168)=21,MONTH(A168)=3),$V$9,         IF(AND(DAY(A168)=21,MONTH(A168)=6),$V$10,    IF(AND(DAY(A168)=23,MONTH(A168)=9),$V$11,B167)      )           )                                  )</f>
        <v>0.5</v>
      </c>
      <c r="C168" s="4">
        <f>ile</f>
        <v>10</v>
      </c>
      <c r="D168" s="4">
        <f t="shared" si="4"/>
        <v>5</v>
      </c>
      <c r="E168">
        <f>E167+IF(WEEKDAY(A168)=1,ser*C167,0)</f>
        <v>11600</v>
      </c>
      <c r="F168">
        <f>F167+D168*(wyp)</f>
        <v>12960</v>
      </c>
      <c r="G168">
        <f t="shared" si="5"/>
        <v>1360</v>
      </c>
    </row>
    <row r="169" spans="1:7" x14ac:dyDescent="0.25">
      <c r="A169" s="1">
        <v>45094</v>
      </c>
      <c r="B169" s="3">
        <f>IF(AND(DAY(A169)=21,MONTH(A169)=12),$V$12,          IF(AND(DAY(A169)=21,MONTH(A169)=3),$V$9,         IF(AND(DAY(A169)=21,MONTH(A169)=6),$V$10,    IF(AND(DAY(A169)=23,MONTH(A169)=9),$V$11,B168)      )           )                                  )</f>
        <v>0.5</v>
      </c>
      <c r="C169" s="4">
        <f>ile</f>
        <v>10</v>
      </c>
      <c r="D169" s="4">
        <f t="shared" si="4"/>
        <v>0</v>
      </c>
      <c r="E169">
        <f>E168+IF(WEEKDAY(A169)=1,ser*C168,0)</f>
        <v>11600</v>
      </c>
      <c r="F169">
        <f>F168+D169*(wyp)</f>
        <v>12960</v>
      </c>
      <c r="G169">
        <f t="shared" si="5"/>
        <v>1360</v>
      </c>
    </row>
    <row r="170" spans="1:7" x14ac:dyDescent="0.25">
      <c r="A170" s="1">
        <v>45095</v>
      </c>
      <c r="B170" s="3">
        <f>IF(AND(DAY(A170)=21,MONTH(A170)=12),$V$12,          IF(AND(DAY(A170)=21,MONTH(A170)=3),$V$9,         IF(AND(DAY(A170)=21,MONTH(A170)=6),$V$10,    IF(AND(DAY(A170)=23,MONTH(A170)=9),$V$11,B169)      )           )                                  )</f>
        <v>0.5</v>
      </c>
      <c r="C170" s="4">
        <f>ile</f>
        <v>10</v>
      </c>
      <c r="D170" s="4">
        <f t="shared" si="4"/>
        <v>0</v>
      </c>
      <c r="E170">
        <f>E169+IF(WEEKDAY(A170)=1,ser*C169,0)</f>
        <v>11750</v>
      </c>
      <c r="F170">
        <f>F169+D170*(wyp)</f>
        <v>12960</v>
      </c>
      <c r="G170">
        <f t="shared" si="5"/>
        <v>1210</v>
      </c>
    </row>
    <row r="171" spans="1:7" x14ac:dyDescent="0.25">
      <c r="A171" s="1">
        <v>45096</v>
      </c>
      <c r="B171" s="3">
        <f>IF(AND(DAY(A171)=21,MONTH(A171)=12),$V$12,          IF(AND(DAY(A171)=21,MONTH(A171)=3),$V$9,         IF(AND(DAY(A171)=21,MONTH(A171)=6),$V$10,    IF(AND(DAY(A171)=23,MONTH(A171)=9),$V$11,B170)      )           )                                  )</f>
        <v>0.5</v>
      </c>
      <c r="C171" s="4">
        <f>ile</f>
        <v>10</v>
      </c>
      <c r="D171" s="4">
        <f t="shared" si="4"/>
        <v>5</v>
      </c>
      <c r="E171">
        <f>E170+IF(WEEKDAY(A171)=1,ser*C170,0)</f>
        <v>11750</v>
      </c>
      <c r="F171">
        <f>F170+D171*(wyp)</f>
        <v>13110</v>
      </c>
      <c r="G171">
        <f t="shared" si="5"/>
        <v>1360</v>
      </c>
    </row>
    <row r="172" spans="1:7" x14ac:dyDescent="0.25">
      <c r="A172" s="1">
        <v>45097</v>
      </c>
      <c r="B172" s="3">
        <f>IF(AND(DAY(A172)=21,MONTH(A172)=12),$V$12,          IF(AND(DAY(A172)=21,MONTH(A172)=3),$V$9,         IF(AND(DAY(A172)=21,MONTH(A172)=6),$V$10,    IF(AND(DAY(A172)=23,MONTH(A172)=9),$V$11,B171)      )           )                                  )</f>
        <v>0.5</v>
      </c>
      <c r="C172" s="4">
        <f>ile</f>
        <v>10</v>
      </c>
      <c r="D172" s="4">
        <f t="shared" si="4"/>
        <v>5</v>
      </c>
      <c r="E172">
        <f>E171+IF(WEEKDAY(A172)=1,ser*C171,0)</f>
        <v>11750</v>
      </c>
      <c r="F172">
        <f>F171+D172*(wyp)</f>
        <v>13260</v>
      </c>
      <c r="G172">
        <f t="shared" si="5"/>
        <v>1510</v>
      </c>
    </row>
    <row r="173" spans="1:7" x14ac:dyDescent="0.25">
      <c r="A173" s="1">
        <v>45098</v>
      </c>
      <c r="B173" s="3">
        <f>IF(AND(DAY(A173)=21,MONTH(A173)=12),$V$12,          IF(AND(DAY(A173)=21,MONTH(A173)=3),$V$9,         IF(AND(DAY(A173)=21,MONTH(A173)=6),$V$10,    IF(AND(DAY(A173)=23,MONTH(A173)=9),$V$11,B172)      )           )                                  )</f>
        <v>0.9</v>
      </c>
      <c r="C173" s="4">
        <f>ile</f>
        <v>10</v>
      </c>
      <c r="D173" s="4">
        <f t="shared" si="4"/>
        <v>9</v>
      </c>
      <c r="E173">
        <f>E172+IF(WEEKDAY(A173)=1,ser*C172,0)</f>
        <v>11750</v>
      </c>
      <c r="F173">
        <f>F172+D173*(wyp)</f>
        <v>13530</v>
      </c>
      <c r="G173">
        <f t="shared" si="5"/>
        <v>1780</v>
      </c>
    </row>
    <row r="174" spans="1:7" x14ac:dyDescent="0.25">
      <c r="A174" s="1">
        <v>45099</v>
      </c>
      <c r="B174" s="3">
        <f>IF(AND(DAY(A174)=21,MONTH(A174)=12),$V$12,          IF(AND(DAY(A174)=21,MONTH(A174)=3),$V$9,         IF(AND(DAY(A174)=21,MONTH(A174)=6),$V$10,    IF(AND(DAY(A174)=23,MONTH(A174)=9),$V$11,B173)      )           )                                  )</f>
        <v>0.9</v>
      </c>
      <c r="C174" s="4">
        <f>ile</f>
        <v>10</v>
      </c>
      <c r="D174" s="4">
        <f t="shared" si="4"/>
        <v>9</v>
      </c>
      <c r="E174">
        <f>E173+IF(WEEKDAY(A174)=1,ser*C173,0)</f>
        <v>11750</v>
      </c>
      <c r="F174">
        <f>F173+D174*(wyp)</f>
        <v>13800</v>
      </c>
      <c r="G174">
        <f t="shared" si="5"/>
        <v>2050</v>
      </c>
    </row>
    <row r="175" spans="1:7" x14ac:dyDescent="0.25">
      <c r="A175" s="1">
        <v>45100</v>
      </c>
      <c r="B175" s="3">
        <f>IF(AND(DAY(A175)=21,MONTH(A175)=12),$V$12,          IF(AND(DAY(A175)=21,MONTH(A175)=3),$V$9,         IF(AND(DAY(A175)=21,MONTH(A175)=6),$V$10,    IF(AND(DAY(A175)=23,MONTH(A175)=9),$V$11,B174)      )           )                                  )</f>
        <v>0.9</v>
      </c>
      <c r="C175" s="4">
        <f>ile</f>
        <v>10</v>
      </c>
      <c r="D175" s="4">
        <f t="shared" si="4"/>
        <v>9</v>
      </c>
      <c r="E175">
        <f>E174+IF(WEEKDAY(A175)=1,ser*C174,0)</f>
        <v>11750</v>
      </c>
      <c r="F175">
        <f>F174+D175*(wyp)</f>
        <v>14070</v>
      </c>
      <c r="G175">
        <f t="shared" si="5"/>
        <v>2320</v>
      </c>
    </row>
    <row r="176" spans="1:7" x14ac:dyDescent="0.25">
      <c r="A176" s="1">
        <v>45101</v>
      </c>
      <c r="B176" s="3">
        <f>IF(AND(DAY(A176)=21,MONTH(A176)=12),$V$12,          IF(AND(DAY(A176)=21,MONTH(A176)=3),$V$9,         IF(AND(DAY(A176)=21,MONTH(A176)=6),$V$10,    IF(AND(DAY(A176)=23,MONTH(A176)=9),$V$11,B175)      )           )                                  )</f>
        <v>0.9</v>
      </c>
      <c r="C176" s="4">
        <f>ile</f>
        <v>10</v>
      </c>
      <c r="D176" s="4">
        <f t="shared" si="4"/>
        <v>0</v>
      </c>
      <c r="E176">
        <f>E175+IF(WEEKDAY(A176)=1,ser*C175,0)</f>
        <v>11750</v>
      </c>
      <c r="F176">
        <f>F175+D176*(wyp)</f>
        <v>14070</v>
      </c>
      <c r="G176">
        <f t="shared" si="5"/>
        <v>2320</v>
      </c>
    </row>
    <row r="177" spans="1:7" x14ac:dyDescent="0.25">
      <c r="A177" s="1">
        <v>45102</v>
      </c>
      <c r="B177" s="3">
        <f>IF(AND(DAY(A177)=21,MONTH(A177)=12),$V$12,          IF(AND(DAY(A177)=21,MONTH(A177)=3),$V$9,         IF(AND(DAY(A177)=21,MONTH(A177)=6),$V$10,    IF(AND(DAY(A177)=23,MONTH(A177)=9),$V$11,B176)      )           )                                  )</f>
        <v>0.9</v>
      </c>
      <c r="C177" s="4">
        <f>ile</f>
        <v>10</v>
      </c>
      <c r="D177" s="4">
        <f t="shared" si="4"/>
        <v>0</v>
      </c>
      <c r="E177">
        <f>E176+IF(WEEKDAY(A177)=1,ser*C176,0)</f>
        <v>11900</v>
      </c>
      <c r="F177">
        <f>F176+D177*(wyp)</f>
        <v>14070</v>
      </c>
      <c r="G177">
        <f t="shared" si="5"/>
        <v>2170</v>
      </c>
    </row>
    <row r="178" spans="1:7" x14ac:dyDescent="0.25">
      <c r="A178" s="1">
        <v>45103</v>
      </c>
      <c r="B178" s="3">
        <f>IF(AND(DAY(A178)=21,MONTH(A178)=12),$V$12,          IF(AND(DAY(A178)=21,MONTH(A178)=3),$V$9,         IF(AND(DAY(A178)=21,MONTH(A178)=6),$V$10,    IF(AND(DAY(A178)=23,MONTH(A178)=9),$V$11,B177)      )           )                                  )</f>
        <v>0.9</v>
      </c>
      <c r="C178" s="4">
        <f>ile</f>
        <v>10</v>
      </c>
      <c r="D178" s="4">
        <f t="shared" si="4"/>
        <v>9</v>
      </c>
      <c r="E178">
        <f>E177+IF(WEEKDAY(A178)=1,ser*C177,0)</f>
        <v>11900</v>
      </c>
      <c r="F178">
        <f>F177+D178*(wyp)</f>
        <v>14340</v>
      </c>
      <c r="G178">
        <f t="shared" si="5"/>
        <v>2440</v>
      </c>
    </row>
    <row r="179" spans="1:7" x14ac:dyDescent="0.25">
      <c r="A179" s="1">
        <v>45104</v>
      </c>
      <c r="B179" s="3">
        <f>IF(AND(DAY(A179)=21,MONTH(A179)=12),$V$12,          IF(AND(DAY(A179)=21,MONTH(A179)=3),$V$9,         IF(AND(DAY(A179)=21,MONTH(A179)=6),$V$10,    IF(AND(DAY(A179)=23,MONTH(A179)=9),$V$11,B178)      )           )                                  )</f>
        <v>0.9</v>
      </c>
      <c r="C179" s="4">
        <f>ile</f>
        <v>10</v>
      </c>
      <c r="D179" s="4">
        <f t="shared" si="4"/>
        <v>9</v>
      </c>
      <c r="E179">
        <f>E178+IF(WEEKDAY(A179)=1,ser*C178,0)</f>
        <v>11900</v>
      </c>
      <c r="F179">
        <f>F178+D179*(wyp)</f>
        <v>14610</v>
      </c>
      <c r="G179">
        <f t="shared" si="5"/>
        <v>2710</v>
      </c>
    </row>
    <row r="180" spans="1:7" x14ac:dyDescent="0.25">
      <c r="A180" s="1">
        <v>45105</v>
      </c>
      <c r="B180" s="3">
        <f>IF(AND(DAY(A180)=21,MONTH(A180)=12),$V$12,          IF(AND(DAY(A180)=21,MONTH(A180)=3),$V$9,         IF(AND(DAY(A180)=21,MONTH(A180)=6),$V$10,    IF(AND(DAY(A180)=23,MONTH(A180)=9),$V$11,B179)      )           )                                  )</f>
        <v>0.9</v>
      </c>
      <c r="C180" s="4">
        <f>ile</f>
        <v>10</v>
      </c>
      <c r="D180" s="4">
        <f t="shared" si="4"/>
        <v>9</v>
      </c>
      <c r="E180">
        <f>E179+IF(WEEKDAY(A180)=1,ser*C179,0)</f>
        <v>11900</v>
      </c>
      <c r="F180">
        <f>F179+D180*(wyp)</f>
        <v>14880</v>
      </c>
      <c r="G180">
        <f t="shared" si="5"/>
        <v>2980</v>
      </c>
    </row>
    <row r="181" spans="1:7" x14ac:dyDescent="0.25">
      <c r="A181" s="1">
        <v>45106</v>
      </c>
      <c r="B181" s="3">
        <f>IF(AND(DAY(A181)=21,MONTH(A181)=12),$V$12,          IF(AND(DAY(A181)=21,MONTH(A181)=3),$V$9,         IF(AND(DAY(A181)=21,MONTH(A181)=6),$V$10,    IF(AND(DAY(A181)=23,MONTH(A181)=9),$V$11,B180)      )           )                                  )</f>
        <v>0.9</v>
      </c>
      <c r="C181" s="4">
        <f>ile</f>
        <v>10</v>
      </c>
      <c r="D181" s="4">
        <f t="shared" si="4"/>
        <v>9</v>
      </c>
      <c r="E181">
        <f>E180+IF(WEEKDAY(A181)=1,ser*C180,0)</f>
        <v>11900</v>
      </c>
      <c r="F181">
        <f>F180+D181*(wyp)</f>
        <v>15150</v>
      </c>
      <c r="G181">
        <f t="shared" si="5"/>
        <v>3250</v>
      </c>
    </row>
    <row r="182" spans="1:7" x14ac:dyDescent="0.25">
      <c r="A182" s="1">
        <v>45107</v>
      </c>
      <c r="B182" s="3">
        <f>IF(AND(DAY(A182)=21,MONTH(A182)=12),$V$12,          IF(AND(DAY(A182)=21,MONTH(A182)=3),$V$9,         IF(AND(DAY(A182)=21,MONTH(A182)=6),$V$10,    IF(AND(DAY(A182)=23,MONTH(A182)=9),$V$11,B181)      )           )                                  )</f>
        <v>0.9</v>
      </c>
      <c r="C182" s="4">
        <f>ile</f>
        <v>10</v>
      </c>
      <c r="D182" s="4">
        <f t="shared" si="4"/>
        <v>9</v>
      </c>
      <c r="E182">
        <f>E181+IF(WEEKDAY(A182)=1,ser*C181,0)</f>
        <v>11900</v>
      </c>
      <c r="F182">
        <f>F181+D182*(wyp)</f>
        <v>15420</v>
      </c>
      <c r="G182">
        <f t="shared" si="5"/>
        <v>3520</v>
      </c>
    </row>
    <row r="183" spans="1:7" x14ac:dyDescent="0.25">
      <c r="A183" s="1">
        <v>45108</v>
      </c>
      <c r="B183" s="3">
        <f>IF(AND(DAY(A183)=21,MONTH(A183)=12),$V$12,          IF(AND(DAY(A183)=21,MONTH(A183)=3),$V$9,         IF(AND(DAY(A183)=21,MONTH(A183)=6),$V$10,    IF(AND(DAY(A183)=23,MONTH(A183)=9),$V$11,B182)      )           )                                  )</f>
        <v>0.9</v>
      </c>
      <c r="C183" s="4">
        <f>ile</f>
        <v>10</v>
      </c>
      <c r="D183" s="4">
        <f t="shared" si="4"/>
        <v>0</v>
      </c>
      <c r="E183">
        <f>E182+IF(WEEKDAY(A183)=1,ser*C182,0)</f>
        <v>11900</v>
      </c>
      <c r="F183">
        <f>F182+D183*(wyp)</f>
        <v>15420</v>
      </c>
      <c r="G183">
        <f t="shared" si="5"/>
        <v>3520</v>
      </c>
    </row>
    <row r="184" spans="1:7" x14ac:dyDescent="0.25">
      <c r="A184" s="1">
        <v>45109</v>
      </c>
      <c r="B184" s="3">
        <f>IF(AND(DAY(A184)=21,MONTH(A184)=12),$V$12,          IF(AND(DAY(A184)=21,MONTH(A184)=3),$V$9,         IF(AND(DAY(A184)=21,MONTH(A184)=6),$V$10,    IF(AND(DAY(A184)=23,MONTH(A184)=9),$V$11,B183)      )           )                                  )</f>
        <v>0.9</v>
      </c>
      <c r="C184" s="4">
        <f>ile</f>
        <v>10</v>
      </c>
      <c r="D184" s="4">
        <f t="shared" si="4"/>
        <v>0</v>
      </c>
      <c r="E184">
        <f>E183+IF(WEEKDAY(A184)=1,ser*C183,0)</f>
        <v>12050</v>
      </c>
      <c r="F184">
        <f>F183+D184*(wyp)</f>
        <v>15420</v>
      </c>
      <c r="G184">
        <f t="shared" si="5"/>
        <v>3370</v>
      </c>
    </row>
    <row r="185" spans="1:7" x14ac:dyDescent="0.25">
      <c r="A185" s="1">
        <v>45110</v>
      </c>
      <c r="B185" s="3">
        <f>IF(AND(DAY(A185)=21,MONTH(A185)=12),$V$12,          IF(AND(DAY(A185)=21,MONTH(A185)=3),$V$9,         IF(AND(DAY(A185)=21,MONTH(A185)=6),$V$10,    IF(AND(DAY(A185)=23,MONTH(A185)=9),$V$11,B184)      )           )                                  )</f>
        <v>0.9</v>
      </c>
      <c r="C185" s="4">
        <f>ile</f>
        <v>10</v>
      </c>
      <c r="D185" s="4">
        <f t="shared" si="4"/>
        <v>9</v>
      </c>
      <c r="E185">
        <f>E184+IF(WEEKDAY(A185)=1,ser*C184,0)</f>
        <v>12050</v>
      </c>
      <c r="F185">
        <f>F184+D185*(wyp)</f>
        <v>15690</v>
      </c>
      <c r="G185">
        <f t="shared" si="5"/>
        <v>3640</v>
      </c>
    </row>
    <row r="186" spans="1:7" x14ac:dyDescent="0.25">
      <c r="A186" s="1">
        <v>45111</v>
      </c>
      <c r="B186" s="3">
        <f>IF(AND(DAY(A186)=21,MONTH(A186)=12),$V$12,          IF(AND(DAY(A186)=21,MONTH(A186)=3),$V$9,         IF(AND(DAY(A186)=21,MONTH(A186)=6),$V$10,    IF(AND(DAY(A186)=23,MONTH(A186)=9),$V$11,B185)      )           )                                  )</f>
        <v>0.9</v>
      </c>
      <c r="C186" s="4">
        <f>ile</f>
        <v>10</v>
      </c>
      <c r="D186" s="4">
        <f t="shared" si="4"/>
        <v>9</v>
      </c>
      <c r="E186">
        <f>E185+IF(WEEKDAY(A186)=1,ser*C185,0)</f>
        <v>12050</v>
      </c>
      <c r="F186">
        <f>F185+D186*(wyp)</f>
        <v>15960</v>
      </c>
      <c r="G186">
        <f t="shared" si="5"/>
        <v>3910</v>
      </c>
    </row>
    <row r="187" spans="1:7" x14ac:dyDescent="0.25">
      <c r="A187" s="1">
        <v>45112</v>
      </c>
      <c r="B187" s="3">
        <f>IF(AND(DAY(A187)=21,MONTH(A187)=12),$V$12,          IF(AND(DAY(A187)=21,MONTH(A187)=3),$V$9,         IF(AND(DAY(A187)=21,MONTH(A187)=6),$V$10,    IF(AND(DAY(A187)=23,MONTH(A187)=9),$V$11,B186)      )           )                                  )</f>
        <v>0.9</v>
      </c>
      <c r="C187" s="4">
        <f>ile</f>
        <v>10</v>
      </c>
      <c r="D187" s="4">
        <f t="shared" si="4"/>
        <v>9</v>
      </c>
      <c r="E187">
        <f>E186+IF(WEEKDAY(A187)=1,ser*C186,0)</f>
        <v>12050</v>
      </c>
      <c r="F187">
        <f>F186+D187*(wyp)</f>
        <v>16230</v>
      </c>
      <c r="G187">
        <f t="shared" si="5"/>
        <v>4180</v>
      </c>
    </row>
    <row r="188" spans="1:7" x14ac:dyDescent="0.25">
      <c r="A188" s="1">
        <v>45113</v>
      </c>
      <c r="B188" s="3">
        <f>IF(AND(DAY(A188)=21,MONTH(A188)=12),$V$12,          IF(AND(DAY(A188)=21,MONTH(A188)=3),$V$9,         IF(AND(DAY(A188)=21,MONTH(A188)=6),$V$10,    IF(AND(DAY(A188)=23,MONTH(A188)=9),$V$11,B187)      )           )                                  )</f>
        <v>0.9</v>
      </c>
      <c r="C188" s="4">
        <f>ile</f>
        <v>10</v>
      </c>
      <c r="D188" s="4">
        <f t="shared" si="4"/>
        <v>9</v>
      </c>
      <c r="E188">
        <f>E187+IF(WEEKDAY(A188)=1,ser*C187,0)</f>
        <v>12050</v>
      </c>
      <c r="F188">
        <f>F187+D188*(wyp)</f>
        <v>16500</v>
      </c>
      <c r="G188">
        <f t="shared" si="5"/>
        <v>4450</v>
      </c>
    </row>
    <row r="189" spans="1:7" x14ac:dyDescent="0.25">
      <c r="A189" s="1">
        <v>45114</v>
      </c>
      <c r="B189" s="3">
        <f>IF(AND(DAY(A189)=21,MONTH(A189)=12),$V$12,          IF(AND(DAY(A189)=21,MONTH(A189)=3),$V$9,         IF(AND(DAY(A189)=21,MONTH(A189)=6),$V$10,    IF(AND(DAY(A189)=23,MONTH(A189)=9),$V$11,B188)      )           )                                  )</f>
        <v>0.9</v>
      </c>
      <c r="C189" s="4">
        <f>ile</f>
        <v>10</v>
      </c>
      <c r="D189" s="4">
        <f t="shared" si="4"/>
        <v>9</v>
      </c>
      <c r="E189">
        <f>E188+IF(WEEKDAY(A189)=1,ser*C188,0)</f>
        <v>12050</v>
      </c>
      <c r="F189">
        <f>F188+D189*(wyp)</f>
        <v>16770</v>
      </c>
      <c r="G189">
        <f t="shared" si="5"/>
        <v>4720</v>
      </c>
    </row>
    <row r="190" spans="1:7" x14ac:dyDescent="0.25">
      <c r="A190" s="1">
        <v>45115</v>
      </c>
      <c r="B190" s="3">
        <f>IF(AND(DAY(A190)=21,MONTH(A190)=12),$V$12,          IF(AND(DAY(A190)=21,MONTH(A190)=3),$V$9,         IF(AND(DAY(A190)=21,MONTH(A190)=6),$V$10,    IF(AND(DAY(A190)=23,MONTH(A190)=9),$V$11,B189)      )           )                                  )</f>
        <v>0.9</v>
      </c>
      <c r="C190" s="4">
        <f>ile</f>
        <v>10</v>
      </c>
      <c r="D190" s="4">
        <f t="shared" si="4"/>
        <v>0</v>
      </c>
      <c r="E190">
        <f>E189+IF(WEEKDAY(A190)=1,ser*C189,0)</f>
        <v>12050</v>
      </c>
      <c r="F190">
        <f>F189+D190*(wyp)</f>
        <v>16770</v>
      </c>
      <c r="G190">
        <f t="shared" si="5"/>
        <v>4720</v>
      </c>
    </row>
    <row r="191" spans="1:7" x14ac:dyDescent="0.25">
      <c r="A191" s="1">
        <v>45116</v>
      </c>
      <c r="B191" s="3">
        <f>IF(AND(DAY(A191)=21,MONTH(A191)=12),$V$12,          IF(AND(DAY(A191)=21,MONTH(A191)=3),$V$9,         IF(AND(DAY(A191)=21,MONTH(A191)=6),$V$10,    IF(AND(DAY(A191)=23,MONTH(A191)=9),$V$11,B190)      )           )                                  )</f>
        <v>0.9</v>
      </c>
      <c r="C191" s="4">
        <f>ile</f>
        <v>10</v>
      </c>
      <c r="D191" s="4">
        <f t="shared" si="4"/>
        <v>0</v>
      </c>
      <c r="E191">
        <f>E190+IF(WEEKDAY(A191)=1,ser*C190,0)</f>
        <v>12200</v>
      </c>
      <c r="F191">
        <f>F190+D191*(wyp)</f>
        <v>16770</v>
      </c>
      <c r="G191">
        <f t="shared" si="5"/>
        <v>4570</v>
      </c>
    </row>
    <row r="192" spans="1:7" x14ac:dyDescent="0.25">
      <c r="A192" s="1">
        <v>45117</v>
      </c>
      <c r="B192" s="3">
        <f>IF(AND(DAY(A192)=21,MONTH(A192)=12),$V$12,          IF(AND(DAY(A192)=21,MONTH(A192)=3),$V$9,         IF(AND(DAY(A192)=21,MONTH(A192)=6),$V$10,    IF(AND(DAY(A192)=23,MONTH(A192)=9),$V$11,B191)      )           )                                  )</f>
        <v>0.9</v>
      </c>
      <c r="C192" s="4">
        <f>ile</f>
        <v>10</v>
      </c>
      <c r="D192" s="4">
        <f t="shared" si="4"/>
        <v>9</v>
      </c>
      <c r="E192">
        <f>E191+IF(WEEKDAY(A192)=1,ser*C191,0)</f>
        <v>12200</v>
      </c>
      <c r="F192">
        <f>F191+D192*(wyp)</f>
        <v>17040</v>
      </c>
      <c r="G192">
        <f t="shared" si="5"/>
        <v>4840</v>
      </c>
    </row>
    <row r="193" spans="1:7" x14ac:dyDescent="0.25">
      <c r="A193" s="1">
        <v>45118</v>
      </c>
      <c r="B193" s="3">
        <f>IF(AND(DAY(A193)=21,MONTH(A193)=12),$V$12,          IF(AND(DAY(A193)=21,MONTH(A193)=3),$V$9,         IF(AND(DAY(A193)=21,MONTH(A193)=6),$V$10,    IF(AND(DAY(A193)=23,MONTH(A193)=9),$V$11,B192)      )           )                                  )</f>
        <v>0.9</v>
      </c>
      <c r="C193" s="4">
        <f>ile</f>
        <v>10</v>
      </c>
      <c r="D193" s="4">
        <f t="shared" si="4"/>
        <v>9</v>
      </c>
      <c r="E193">
        <f>E192+IF(WEEKDAY(A193)=1,ser*C192,0)</f>
        <v>12200</v>
      </c>
      <c r="F193">
        <f>F192+D193*(wyp)</f>
        <v>17310</v>
      </c>
      <c r="G193">
        <f t="shared" si="5"/>
        <v>5110</v>
      </c>
    </row>
    <row r="194" spans="1:7" x14ac:dyDescent="0.25">
      <c r="A194" s="1">
        <v>45119</v>
      </c>
      <c r="B194" s="3">
        <f>IF(AND(DAY(A194)=21,MONTH(A194)=12),$V$12,          IF(AND(DAY(A194)=21,MONTH(A194)=3),$V$9,         IF(AND(DAY(A194)=21,MONTH(A194)=6),$V$10,    IF(AND(DAY(A194)=23,MONTH(A194)=9),$V$11,B193)      )           )                                  )</f>
        <v>0.9</v>
      </c>
      <c r="C194" s="4">
        <f>ile</f>
        <v>10</v>
      </c>
      <c r="D194" s="4">
        <f t="shared" si="4"/>
        <v>9</v>
      </c>
      <c r="E194">
        <f>E193+IF(WEEKDAY(A194)=1,ser*C193,0)</f>
        <v>12200</v>
      </c>
      <c r="F194">
        <f>F193+D194*(wyp)</f>
        <v>17580</v>
      </c>
      <c r="G194">
        <f t="shared" si="5"/>
        <v>5380</v>
      </c>
    </row>
    <row r="195" spans="1:7" x14ac:dyDescent="0.25">
      <c r="A195" s="1">
        <v>45120</v>
      </c>
      <c r="B195" s="3">
        <f>IF(AND(DAY(A195)=21,MONTH(A195)=12),$V$12,          IF(AND(DAY(A195)=21,MONTH(A195)=3),$V$9,         IF(AND(DAY(A195)=21,MONTH(A195)=6),$V$10,    IF(AND(DAY(A195)=23,MONTH(A195)=9),$V$11,B194)      )           )                                  )</f>
        <v>0.9</v>
      </c>
      <c r="C195" s="4">
        <f>ile</f>
        <v>10</v>
      </c>
      <c r="D195" s="4">
        <f t="shared" ref="D195:D258" si="6">IF(OR(WEEKDAY(A195)=7,WEEKDAY(A195)=1),0,ROUND(B195*C195,A195))</f>
        <v>9</v>
      </c>
      <c r="E195">
        <f>E194+IF(WEEKDAY(A195)=1,ser*C194,0)</f>
        <v>12200</v>
      </c>
      <c r="F195">
        <f>F194+D195*(wyp)</f>
        <v>17850</v>
      </c>
      <c r="G195">
        <f t="shared" ref="G195:G258" si="7">F195-E195</f>
        <v>5650</v>
      </c>
    </row>
    <row r="196" spans="1:7" x14ac:dyDescent="0.25">
      <c r="A196" s="1">
        <v>45121</v>
      </c>
      <c r="B196" s="3">
        <f>IF(AND(DAY(A196)=21,MONTH(A196)=12),$V$12,          IF(AND(DAY(A196)=21,MONTH(A196)=3),$V$9,         IF(AND(DAY(A196)=21,MONTH(A196)=6),$V$10,    IF(AND(DAY(A196)=23,MONTH(A196)=9),$V$11,B195)      )           )                                  )</f>
        <v>0.9</v>
      </c>
      <c r="C196" s="4">
        <f>ile</f>
        <v>10</v>
      </c>
      <c r="D196" s="4">
        <f t="shared" si="6"/>
        <v>9</v>
      </c>
      <c r="E196">
        <f>E195+IF(WEEKDAY(A196)=1,ser*C195,0)</f>
        <v>12200</v>
      </c>
      <c r="F196">
        <f>F195+D196*(wyp)</f>
        <v>18120</v>
      </c>
      <c r="G196">
        <f t="shared" si="7"/>
        <v>5920</v>
      </c>
    </row>
    <row r="197" spans="1:7" x14ac:dyDescent="0.25">
      <c r="A197" s="1">
        <v>45122</v>
      </c>
      <c r="B197" s="3">
        <f>IF(AND(DAY(A197)=21,MONTH(A197)=12),$V$12,          IF(AND(DAY(A197)=21,MONTH(A197)=3),$V$9,         IF(AND(DAY(A197)=21,MONTH(A197)=6),$V$10,    IF(AND(DAY(A197)=23,MONTH(A197)=9),$V$11,B196)      )           )                                  )</f>
        <v>0.9</v>
      </c>
      <c r="C197" s="4">
        <f>ile</f>
        <v>10</v>
      </c>
      <c r="D197" s="4">
        <f t="shared" si="6"/>
        <v>0</v>
      </c>
      <c r="E197">
        <f>E196+IF(WEEKDAY(A197)=1,ser*C196,0)</f>
        <v>12200</v>
      </c>
      <c r="F197">
        <f>F196+D197*(wyp)</f>
        <v>18120</v>
      </c>
      <c r="G197">
        <f t="shared" si="7"/>
        <v>5920</v>
      </c>
    </row>
    <row r="198" spans="1:7" x14ac:dyDescent="0.25">
      <c r="A198" s="1">
        <v>45123</v>
      </c>
      <c r="B198" s="3">
        <f>IF(AND(DAY(A198)=21,MONTH(A198)=12),$V$12,          IF(AND(DAY(A198)=21,MONTH(A198)=3),$V$9,         IF(AND(DAY(A198)=21,MONTH(A198)=6),$V$10,    IF(AND(DAY(A198)=23,MONTH(A198)=9),$V$11,B197)      )           )                                  )</f>
        <v>0.9</v>
      </c>
      <c r="C198" s="4">
        <f>ile</f>
        <v>10</v>
      </c>
      <c r="D198" s="4">
        <f t="shared" si="6"/>
        <v>0</v>
      </c>
      <c r="E198">
        <f>E197+IF(WEEKDAY(A198)=1,ser*C197,0)</f>
        <v>12350</v>
      </c>
      <c r="F198">
        <f>F197+D198*(wyp)</f>
        <v>18120</v>
      </c>
      <c r="G198">
        <f t="shared" si="7"/>
        <v>5770</v>
      </c>
    </row>
    <row r="199" spans="1:7" x14ac:dyDescent="0.25">
      <c r="A199" s="1">
        <v>45124</v>
      </c>
      <c r="B199" s="3">
        <f>IF(AND(DAY(A199)=21,MONTH(A199)=12),$V$12,          IF(AND(DAY(A199)=21,MONTH(A199)=3),$V$9,         IF(AND(DAY(A199)=21,MONTH(A199)=6),$V$10,    IF(AND(DAY(A199)=23,MONTH(A199)=9),$V$11,B198)      )           )                                  )</f>
        <v>0.9</v>
      </c>
      <c r="C199" s="4">
        <f>ile</f>
        <v>10</v>
      </c>
      <c r="D199" s="4">
        <f t="shared" si="6"/>
        <v>9</v>
      </c>
      <c r="E199">
        <f>E198+IF(WEEKDAY(A199)=1,ser*C198,0)</f>
        <v>12350</v>
      </c>
      <c r="F199">
        <f>F198+D199*(wyp)</f>
        <v>18390</v>
      </c>
      <c r="G199">
        <f t="shared" si="7"/>
        <v>6040</v>
      </c>
    </row>
    <row r="200" spans="1:7" x14ac:dyDescent="0.25">
      <c r="A200" s="1">
        <v>45125</v>
      </c>
      <c r="B200" s="3">
        <f>IF(AND(DAY(A200)=21,MONTH(A200)=12),$V$12,          IF(AND(DAY(A200)=21,MONTH(A200)=3),$V$9,         IF(AND(DAY(A200)=21,MONTH(A200)=6),$V$10,    IF(AND(DAY(A200)=23,MONTH(A200)=9),$V$11,B199)      )           )                                  )</f>
        <v>0.9</v>
      </c>
      <c r="C200" s="4">
        <f>ile</f>
        <v>10</v>
      </c>
      <c r="D200" s="4">
        <f t="shared" si="6"/>
        <v>9</v>
      </c>
      <c r="E200">
        <f>E199+IF(WEEKDAY(A200)=1,ser*C199,0)</f>
        <v>12350</v>
      </c>
      <c r="F200">
        <f>F199+D200*(wyp)</f>
        <v>18660</v>
      </c>
      <c r="G200">
        <f t="shared" si="7"/>
        <v>6310</v>
      </c>
    </row>
    <row r="201" spans="1:7" x14ac:dyDescent="0.25">
      <c r="A201" s="1">
        <v>45126</v>
      </c>
      <c r="B201" s="3">
        <f>IF(AND(DAY(A201)=21,MONTH(A201)=12),$V$12,          IF(AND(DAY(A201)=21,MONTH(A201)=3),$V$9,         IF(AND(DAY(A201)=21,MONTH(A201)=6),$V$10,    IF(AND(DAY(A201)=23,MONTH(A201)=9),$V$11,B200)      )           )                                  )</f>
        <v>0.9</v>
      </c>
      <c r="C201" s="4">
        <f>ile</f>
        <v>10</v>
      </c>
      <c r="D201" s="4">
        <f t="shared" si="6"/>
        <v>9</v>
      </c>
      <c r="E201">
        <f>E200+IF(WEEKDAY(A201)=1,ser*C200,0)</f>
        <v>12350</v>
      </c>
      <c r="F201">
        <f>F200+D201*(wyp)</f>
        <v>18930</v>
      </c>
      <c r="G201">
        <f t="shared" si="7"/>
        <v>6580</v>
      </c>
    </row>
    <row r="202" spans="1:7" x14ac:dyDescent="0.25">
      <c r="A202" s="1">
        <v>45127</v>
      </c>
      <c r="B202" s="3">
        <f>IF(AND(DAY(A202)=21,MONTH(A202)=12),$V$12,          IF(AND(DAY(A202)=21,MONTH(A202)=3),$V$9,         IF(AND(DAY(A202)=21,MONTH(A202)=6),$V$10,    IF(AND(DAY(A202)=23,MONTH(A202)=9),$V$11,B201)      )           )                                  )</f>
        <v>0.9</v>
      </c>
      <c r="C202" s="4">
        <f>ile</f>
        <v>10</v>
      </c>
      <c r="D202" s="4">
        <f t="shared" si="6"/>
        <v>9</v>
      </c>
      <c r="E202">
        <f>E201+IF(WEEKDAY(A202)=1,ser*C201,0)</f>
        <v>12350</v>
      </c>
      <c r="F202">
        <f>F201+D202*(wyp)</f>
        <v>19200</v>
      </c>
      <c r="G202">
        <f t="shared" si="7"/>
        <v>6850</v>
      </c>
    </row>
    <row r="203" spans="1:7" x14ac:dyDescent="0.25">
      <c r="A203" s="1">
        <v>45128</v>
      </c>
      <c r="B203" s="3">
        <f>IF(AND(DAY(A203)=21,MONTH(A203)=12),$V$12,          IF(AND(DAY(A203)=21,MONTH(A203)=3),$V$9,         IF(AND(DAY(A203)=21,MONTH(A203)=6),$V$10,    IF(AND(DAY(A203)=23,MONTH(A203)=9),$V$11,B202)      )           )                                  )</f>
        <v>0.9</v>
      </c>
      <c r="C203" s="4">
        <f>ile</f>
        <v>10</v>
      </c>
      <c r="D203" s="4">
        <f t="shared" si="6"/>
        <v>9</v>
      </c>
      <c r="E203">
        <f>E202+IF(WEEKDAY(A203)=1,ser*C202,0)</f>
        <v>12350</v>
      </c>
      <c r="F203">
        <f>F202+D203*(wyp)</f>
        <v>19470</v>
      </c>
      <c r="G203">
        <f t="shared" si="7"/>
        <v>7120</v>
      </c>
    </row>
    <row r="204" spans="1:7" x14ac:dyDescent="0.25">
      <c r="A204" s="1">
        <v>45129</v>
      </c>
      <c r="B204" s="3">
        <f>IF(AND(DAY(A204)=21,MONTH(A204)=12),$V$12,          IF(AND(DAY(A204)=21,MONTH(A204)=3),$V$9,         IF(AND(DAY(A204)=21,MONTH(A204)=6),$V$10,    IF(AND(DAY(A204)=23,MONTH(A204)=9),$V$11,B203)      )           )                                  )</f>
        <v>0.9</v>
      </c>
      <c r="C204" s="4">
        <f>ile</f>
        <v>10</v>
      </c>
      <c r="D204" s="4">
        <f t="shared" si="6"/>
        <v>0</v>
      </c>
      <c r="E204">
        <f>E203+IF(WEEKDAY(A204)=1,ser*C203,0)</f>
        <v>12350</v>
      </c>
      <c r="F204">
        <f>F203+D204*(wyp)</f>
        <v>19470</v>
      </c>
      <c r="G204">
        <f t="shared" si="7"/>
        <v>7120</v>
      </c>
    </row>
    <row r="205" spans="1:7" x14ac:dyDescent="0.25">
      <c r="A205" s="1">
        <v>45130</v>
      </c>
      <c r="B205" s="3">
        <f>IF(AND(DAY(A205)=21,MONTH(A205)=12),$V$12,          IF(AND(DAY(A205)=21,MONTH(A205)=3),$V$9,         IF(AND(DAY(A205)=21,MONTH(A205)=6),$V$10,    IF(AND(DAY(A205)=23,MONTH(A205)=9),$V$11,B204)      )           )                                  )</f>
        <v>0.9</v>
      </c>
      <c r="C205" s="4">
        <f>ile</f>
        <v>10</v>
      </c>
      <c r="D205" s="4">
        <f t="shared" si="6"/>
        <v>0</v>
      </c>
      <c r="E205">
        <f>E204+IF(WEEKDAY(A205)=1,ser*C204,0)</f>
        <v>12500</v>
      </c>
      <c r="F205">
        <f>F204+D205*(wyp)</f>
        <v>19470</v>
      </c>
      <c r="G205">
        <f t="shared" si="7"/>
        <v>6970</v>
      </c>
    </row>
    <row r="206" spans="1:7" x14ac:dyDescent="0.25">
      <c r="A206" s="1">
        <v>45131</v>
      </c>
      <c r="B206" s="3">
        <f>IF(AND(DAY(A206)=21,MONTH(A206)=12),$V$12,          IF(AND(DAY(A206)=21,MONTH(A206)=3),$V$9,         IF(AND(DAY(A206)=21,MONTH(A206)=6),$V$10,    IF(AND(DAY(A206)=23,MONTH(A206)=9),$V$11,B205)      )           )                                  )</f>
        <v>0.9</v>
      </c>
      <c r="C206" s="4">
        <f>ile</f>
        <v>10</v>
      </c>
      <c r="D206" s="4">
        <f t="shared" si="6"/>
        <v>9</v>
      </c>
      <c r="E206">
        <f>E205+IF(WEEKDAY(A206)=1,ser*C205,0)</f>
        <v>12500</v>
      </c>
      <c r="F206">
        <f>F205+D206*(wyp)</f>
        <v>19740</v>
      </c>
      <c r="G206">
        <f t="shared" si="7"/>
        <v>7240</v>
      </c>
    </row>
    <row r="207" spans="1:7" x14ac:dyDescent="0.25">
      <c r="A207" s="1">
        <v>45132</v>
      </c>
      <c r="B207" s="3">
        <f>IF(AND(DAY(A207)=21,MONTH(A207)=12),$V$12,          IF(AND(DAY(A207)=21,MONTH(A207)=3),$V$9,         IF(AND(DAY(A207)=21,MONTH(A207)=6),$V$10,    IF(AND(DAY(A207)=23,MONTH(A207)=9),$V$11,B206)      )           )                                  )</f>
        <v>0.9</v>
      </c>
      <c r="C207" s="4">
        <f>ile</f>
        <v>10</v>
      </c>
      <c r="D207" s="4">
        <f t="shared" si="6"/>
        <v>9</v>
      </c>
      <c r="E207">
        <f>E206+IF(WEEKDAY(A207)=1,ser*C206,0)</f>
        <v>12500</v>
      </c>
      <c r="F207">
        <f>F206+D207*(wyp)</f>
        <v>20010</v>
      </c>
      <c r="G207">
        <f t="shared" si="7"/>
        <v>7510</v>
      </c>
    </row>
    <row r="208" spans="1:7" x14ac:dyDescent="0.25">
      <c r="A208" s="1">
        <v>45133</v>
      </c>
      <c r="B208" s="3">
        <f>IF(AND(DAY(A208)=21,MONTH(A208)=12),$V$12,          IF(AND(DAY(A208)=21,MONTH(A208)=3),$V$9,         IF(AND(DAY(A208)=21,MONTH(A208)=6),$V$10,    IF(AND(DAY(A208)=23,MONTH(A208)=9),$V$11,B207)      )           )                                  )</f>
        <v>0.9</v>
      </c>
      <c r="C208" s="4">
        <f>ile</f>
        <v>10</v>
      </c>
      <c r="D208" s="4">
        <f t="shared" si="6"/>
        <v>9</v>
      </c>
      <c r="E208">
        <f>E207+IF(WEEKDAY(A208)=1,ser*C207,0)</f>
        <v>12500</v>
      </c>
      <c r="F208">
        <f>F207+D208*(wyp)</f>
        <v>20280</v>
      </c>
      <c r="G208">
        <f t="shared" si="7"/>
        <v>7780</v>
      </c>
    </row>
    <row r="209" spans="1:7" x14ac:dyDescent="0.25">
      <c r="A209" s="1">
        <v>45134</v>
      </c>
      <c r="B209" s="3">
        <f>IF(AND(DAY(A209)=21,MONTH(A209)=12),$V$12,          IF(AND(DAY(A209)=21,MONTH(A209)=3),$V$9,         IF(AND(DAY(A209)=21,MONTH(A209)=6),$V$10,    IF(AND(DAY(A209)=23,MONTH(A209)=9),$V$11,B208)      )           )                                  )</f>
        <v>0.9</v>
      </c>
      <c r="C209" s="4">
        <f>ile</f>
        <v>10</v>
      </c>
      <c r="D209" s="4">
        <f t="shared" si="6"/>
        <v>9</v>
      </c>
      <c r="E209">
        <f>E208+IF(WEEKDAY(A209)=1,ser*C208,0)</f>
        <v>12500</v>
      </c>
      <c r="F209">
        <f>F208+D209*(wyp)</f>
        <v>20550</v>
      </c>
      <c r="G209">
        <f t="shared" si="7"/>
        <v>8050</v>
      </c>
    </row>
    <row r="210" spans="1:7" x14ac:dyDescent="0.25">
      <c r="A210" s="1">
        <v>45135</v>
      </c>
      <c r="B210" s="3">
        <f>IF(AND(DAY(A210)=21,MONTH(A210)=12),$V$12,          IF(AND(DAY(A210)=21,MONTH(A210)=3),$V$9,         IF(AND(DAY(A210)=21,MONTH(A210)=6),$V$10,    IF(AND(DAY(A210)=23,MONTH(A210)=9),$V$11,B209)      )           )                                  )</f>
        <v>0.9</v>
      </c>
      <c r="C210" s="4">
        <f>ile</f>
        <v>10</v>
      </c>
      <c r="D210" s="4">
        <f t="shared" si="6"/>
        <v>9</v>
      </c>
      <c r="E210">
        <f>E209+IF(WEEKDAY(A210)=1,ser*C209,0)</f>
        <v>12500</v>
      </c>
      <c r="F210">
        <f>F209+D210*(wyp)</f>
        <v>20820</v>
      </c>
      <c r="G210">
        <f t="shared" si="7"/>
        <v>8320</v>
      </c>
    </row>
    <row r="211" spans="1:7" x14ac:dyDescent="0.25">
      <c r="A211" s="1">
        <v>45136</v>
      </c>
      <c r="B211" s="3">
        <f>IF(AND(DAY(A211)=21,MONTH(A211)=12),$V$12,          IF(AND(DAY(A211)=21,MONTH(A211)=3),$V$9,         IF(AND(DAY(A211)=21,MONTH(A211)=6),$V$10,    IF(AND(DAY(A211)=23,MONTH(A211)=9),$V$11,B210)      )           )                                  )</f>
        <v>0.9</v>
      </c>
      <c r="C211" s="4">
        <f>ile</f>
        <v>10</v>
      </c>
      <c r="D211" s="4">
        <f t="shared" si="6"/>
        <v>0</v>
      </c>
      <c r="E211">
        <f>E210+IF(WEEKDAY(A211)=1,ser*C210,0)</f>
        <v>12500</v>
      </c>
      <c r="F211">
        <f>F210+D211*(wyp)</f>
        <v>20820</v>
      </c>
      <c r="G211">
        <f t="shared" si="7"/>
        <v>8320</v>
      </c>
    </row>
    <row r="212" spans="1:7" x14ac:dyDescent="0.25">
      <c r="A212" s="1">
        <v>45137</v>
      </c>
      <c r="B212" s="3">
        <f>IF(AND(DAY(A212)=21,MONTH(A212)=12),$V$12,          IF(AND(DAY(A212)=21,MONTH(A212)=3),$V$9,         IF(AND(DAY(A212)=21,MONTH(A212)=6),$V$10,    IF(AND(DAY(A212)=23,MONTH(A212)=9),$V$11,B211)      )           )                                  )</f>
        <v>0.9</v>
      </c>
      <c r="C212" s="4">
        <f>ile</f>
        <v>10</v>
      </c>
      <c r="D212" s="4">
        <f t="shared" si="6"/>
        <v>0</v>
      </c>
      <c r="E212">
        <f>E211+IF(WEEKDAY(A212)=1,ser*C211,0)</f>
        <v>12650</v>
      </c>
      <c r="F212">
        <f>F211+D212*(wyp)</f>
        <v>20820</v>
      </c>
      <c r="G212">
        <f t="shared" si="7"/>
        <v>8170</v>
      </c>
    </row>
    <row r="213" spans="1:7" x14ac:dyDescent="0.25">
      <c r="A213" s="1">
        <v>45138</v>
      </c>
      <c r="B213" s="3">
        <f>IF(AND(DAY(A213)=21,MONTH(A213)=12),$V$12,          IF(AND(DAY(A213)=21,MONTH(A213)=3),$V$9,         IF(AND(DAY(A213)=21,MONTH(A213)=6),$V$10,    IF(AND(DAY(A213)=23,MONTH(A213)=9),$V$11,B212)      )           )                                  )</f>
        <v>0.9</v>
      </c>
      <c r="C213" s="4">
        <f>ile</f>
        <v>10</v>
      </c>
      <c r="D213" s="4">
        <f t="shared" si="6"/>
        <v>9</v>
      </c>
      <c r="E213">
        <f>E212+IF(WEEKDAY(A213)=1,ser*C212,0)</f>
        <v>12650</v>
      </c>
      <c r="F213">
        <f>F212+D213*(wyp)</f>
        <v>21090</v>
      </c>
      <c r="G213">
        <f t="shared" si="7"/>
        <v>8440</v>
      </c>
    </row>
    <row r="214" spans="1:7" x14ac:dyDescent="0.25">
      <c r="A214" s="1">
        <v>45139</v>
      </c>
      <c r="B214" s="3">
        <f>IF(AND(DAY(A214)=21,MONTH(A214)=12),$V$12,          IF(AND(DAY(A214)=21,MONTH(A214)=3),$V$9,         IF(AND(DAY(A214)=21,MONTH(A214)=6),$V$10,    IF(AND(DAY(A214)=23,MONTH(A214)=9),$V$11,B213)      )           )                                  )</f>
        <v>0.9</v>
      </c>
      <c r="C214" s="4">
        <f>ile</f>
        <v>10</v>
      </c>
      <c r="D214" s="4">
        <f t="shared" si="6"/>
        <v>9</v>
      </c>
      <c r="E214">
        <f>E213+IF(WEEKDAY(A214)=1,ser*C213,0)</f>
        <v>12650</v>
      </c>
      <c r="F214">
        <f>F213+D214*(wyp)</f>
        <v>21360</v>
      </c>
      <c r="G214">
        <f t="shared" si="7"/>
        <v>8710</v>
      </c>
    </row>
    <row r="215" spans="1:7" x14ac:dyDescent="0.25">
      <c r="A215" s="1">
        <v>45140</v>
      </c>
      <c r="B215" s="3">
        <f>IF(AND(DAY(A215)=21,MONTH(A215)=12),$V$12,          IF(AND(DAY(A215)=21,MONTH(A215)=3),$V$9,         IF(AND(DAY(A215)=21,MONTH(A215)=6),$V$10,    IF(AND(DAY(A215)=23,MONTH(A215)=9),$V$11,B214)      )           )                                  )</f>
        <v>0.9</v>
      </c>
      <c r="C215" s="4">
        <f>ile</f>
        <v>10</v>
      </c>
      <c r="D215" s="4">
        <f t="shared" si="6"/>
        <v>9</v>
      </c>
      <c r="E215">
        <f>E214+IF(WEEKDAY(A215)=1,ser*C214,0)</f>
        <v>12650</v>
      </c>
      <c r="F215">
        <f>F214+D215*(wyp)</f>
        <v>21630</v>
      </c>
      <c r="G215">
        <f t="shared" si="7"/>
        <v>8980</v>
      </c>
    </row>
    <row r="216" spans="1:7" x14ac:dyDescent="0.25">
      <c r="A216" s="1">
        <v>45141</v>
      </c>
      <c r="B216" s="3">
        <f>IF(AND(DAY(A216)=21,MONTH(A216)=12),$V$12,          IF(AND(DAY(A216)=21,MONTH(A216)=3),$V$9,         IF(AND(DAY(A216)=21,MONTH(A216)=6),$V$10,    IF(AND(DAY(A216)=23,MONTH(A216)=9),$V$11,B215)      )           )                                  )</f>
        <v>0.9</v>
      </c>
      <c r="C216" s="4">
        <f>ile</f>
        <v>10</v>
      </c>
      <c r="D216" s="4">
        <f t="shared" si="6"/>
        <v>9</v>
      </c>
      <c r="E216">
        <f>E215+IF(WEEKDAY(A216)=1,ser*C215,0)</f>
        <v>12650</v>
      </c>
      <c r="F216">
        <f>F215+D216*(wyp)</f>
        <v>21900</v>
      </c>
      <c r="G216">
        <f t="shared" si="7"/>
        <v>9250</v>
      </c>
    </row>
    <row r="217" spans="1:7" x14ac:dyDescent="0.25">
      <c r="A217" s="1">
        <v>45142</v>
      </c>
      <c r="B217" s="3">
        <f>IF(AND(DAY(A217)=21,MONTH(A217)=12),$V$12,          IF(AND(DAY(A217)=21,MONTH(A217)=3),$V$9,         IF(AND(DAY(A217)=21,MONTH(A217)=6),$V$10,    IF(AND(DAY(A217)=23,MONTH(A217)=9),$V$11,B216)      )           )                                  )</f>
        <v>0.9</v>
      </c>
      <c r="C217" s="4">
        <f>ile</f>
        <v>10</v>
      </c>
      <c r="D217" s="4">
        <f t="shared" si="6"/>
        <v>9</v>
      </c>
      <c r="E217">
        <f>E216+IF(WEEKDAY(A217)=1,ser*C216,0)</f>
        <v>12650</v>
      </c>
      <c r="F217">
        <f>F216+D217*(wyp)</f>
        <v>22170</v>
      </c>
      <c r="G217">
        <f t="shared" si="7"/>
        <v>9520</v>
      </c>
    </row>
    <row r="218" spans="1:7" x14ac:dyDescent="0.25">
      <c r="A218" s="1">
        <v>45143</v>
      </c>
      <c r="B218" s="3">
        <f>IF(AND(DAY(A218)=21,MONTH(A218)=12),$V$12,          IF(AND(DAY(A218)=21,MONTH(A218)=3),$V$9,         IF(AND(DAY(A218)=21,MONTH(A218)=6),$V$10,    IF(AND(DAY(A218)=23,MONTH(A218)=9),$V$11,B217)      )           )                                  )</f>
        <v>0.9</v>
      </c>
      <c r="C218" s="4">
        <f>ile</f>
        <v>10</v>
      </c>
      <c r="D218" s="4">
        <f t="shared" si="6"/>
        <v>0</v>
      </c>
      <c r="E218">
        <f>E217+IF(WEEKDAY(A218)=1,ser*C217,0)</f>
        <v>12650</v>
      </c>
      <c r="F218">
        <f>F217+D218*(wyp)</f>
        <v>22170</v>
      </c>
      <c r="G218">
        <f t="shared" si="7"/>
        <v>9520</v>
      </c>
    </row>
    <row r="219" spans="1:7" x14ac:dyDescent="0.25">
      <c r="A219" s="1">
        <v>45144</v>
      </c>
      <c r="B219" s="3">
        <f>IF(AND(DAY(A219)=21,MONTH(A219)=12),$V$12,          IF(AND(DAY(A219)=21,MONTH(A219)=3),$V$9,         IF(AND(DAY(A219)=21,MONTH(A219)=6),$V$10,    IF(AND(DAY(A219)=23,MONTH(A219)=9),$V$11,B218)      )           )                                  )</f>
        <v>0.9</v>
      </c>
      <c r="C219" s="4">
        <f>ile</f>
        <v>10</v>
      </c>
      <c r="D219" s="4">
        <f t="shared" si="6"/>
        <v>0</v>
      </c>
      <c r="E219">
        <f>E218+IF(WEEKDAY(A219)=1,ser*C218,0)</f>
        <v>12800</v>
      </c>
      <c r="F219">
        <f>F218+D219*(wyp)</f>
        <v>22170</v>
      </c>
      <c r="G219">
        <f t="shared" si="7"/>
        <v>9370</v>
      </c>
    </row>
    <row r="220" spans="1:7" x14ac:dyDescent="0.25">
      <c r="A220" s="1">
        <v>45145</v>
      </c>
      <c r="B220" s="3">
        <f>IF(AND(DAY(A220)=21,MONTH(A220)=12),$V$12,          IF(AND(DAY(A220)=21,MONTH(A220)=3),$V$9,         IF(AND(DAY(A220)=21,MONTH(A220)=6),$V$10,    IF(AND(DAY(A220)=23,MONTH(A220)=9),$V$11,B219)      )           )                                  )</f>
        <v>0.9</v>
      </c>
      <c r="C220" s="4">
        <f>ile</f>
        <v>10</v>
      </c>
      <c r="D220" s="4">
        <f t="shared" si="6"/>
        <v>9</v>
      </c>
      <c r="E220">
        <f>E219+IF(WEEKDAY(A220)=1,ser*C219,0)</f>
        <v>12800</v>
      </c>
      <c r="F220">
        <f>F219+D220*(wyp)</f>
        <v>22440</v>
      </c>
      <c r="G220">
        <f t="shared" si="7"/>
        <v>9640</v>
      </c>
    </row>
    <row r="221" spans="1:7" x14ac:dyDescent="0.25">
      <c r="A221" s="1">
        <v>45146</v>
      </c>
      <c r="B221" s="3">
        <f>IF(AND(DAY(A221)=21,MONTH(A221)=12),$V$12,          IF(AND(DAY(A221)=21,MONTH(A221)=3),$V$9,         IF(AND(DAY(A221)=21,MONTH(A221)=6),$V$10,    IF(AND(DAY(A221)=23,MONTH(A221)=9),$V$11,B220)      )           )                                  )</f>
        <v>0.9</v>
      </c>
      <c r="C221" s="4">
        <f>ile</f>
        <v>10</v>
      </c>
      <c r="D221" s="4">
        <f t="shared" si="6"/>
        <v>9</v>
      </c>
      <c r="E221">
        <f>E220+IF(WEEKDAY(A221)=1,ser*C220,0)</f>
        <v>12800</v>
      </c>
      <c r="F221">
        <f>F220+D221*(wyp)</f>
        <v>22710</v>
      </c>
      <c r="G221">
        <f t="shared" si="7"/>
        <v>9910</v>
      </c>
    </row>
    <row r="222" spans="1:7" x14ac:dyDescent="0.25">
      <c r="A222" s="1">
        <v>45147</v>
      </c>
      <c r="B222" s="3">
        <f>IF(AND(DAY(A222)=21,MONTH(A222)=12),$V$12,          IF(AND(DAY(A222)=21,MONTH(A222)=3),$V$9,         IF(AND(DAY(A222)=21,MONTH(A222)=6),$V$10,    IF(AND(DAY(A222)=23,MONTH(A222)=9),$V$11,B221)      )           )                                  )</f>
        <v>0.9</v>
      </c>
      <c r="C222" s="4">
        <f>ile</f>
        <v>10</v>
      </c>
      <c r="D222" s="4">
        <f t="shared" si="6"/>
        <v>9</v>
      </c>
      <c r="E222">
        <f>E221+IF(WEEKDAY(A222)=1,ser*C221,0)</f>
        <v>12800</v>
      </c>
      <c r="F222">
        <f>F221+D222*(wyp)</f>
        <v>22980</v>
      </c>
      <c r="G222">
        <f t="shared" si="7"/>
        <v>10180</v>
      </c>
    </row>
    <row r="223" spans="1:7" x14ac:dyDescent="0.25">
      <c r="A223" s="1">
        <v>45148</v>
      </c>
      <c r="B223" s="3">
        <f>IF(AND(DAY(A223)=21,MONTH(A223)=12),$V$12,          IF(AND(DAY(A223)=21,MONTH(A223)=3),$V$9,         IF(AND(DAY(A223)=21,MONTH(A223)=6),$V$10,    IF(AND(DAY(A223)=23,MONTH(A223)=9),$V$11,B222)      )           )                                  )</f>
        <v>0.9</v>
      </c>
      <c r="C223" s="4">
        <f>ile</f>
        <v>10</v>
      </c>
      <c r="D223" s="4">
        <f t="shared" si="6"/>
        <v>9</v>
      </c>
      <c r="E223">
        <f>E222+IF(WEEKDAY(A223)=1,ser*C222,0)</f>
        <v>12800</v>
      </c>
      <c r="F223">
        <f>F222+D223*(wyp)</f>
        <v>23250</v>
      </c>
      <c r="G223">
        <f t="shared" si="7"/>
        <v>10450</v>
      </c>
    </row>
    <row r="224" spans="1:7" x14ac:dyDescent="0.25">
      <c r="A224" s="1">
        <v>45149</v>
      </c>
      <c r="B224" s="3">
        <f>IF(AND(DAY(A224)=21,MONTH(A224)=12),$V$12,          IF(AND(DAY(A224)=21,MONTH(A224)=3),$V$9,         IF(AND(DAY(A224)=21,MONTH(A224)=6),$V$10,    IF(AND(DAY(A224)=23,MONTH(A224)=9),$V$11,B223)      )           )                                  )</f>
        <v>0.9</v>
      </c>
      <c r="C224" s="4">
        <f>ile</f>
        <v>10</v>
      </c>
      <c r="D224" s="4">
        <f t="shared" si="6"/>
        <v>9</v>
      </c>
      <c r="E224">
        <f>E223+IF(WEEKDAY(A224)=1,ser*C223,0)</f>
        <v>12800</v>
      </c>
      <c r="F224">
        <f>F223+D224*(wyp)</f>
        <v>23520</v>
      </c>
      <c r="G224">
        <f t="shared" si="7"/>
        <v>10720</v>
      </c>
    </row>
    <row r="225" spans="1:7" x14ac:dyDescent="0.25">
      <c r="A225" s="1">
        <v>45150</v>
      </c>
      <c r="B225" s="3">
        <f>IF(AND(DAY(A225)=21,MONTH(A225)=12),$V$12,          IF(AND(DAY(A225)=21,MONTH(A225)=3),$V$9,         IF(AND(DAY(A225)=21,MONTH(A225)=6),$V$10,    IF(AND(DAY(A225)=23,MONTH(A225)=9),$V$11,B224)      )           )                                  )</f>
        <v>0.9</v>
      </c>
      <c r="C225" s="4">
        <f>ile</f>
        <v>10</v>
      </c>
      <c r="D225" s="4">
        <f t="shared" si="6"/>
        <v>0</v>
      </c>
      <c r="E225">
        <f>E224+IF(WEEKDAY(A225)=1,ser*C224,0)</f>
        <v>12800</v>
      </c>
      <c r="F225">
        <f>F224+D225*(wyp)</f>
        <v>23520</v>
      </c>
      <c r="G225">
        <f t="shared" si="7"/>
        <v>10720</v>
      </c>
    </row>
    <row r="226" spans="1:7" x14ac:dyDescent="0.25">
      <c r="A226" s="1">
        <v>45151</v>
      </c>
      <c r="B226" s="3">
        <f>IF(AND(DAY(A226)=21,MONTH(A226)=12),$V$12,          IF(AND(DAY(A226)=21,MONTH(A226)=3),$V$9,         IF(AND(DAY(A226)=21,MONTH(A226)=6),$V$10,    IF(AND(DAY(A226)=23,MONTH(A226)=9),$V$11,B225)      )           )                                  )</f>
        <v>0.9</v>
      </c>
      <c r="C226" s="4">
        <f>ile</f>
        <v>10</v>
      </c>
      <c r="D226" s="4">
        <f t="shared" si="6"/>
        <v>0</v>
      </c>
      <c r="E226">
        <f>E225+IF(WEEKDAY(A226)=1,ser*C225,0)</f>
        <v>12950</v>
      </c>
      <c r="F226">
        <f>F225+D226*(wyp)</f>
        <v>23520</v>
      </c>
      <c r="G226">
        <f t="shared" si="7"/>
        <v>10570</v>
      </c>
    </row>
    <row r="227" spans="1:7" x14ac:dyDescent="0.25">
      <c r="A227" s="1">
        <v>45152</v>
      </c>
      <c r="B227" s="3">
        <f>IF(AND(DAY(A227)=21,MONTH(A227)=12),$V$12,          IF(AND(DAY(A227)=21,MONTH(A227)=3),$V$9,         IF(AND(DAY(A227)=21,MONTH(A227)=6),$V$10,    IF(AND(DAY(A227)=23,MONTH(A227)=9),$V$11,B226)      )           )                                  )</f>
        <v>0.9</v>
      </c>
      <c r="C227" s="4">
        <f>ile</f>
        <v>10</v>
      </c>
      <c r="D227" s="4">
        <f t="shared" si="6"/>
        <v>9</v>
      </c>
      <c r="E227">
        <f>E226+IF(WEEKDAY(A227)=1,ser*C226,0)</f>
        <v>12950</v>
      </c>
      <c r="F227">
        <f>F226+D227*(wyp)</f>
        <v>23790</v>
      </c>
      <c r="G227">
        <f t="shared" si="7"/>
        <v>10840</v>
      </c>
    </row>
    <row r="228" spans="1:7" x14ac:dyDescent="0.25">
      <c r="A228" s="1">
        <v>45153</v>
      </c>
      <c r="B228" s="3">
        <f>IF(AND(DAY(A228)=21,MONTH(A228)=12),$V$12,          IF(AND(DAY(A228)=21,MONTH(A228)=3),$V$9,         IF(AND(DAY(A228)=21,MONTH(A228)=6),$V$10,    IF(AND(DAY(A228)=23,MONTH(A228)=9),$V$11,B227)      )           )                                  )</f>
        <v>0.9</v>
      </c>
      <c r="C228" s="4">
        <f>ile</f>
        <v>10</v>
      </c>
      <c r="D228" s="4">
        <f t="shared" si="6"/>
        <v>9</v>
      </c>
      <c r="E228">
        <f>E227+IF(WEEKDAY(A228)=1,ser*C227,0)</f>
        <v>12950</v>
      </c>
      <c r="F228">
        <f>F227+D228*(wyp)</f>
        <v>24060</v>
      </c>
      <c r="G228">
        <f t="shared" si="7"/>
        <v>11110</v>
      </c>
    </row>
    <row r="229" spans="1:7" x14ac:dyDescent="0.25">
      <c r="A229" s="1">
        <v>45154</v>
      </c>
      <c r="B229" s="3">
        <f>IF(AND(DAY(A229)=21,MONTH(A229)=12),$V$12,          IF(AND(DAY(A229)=21,MONTH(A229)=3),$V$9,         IF(AND(DAY(A229)=21,MONTH(A229)=6),$V$10,    IF(AND(DAY(A229)=23,MONTH(A229)=9),$V$11,B228)      )           )                                  )</f>
        <v>0.9</v>
      </c>
      <c r="C229" s="4">
        <f>ile</f>
        <v>10</v>
      </c>
      <c r="D229" s="4">
        <f t="shared" si="6"/>
        <v>9</v>
      </c>
      <c r="E229">
        <f>E228+IF(WEEKDAY(A229)=1,ser*C228,0)</f>
        <v>12950</v>
      </c>
      <c r="F229">
        <f>F228+D229*(wyp)</f>
        <v>24330</v>
      </c>
      <c r="G229">
        <f t="shared" si="7"/>
        <v>11380</v>
      </c>
    </row>
    <row r="230" spans="1:7" x14ac:dyDescent="0.25">
      <c r="A230" s="1">
        <v>45155</v>
      </c>
      <c r="B230" s="3">
        <f>IF(AND(DAY(A230)=21,MONTH(A230)=12),$V$12,          IF(AND(DAY(A230)=21,MONTH(A230)=3),$V$9,         IF(AND(DAY(A230)=21,MONTH(A230)=6),$V$10,    IF(AND(DAY(A230)=23,MONTH(A230)=9),$V$11,B229)      )           )                                  )</f>
        <v>0.9</v>
      </c>
      <c r="C230" s="4">
        <f>ile</f>
        <v>10</v>
      </c>
      <c r="D230" s="4">
        <f t="shared" si="6"/>
        <v>9</v>
      </c>
      <c r="E230">
        <f>E229+IF(WEEKDAY(A230)=1,ser*C229,0)</f>
        <v>12950</v>
      </c>
      <c r="F230">
        <f>F229+D230*(wyp)</f>
        <v>24600</v>
      </c>
      <c r="G230">
        <f t="shared" si="7"/>
        <v>11650</v>
      </c>
    </row>
    <row r="231" spans="1:7" x14ac:dyDescent="0.25">
      <c r="A231" s="1">
        <v>45156</v>
      </c>
      <c r="B231" s="3">
        <f>IF(AND(DAY(A231)=21,MONTH(A231)=12),$V$12,          IF(AND(DAY(A231)=21,MONTH(A231)=3),$V$9,         IF(AND(DAY(A231)=21,MONTH(A231)=6),$V$10,    IF(AND(DAY(A231)=23,MONTH(A231)=9),$V$11,B230)      )           )                                  )</f>
        <v>0.9</v>
      </c>
      <c r="C231" s="4">
        <f>ile</f>
        <v>10</v>
      </c>
      <c r="D231" s="4">
        <f t="shared" si="6"/>
        <v>9</v>
      </c>
      <c r="E231">
        <f>E230+IF(WEEKDAY(A231)=1,ser*C230,0)</f>
        <v>12950</v>
      </c>
      <c r="F231">
        <f>F230+D231*(wyp)</f>
        <v>24870</v>
      </c>
      <c r="G231">
        <f t="shared" si="7"/>
        <v>11920</v>
      </c>
    </row>
    <row r="232" spans="1:7" x14ac:dyDescent="0.25">
      <c r="A232" s="1">
        <v>45157</v>
      </c>
      <c r="B232" s="3">
        <f>IF(AND(DAY(A232)=21,MONTH(A232)=12),$V$12,          IF(AND(DAY(A232)=21,MONTH(A232)=3),$V$9,         IF(AND(DAY(A232)=21,MONTH(A232)=6),$V$10,    IF(AND(DAY(A232)=23,MONTH(A232)=9),$V$11,B231)      )           )                                  )</f>
        <v>0.9</v>
      </c>
      <c r="C232" s="4">
        <f>ile</f>
        <v>10</v>
      </c>
      <c r="D232" s="4">
        <f t="shared" si="6"/>
        <v>0</v>
      </c>
      <c r="E232">
        <f>E231+IF(WEEKDAY(A232)=1,ser*C231,0)</f>
        <v>12950</v>
      </c>
      <c r="F232">
        <f>F231+D232*(wyp)</f>
        <v>24870</v>
      </c>
      <c r="G232">
        <f t="shared" si="7"/>
        <v>11920</v>
      </c>
    </row>
    <row r="233" spans="1:7" x14ac:dyDescent="0.25">
      <c r="A233" s="1">
        <v>45158</v>
      </c>
      <c r="B233" s="3">
        <f>IF(AND(DAY(A233)=21,MONTH(A233)=12),$V$12,          IF(AND(DAY(A233)=21,MONTH(A233)=3),$V$9,         IF(AND(DAY(A233)=21,MONTH(A233)=6),$V$10,    IF(AND(DAY(A233)=23,MONTH(A233)=9),$V$11,B232)      )           )                                  )</f>
        <v>0.9</v>
      </c>
      <c r="C233" s="4">
        <f>ile</f>
        <v>10</v>
      </c>
      <c r="D233" s="4">
        <f t="shared" si="6"/>
        <v>0</v>
      </c>
      <c r="E233">
        <f>E232+IF(WEEKDAY(A233)=1,ser*C232,0)</f>
        <v>13100</v>
      </c>
      <c r="F233">
        <f>F232+D233*(wyp)</f>
        <v>24870</v>
      </c>
      <c r="G233">
        <f t="shared" si="7"/>
        <v>11770</v>
      </c>
    </row>
    <row r="234" spans="1:7" x14ac:dyDescent="0.25">
      <c r="A234" s="1">
        <v>45159</v>
      </c>
      <c r="B234" s="3">
        <f>IF(AND(DAY(A234)=21,MONTH(A234)=12),$V$12,          IF(AND(DAY(A234)=21,MONTH(A234)=3),$V$9,         IF(AND(DAY(A234)=21,MONTH(A234)=6),$V$10,    IF(AND(DAY(A234)=23,MONTH(A234)=9),$V$11,B233)      )           )                                  )</f>
        <v>0.9</v>
      </c>
      <c r="C234" s="4">
        <f>ile</f>
        <v>10</v>
      </c>
      <c r="D234" s="4">
        <f t="shared" si="6"/>
        <v>9</v>
      </c>
      <c r="E234">
        <f>E233+IF(WEEKDAY(A234)=1,ser*C233,0)</f>
        <v>13100</v>
      </c>
      <c r="F234">
        <f>F233+D234*(wyp)</f>
        <v>25140</v>
      </c>
      <c r="G234">
        <f t="shared" si="7"/>
        <v>12040</v>
      </c>
    </row>
    <row r="235" spans="1:7" x14ac:dyDescent="0.25">
      <c r="A235" s="1">
        <v>45160</v>
      </c>
      <c r="B235" s="3">
        <f>IF(AND(DAY(A235)=21,MONTH(A235)=12),$V$12,          IF(AND(DAY(A235)=21,MONTH(A235)=3),$V$9,         IF(AND(DAY(A235)=21,MONTH(A235)=6),$V$10,    IF(AND(DAY(A235)=23,MONTH(A235)=9),$V$11,B234)      )           )                                  )</f>
        <v>0.9</v>
      </c>
      <c r="C235" s="4">
        <f>ile</f>
        <v>10</v>
      </c>
      <c r="D235" s="4">
        <f t="shared" si="6"/>
        <v>9</v>
      </c>
      <c r="E235">
        <f>E234+IF(WEEKDAY(A235)=1,ser*C234,0)</f>
        <v>13100</v>
      </c>
      <c r="F235">
        <f>F234+D235*(wyp)</f>
        <v>25410</v>
      </c>
      <c r="G235">
        <f t="shared" si="7"/>
        <v>12310</v>
      </c>
    </row>
    <row r="236" spans="1:7" x14ac:dyDescent="0.25">
      <c r="A236" s="1">
        <v>45161</v>
      </c>
      <c r="B236" s="3">
        <f>IF(AND(DAY(A236)=21,MONTH(A236)=12),$V$12,          IF(AND(DAY(A236)=21,MONTH(A236)=3),$V$9,         IF(AND(DAY(A236)=21,MONTH(A236)=6),$V$10,    IF(AND(DAY(A236)=23,MONTH(A236)=9),$V$11,B235)      )           )                                  )</f>
        <v>0.9</v>
      </c>
      <c r="C236" s="4">
        <f>ile</f>
        <v>10</v>
      </c>
      <c r="D236" s="4">
        <f t="shared" si="6"/>
        <v>9</v>
      </c>
      <c r="E236">
        <f>E235+IF(WEEKDAY(A236)=1,ser*C235,0)</f>
        <v>13100</v>
      </c>
      <c r="F236">
        <f>F235+D236*(wyp)</f>
        <v>25680</v>
      </c>
      <c r="G236">
        <f t="shared" si="7"/>
        <v>12580</v>
      </c>
    </row>
    <row r="237" spans="1:7" x14ac:dyDescent="0.25">
      <c r="A237" s="1">
        <v>45162</v>
      </c>
      <c r="B237" s="3">
        <f>IF(AND(DAY(A237)=21,MONTH(A237)=12),$V$12,          IF(AND(DAY(A237)=21,MONTH(A237)=3),$V$9,         IF(AND(DAY(A237)=21,MONTH(A237)=6),$V$10,    IF(AND(DAY(A237)=23,MONTH(A237)=9),$V$11,B236)      )           )                                  )</f>
        <v>0.9</v>
      </c>
      <c r="C237" s="4">
        <f>ile</f>
        <v>10</v>
      </c>
      <c r="D237" s="4">
        <f t="shared" si="6"/>
        <v>9</v>
      </c>
      <c r="E237">
        <f>E236+IF(WEEKDAY(A237)=1,ser*C236,0)</f>
        <v>13100</v>
      </c>
      <c r="F237">
        <f>F236+D237*(wyp)</f>
        <v>25950</v>
      </c>
      <c r="G237">
        <f t="shared" si="7"/>
        <v>12850</v>
      </c>
    </row>
    <row r="238" spans="1:7" x14ac:dyDescent="0.25">
      <c r="A238" s="1">
        <v>45163</v>
      </c>
      <c r="B238" s="3">
        <f>IF(AND(DAY(A238)=21,MONTH(A238)=12),$V$12,          IF(AND(DAY(A238)=21,MONTH(A238)=3),$V$9,         IF(AND(DAY(A238)=21,MONTH(A238)=6),$V$10,    IF(AND(DAY(A238)=23,MONTH(A238)=9),$V$11,B237)      )           )                                  )</f>
        <v>0.9</v>
      </c>
      <c r="C238" s="4">
        <f>ile</f>
        <v>10</v>
      </c>
      <c r="D238" s="4">
        <f t="shared" si="6"/>
        <v>9</v>
      </c>
      <c r="E238">
        <f>E237+IF(WEEKDAY(A238)=1,ser*C237,0)</f>
        <v>13100</v>
      </c>
      <c r="F238">
        <f>F237+D238*(wyp)</f>
        <v>26220</v>
      </c>
      <c r="G238">
        <f t="shared" si="7"/>
        <v>13120</v>
      </c>
    </row>
    <row r="239" spans="1:7" x14ac:dyDescent="0.25">
      <c r="A239" s="1">
        <v>45164</v>
      </c>
      <c r="B239" s="3">
        <f>IF(AND(DAY(A239)=21,MONTH(A239)=12),$V$12,          IF(AND(DAY(A239)=21,MONTH(A239)=3),$V$9,         IF(AND(DAY(A239)=21,MONTH(A239)=6),$V$10,    IF(AND(DAY(A239)=23,MONTH(A239)=9),$V$11,B238)      )           )                                  )</f>
        <v>0.9</v>
      </c>
      <c r="C239" s="4">
        <f>ile</f>
        <v>10</v>
      </c>
      <c r="D239" s="4">
        <f t="shared" si="6"/>
        <v>0</v>
      </c>
      <c r="E239">
        <f>E238+IF(WEEKDAY(A239)=1,ser*C238,0)</f>
        <v>13100</v>
      </c>
      <c r="F239">
        <f>F238+D239*(wyp)</f>
        <v>26220</v>
      </c>
      <c r="G239">
        <f t="shared" si="7"/>
        <v>13120</v>
      </c>
    </row>
    <row r="240" spans="1:7" x14ac:dyDescent="0.25">
      <c r="A240" s="1">
        <v>45165</v>
      </c>
      <c r="B240" s="3">
        <f>IF(AND(DAY(A240)=21,MONTH(A240)=12),$V$12,          IF(AND(DAY(A240)=21,MONTH(A240)=3),$V$9,         IF(AND(DAY(A240)=21,MONTH(A240)=6),$V$10,    IF(AND(DAY(A240)=23,MONTH(A240)=9),$V$11,B239)      )           )                                  )</f>
        <v>0.9</v>
      </c>
      <c r="C240" s="4">
        <f>ile</f>
        <v>10</v>
      </c>
      <c r="D240" s="4">
        <f t="shared" si="6"/>
        <v>0</v>
      </c>
      <c r="E240">
        <f>E239+IF(WEEKDAY(A240)=1,ser*C239,0)</f>
        <v>13250</v>
      </c>
      <c r="F240">
        <f>F239+D240*(wyp)</f>
        <v>26220</v>
      </c>
      <c r="G240">
        <f t="shared" si="7"/>
        <v>12970</v>
      </c>
    </row>
    <row r="241" spans="1:7" x14ac:dyDescent="0.25">
      <c r="A241" s="1">
        <v>45166</v>
      </c>
      <c r="B241" s="3">
        <f>IF(AND(DAY(A241)=21,MONTH(A241)=12),$V$12,          IF(AND(DAY(A241)=21,MONTH(A241)=3),$V$9,         IF(AND(DAY(A241)=21,MONTH(A241)=6),$V$10,    IF(AND(DAY(A241)=23,MONTH(A241)=9),$V$11,B240)      )           )                                  )</f>
        <v>0.9</v>
      </c>
      <c r="C241" s="4">
        <f>ile</f>
        <v>10</v>
      </c>
      <c r="D241" s="4">
        <f t="shared" si="6"/>
        <v>9</v>
      </c>
      <c r="E241">
        <f>E240+IF(WEEKDAY(A241)=1,ser*C240,0)</f>
        <v>13250</v>
      </c>
      <c r="F241">
        <f>F240+D241*(wyp)</f>
        <v>26490</v>
      </c>
      <c r="G241">
        <f t="shared" si="7"/>
        <v>13240</v>
      </c>
    </row>
    <row r="242" spans="1:7" x14ac:dyDescent="0.25">
      <c r="A242" s="1">
        <v>45167</v>
      </c>
      <c r="B242" s="3">
        <f>IF(AND(DAY(A242)=21,MONTH(A242)=12),$V$12,          IF(AND(DAY(A242)=21,MONTH(A242)=3),$V$9,         IF(AND(DAY(A242)=21,MONTH(A242)=6),$V$10,    IF(AND(DAY(A242)=23,MONTH(A242)=9),$V$11,B241)      )           )                                  )</f>
        <v>0.9</v>
      </c>
      <c r="C242" s="4">
        <f>ile</f>
        <v>10</v>
      </c>
      <c r="D242" s="4">
        <f t="shared" si="6"/>
        <v>9</v>
      </c>
      <c r="E242">
        <f>E241+IF(WEEKDAY(A242)=1,ser*C241,0)</f>
        <v>13250</v>
      </c>
      <c r="F242">
        <f>F241+D242*(wyp)</f>
        <v>26760</v>
      </c>
      <c r="G242">
        <f t="shared" si="7"/>
        <v>13510</v>
      </c>
    </row>
    <row r="243" spans="1:7" x14ac:dyDescent="0.25">
      <c r="A243" s="1">
        <v>45168</v>
      </c>
      <c r="B243" s="3">
        <f>IF(AND(DAY(A243)=21,MONTH(A243)=12),$V$12,          IF(AND(DAY(A243)=21,MONTH(A243)=3),$V$9,         IF(AND(DAY(A243)=21,MONTH(A243)=6),$V$10,    IF(AND(DAY(A243)=23,MONTH(A243)=9),$V$11,B242)      )           )                                  )</f>
        <v>0.9</v>
      </c>
      <c r="C243" s="4">
        <f>ile</f>
        <v>10</v>
      </c>
      <c r="D243" s="4">
        <f t="shared" si="6"/>
        <v>9</v>
      </c>
      <c r="E243">
        <f>E242+IF(WEEKDAY(A243)=1,ser*C242,0)</f>
        <v>13250</v>
      </c>
      <c r="F243">
        <f>F242+D243*(wyp)</f>
        <v>27030</v>
      </c>
      <c r="G243">
        <f t="shared" si="7"/>
        <v>13780</v>
      </c>
    </row>
    <row r="244" spans="1:7" x14ac:dyDescent="0.25">
      <c r="A244" s="1">
        <v>45169</v>
      </c>
      <c r="B244" s="3">
        <f>IF(AND(DAY(A244)=21,MONTH(A244)=12),$V$12,          IF(AND(DAY(A244)=21,MONTH(A244)=3),$V$9,         IF(AND(DAY(A244)=21,MONTH(A244)=6),$V$10,    IF(AND(DAY(A244)=23,MONTH(A244)=9),$V$11,B243)      )           )                                  )</f>
        <v>0.9</v>
      </c>
      <c r="C244" s="4">
        <f>ile</f>
        <v>10</v>
      </c>
      <c r="D244" s="4">
        <f t="shared" si="6"/>
        <v>9</v>
      </c>
      <c r="E244">
        <f>E243+IF(WEEKDAY(A244)=1,ser*C243,0)</f>
        <v>13250</v>
      </c>
      <c r="F244">
        <f>F243+D244*(wyp)</f>
        <v>27300</v>
      </c>
      <c r="G244">
        <f t="shared" si="7"/>
        <v>14050</v>
      </c>
    </row>
    <row r="245" spans="1:7" x14ac:dyDescent="0.25">
      <c r="A245" s="1">
        <v>45170</v>
      </c>
      <c r="B245" s="3">
        <f>IF(AND(DAY(A245)=21,MONTH(A245)=12),$V$12,          IF(AND(DAY(A245)=21,MONTH(A245)=3),$V$9,         IF(AND(DAY(A245)=21,MONTH(A245)=6),$V$10,    IF(AND(DAY(A245)=23,MONTH(A245)=9),$V$11,B244)      )           )                                  )</f>
        <v>0.9</v>
      </c>
      <c r="C245" s="4">
        <f>ile</f>
        <v>10</v>
      </c>
      <c r="D245" s="4">
        <f t="shared" si="6"/>
        <v>9</v>
      </c>
      <c r="E245">
        <f>E244+IF(WEEKDAY(A245)=1,ser*C244,0)</f>
        <v>13250</v>
      </c>
      <c r="F245">
        <f>F244+D245*(wyp)</f>
        <v>27570</v>
      </c>
      <c r="G245">
        <f t="shared" si="7"/>
        <v>14320</v>
      </c>
    </row>
    <row r="246" spans="1:7" x14ac:dyDescent="0.25">
      <c r="A246" s="1">
        <v>45171</v>
      </c>
      <c r="B246" s="3">
        <f>IF(AND(DAY(A246)=21,MONTH(A246)=12),$V$12,          IF(AND(DAY(A246)=21,MONTH(A246)=3),$V$9,         IF(AND(DAY(A246)=21,MONTH(A246)=6),$V$10,    IF(AND(DAY(A246)=23,MONTH(A246)=9),$V$11,B245)      )           )                                  )</f>
        <v>0.9</v>
      </c>
      <c r="C246" s="4">
        <f>ile</f>
        <v>10</v>
      </c>
      <c r="D246" s="4">
        <f t="shared" si="6"/>
        <v>0</v>
      </c>
      <c r="E246">
        <f>E245+IF(WEEKDAY(A246)=1,ser*C245,0)</f>
        <v>13250</v>
      </c>
      <c r="F246">
        <f>F245+D246*(wyp)</f>
        <v>27570</v>
      </c>
      <c r="G246">
        <f t="shared" si="7"/>
        <v>14320</v>
      </c>
    </row>
    <row r="247" spans="1:7" x14ac:dyDescent="0.25">
      <c r="A247" s="1">
        <v>45172</v>
      </c>
      <c r="B247" s="3">
        <f>IF(AND(DAY(A247)=21,MONTH(A247)=12),$V$12,          IF(AND(DAY(A247)=21,MONTH(A247)=3),$V$9,         IF(AND(DAY(A247)=21,MONTH(A247)=6),$V$10,    IF(AND(DAY(A247)=23,MONTH(A247)=9),$V$11,B246)      )           )                                  )</f>
        <v>0.9</v>
      </c>
      <c r="C247" s="4">
        <f>ile</f>
        <v>10</v>
      </c>
      <c r="D247" s="4">
        <f t="shared" si="6"/>
        <v>0</v>
      </c>
      <c r="E247">
        <f>E246+IF(WEEKDAY(A247)=1,ser*C246,0)</f>
        <v>13400</v>
      </c>
      <c r="F247">
        <f>F246+D247*(wyp)</f>
        <v>27570</v>
      </c>
      <c r="G247">
        <f t="shared" si="7"/>
        <v>14170</v>
      </c>
    </row>
    <row r="248" spans="1:7" x14ac:dyDescent="0.25">
      <c r="A248" s="1">
        <v>45173</v>
      </c>
      <c r="B248" s="3">
        <f>IF(AND(DAY(A248)=21,MONTH(A248)=12),$V$12,          IF(AND(DAY(A248)=21,MONTH(A248)=3),$V$9,         IF(AND(DAY(A248)=21,MONTH(A248)=6),$V$10,    IF(AND(DAY(A248)=23,MONTH(A248)=9),$V$11,B247)      )           )                                  )</f>
        <v>0.9</v>
      </c>
      <c r="C248" s="4">
        <f>ile</f>
        <v>10</v>
      </c>
      <c r="D248" s="4">
        <f t="shared" si="6"/>
        <v>9</v>
      </c>
      <c r="E248">
        <f>E247+IF(WEEKDAY(A248)=1,ser*C247,0)</f>
        <v>13400</v>
      </c>
      <c r="F248">
        <f>F247+D248*(wyp)</f>
        <v>27840</v>
      </c>
      <c r="G248">
        <f t="shared" si="7"/>
        <v>14440</v>
      </c>
    </row>
    <row r="249" spans="1:7" x14ac:dyDescent="0.25">
      <c r="A249" s="1">
        <v>45174</v>
      </c>
      <c r="B249" s="3">
        <f>IF(AND(DAY(A249)=21,MONTH(A249)=12),$V$12,          IF(AND(DAY(A249)=21,MONTH(A249)=3),$V$9,         IF(AND(DAY(A249)=21,MONTH(A249)=6),$V$10,    IF(AND(DAY(A249)=23,MONTH(A249)=9),$V$11,B248)      )           )                                  )</f>
        <v>0.9</v>
      </c>
      <c r="C249" s="4">
        <f>ile</f>
        <v>10</v>
      </c>
      <c r="D249" s="4">
        <f t="shared" si="6"/>
        <v>9</v>
      </c>
      <c r="E249">
        <f>E248+IF(WEEKDAY(A249)=1,ser*C248,0)</f>
        <v>13400</v>
      </c>
      <c r="F249">
        <f>F248+D249*(wyp)</f>
        <v>28110</v>
      </c>
      <c r="G249">
        <f t="shared" si="7"/>
        <v>14710</v>
      </c>
    </row>
    <row r="250" spans="1:7" x14ac:dyDescent="0.25">
      <c r="A250" s="1">
        <v>45175</v>
      </c>
      <c r="B250" s="3">
        <f>IF(AND(DAY(A250)=21,MONTH(A250)=12),$V$12,          IF(AND(DAY(A250)=21,MONTH(A250)=3),$V$9,         IF(AND(DAY(A250)=21,MONTH(A250)=6),$V$10,    IF(AND(DAY(A250)=23,MONTH(A250)=9),$V$11,B249)      )           )                                  )</f>
        <v>0.9</v>
      </c>
      <c r="C250" s="4">
        <f>ile</f>
        <v>10</v>
      </c>
      <c r="D250" s="4">
        <f t="shared" si="6"/>
        <v>9</v>
      </c>
      <c r="E250">
        <f>E249+IF(WEEKDAY(A250)=1,ser*C249,0)</f>
        <v>13400</v>
      </c>
      <c r="F250">
        <f>F249+D250*(wyp)</f>
        <v>28380</v>
      </c>
      <c r="G250">
        <f t="shared" si="7"/>
        <v>14980</v>
      </c>
    </row>
    <row r="251" spans="1:7" x14ac:dyDescent="0.25">
      <c r="A251" s="1">
        <v>45176</v>
      </c>
      <c r="B251" s="3">
        <f>IF(AND(DAY(A251)=21,MONTH(A251)=12),$V$12,          IF(AND(DAY(A251)=21,MONTH(A251)=3),$V$9,         IF(AND(DAY(A251)=21,MONTH(A251)=6),$V$10,    IF(AND(DAY(A251)=23,MONTH(A251)=9),$V$11,B250)      )           )                                  )</f>
        <v>0.9</v>
      </c>
      <c r="C251" s="4">
        <f>ile</f>
        <v>10</v>
      </c>
      <c r="D251" s="4">
        <f t="shared" si="6"/>
        <v>9</v>
      </c>
      <c r="E251">
        <f>E250+IF(WEEKDAY(A251)=1,ser*C250,0)</f>
        <v>13400</v>
      </c>
      <c r="F251">
        <f>F250+D251*(wyp)</f>
        <v>28650</v>
      </c>
      <c r="G251">
        <f t="shared" si="7"/>
        <v>15250</v>
      </c>
    </row>
    <row r="252" spans="1:7" x14ac:dyDescent="0.25">
      <c r="A252" s="1">
        <v>45177</v>
      </c>
      <c r="B252" s="3">
        <f>IF(AND(DAY(A252)=21,MONTH(A252)=12),$V$12,          IF(AND(DAY(A252)=21,MONTH(A252)=3),$V$9,         IF(AND(DAY(A252)=21,MONTH(A252)=6),$V$10,    IF(AND(DAY(A252)=23,MONTH(A252)=9),$V$11,B251)      )           )                                  )</f>
        <v>0.9</v>
      </c>
      <c r="C252" s="4">
        <f>ile</f>
        <v>10</v>
      </c>
      <c r="D252" s="4">
        <f t="shared" si="6"/>
        <v>9</v>
      </c>
      <c r="E252">
        <f>E251+IF(WEEKDAY(A252)=1,ser*C251,0)</f>
        <v>13400</v>
      </c>
      <c r="F252">
        <f>F251+D252*(wyp)</f>
        <v>28920</v>
      </c>
      <c r="G252">
        <f t="shared" si="7"/>
        <v>15520</v>
      </c>
    </row>
    <row r="253" spans="1:7" x14ac:dyDescent="0.25">
      <c r="A253" s="1">
        <v>45178</v>
      </c>
      <c r="B253" s="3">
        <f>IF(AND(DAY(A253)=21,MONTH(A253)=12),$V$12,          IF(AND(DAY(A253)=21,MONTH(A253)=3),$V$9,         IF(AND(DAY(A253)=21,MONTH(A253)=6),$V$10,    IF(AND(DAY(A253)=23,MONTH(A253)=9),$V$11,B252)      )           )                                  )</f>
        <v>0.9</v>
      </c>
      <c r="C253" s="4">
        <f>ile</f>
        <v>10</v>
      </c>
      <c r="D253" s="4">
        <f t="shared" si="6"/>
        <v>0</v>
      </c>
      <c r="E253">
        <f>E252+IF(WEEKDAY(A253)=1,ser*C252,0)</f>
        <v>13400</v>
      </c>
      <c r="F253">
        <f>F252+D253*(wyp)</f>
        <v>28920</v>
      </c>
      <c r="G253">
        <f t="shared" si="7"/>
        <v>15520</v>
      </c>
    </row>
    <row r="254" spans="1:7" x14ac:dyDescent="0.25">
      <c r="A254" s="1">
        <v>45179</v>
      </c>
      <c r="B254" s="3">
        <f>IF(AND(DAY(A254)=21,MONTH(A254)=12),$V$12,          IF(AND(DAY(A254)=21,MONTH(A254)=3),$V$9,         IF(AND(DAY(A254)=21,MONTH(A254)=6),$V$10,    IF(AND(DAY(A254)=23,MONTH(A254)=9),$V$11,B253)      )           )                                  )</f>
        <v>0.9</v>
      </c>
      <c r="C254" s="4">
        <f>ile</f>
        <v>10</v>
      </c>
      <c r="D254" s="4">
        <f t="shared" si="6"/>
        <v>0</v>
      </c>
      <c r="E254">
        <f>E253+IF(WEEKDAY(A254)=1,ser*C253,0)</f>
        <v>13550</v>
      </c>
      <c r="F254">
        <f>F253+D254*(wyp)</f>
        <v>28920</v>
      </c>
      <c r="G254">
        <f t="shared" si="7"/>
        <v>15370</v>
      </c>
    </row>
    <row r="255" spans="1:7" x14ac:dyDescent="0.25">
      <c r="A255" s="1">
        <v>45180</v>
      </c>
      <c r="B255" s="3">
        <f>IF(AND(DAY(A255)=21,MONTH(A255)=12),$V$12,          IF(AND(DAY(A255)=21,MONTH(A255)=3),$V$9,         IF(AND(DAY(A255)=21,MONTH(A255)=6),$V$10,    IF(AND(DAY(A255)=23,MONTH(A255)=9),$V$11,B254)      )           )                                  )</f>
        <v>0.9</v>
      </c>
      <c r="C255" s="4">
        <f>ile</f>
        <v>10</v>
      </c>
      <c r="D255" s="4">
        <f t="shared" si="6"/>
        <v>9</v>
      </c>
      <c r="E255">
        <f>E254+IF(WEEKDAY(A255)=1,ser*C254,0)</f>
        <v>13550</v>
      </c>
      <c r="F255">
        <f>F254+D255*(wyp)</f>
        <v>29190</v>
      </c>
      <c r="G255">
        <f t="shared" si="7"/>
        <v>15640</v>
      </c>
    </row>
    <row r="256" spans="1:7" x14ac:dyDescent="0.25">
      <c r="A256" s="1">
        <v>45181</v>
      </c>
      <c r="B256" s="3">
        <f>IF(AND(DAY(A256)=21,MONTH(A256)=12),$V$12,          IF(AND(DAY(A256)=21,MONTH(A256)=3),$V$9,         IF(AND(DAY(A256)=21,MONTH(A256)=6),$V$10,    IF(AND(DAY(A256)=23,MONTH(A256)=9),$V$11,B255)      )           )                                  )</f>
        <v>0.9</v>
      </c>
      <c r="C256" s="4">
        <f>ile</f>
        <v>10</v>
      </c>
      <c r="D256" s="4">
        <f t="shared" si="6"/>
        <v>9</v>
      </c>
      <c r="E256">
        <f>E255+IF(WEEKDAY(A256)=1,ser*C255,0)</f>
        <v>13550</v>
      </c>
      <c r="F256">
        <f>F255+D256*(wyp)</f>
        <v>29460</v>
      </c>
      <c r="G256">
        <f t="shared" si="7"/>
        <v>15910</v>
      </c>
    </row>
    <row r="257" spans="1:7" x14ac:dyDescent="0.25">
      <c r="A257" s="1">
        <v>45182</v>
      </c>
      <c r="B257" s="3">
        <f>IF(AND(DAY(A257)=21,MONTH(A257)=12),$V$12,          IF(AND(DAY(A257)=21,MONTH(A257)=3),$V$9,         IF(AND(DAY(A257)=21,MONTH(A257)=6),$V$10,    IF(AND(DAY(A257)=23,MONTH(A257)=9),$V$11,B256)      )           )                                  )</f>
        <v>0.9</v>
      </c>
      <c r="C257" s="4">
        <f>ile</f>
        <v>10</v>
      </c>
      <c r="D257" s="4">
        <f t="shared" si="6"/>
        <v>9</v>
      </c>
      <c r="E257">
        <f>E256+IF(WEEKDAY(A257)=1,ser*C256,0)</f>
        <v>13550</v>
      </c>
      <c r="F257">
        <f>F256+D257*(wyp)</f>
        <v>29730</v>
      </c>
      <c r="G257">
        <f t="shared" si="7"/>
        <v>16180</v>
      </c>
    </row>
    <row r="258" spans="1:7" x14ac:dyDescent="0.25">
      <c r="A258" s="1">
        <v>45183</v>
      </c>
      <c r="B258" s="3">
        <f>IF(AND(DAY(A258)=21,MONTH(A258)=12),$V$12,          IF(AND(DAY(A258)=21,MONTH(A258)=3),$V$9,         IF(AND(DAY(A258)=21,MONTH(A258)=6),$V$10,    IF(AND(DAY(A258)=23,MONTH(A258)=9),$V$11,B257)      )           )                                  )</f>
        <v>0.9</v>
      </c>
      <c r="C258" s="4">
        <f>ile</f>
        <v>10</v>
      </c>
      <c r="D258" s="4">
        <f t="shared" si="6"/>
        <v>9</v>
      </c>
      <c r="E258">
        <f>E257+IF(WEEKDAY(A258)=1,ser*C257,0)</f>
        <v>13550</v>
      </c>
      <c r="F258">
        <f>F257+D258*(wyp)</f>
        <v>30000</v>
      </c>
      <c r="G258">
        <f t="shared" si="7"/>
        <v>16450</v>
      </c>
    </row>
    <row r="259" spans="1:7" x14ac:dyDescent="0.25">
      <c r="A259" s="1">
        <v>45184</v>
      </c>
      <c r="B259" s="3">
        <f>IF(AND(DAY(A259)=21,MONTH(A259)=12),$V$12,          IF(AND(DAY(A259)=21,MONTH(A259)=3),$V$9,         IF(AND(DAY(A259)=21,MONTH(A259)=6),$V$10,    IF(AND(DAY(A259)=23,MONTH(A259)=9),$V$11,B258)      )           )                                  )</f>
        <v>0.9</v>
      </c>
      <c r="C259" s="4">
        <f>ile</f>
        <v>10</v>
      </c>
      <c r="D259" s="4">
        <f t="shared" ref="D259:D322" si="8">IF(OR(WEEKDAY(A259)=7,WEEKDAY(A259)=1),0,ROUND(B259*C259,A259))</f>
        <v>9</v>
      </c>
      <c r="E259">
        <f>E258+IF(WEEKDAY(A259)=1,ser*C258,0)</f>
        <v>13550</v>
      </c>
      <c r="F259">
        <f>F258+D259*(wyp)</f>
        <v>30270</v>
      </c>
      <c r="G259">
        <f t="shared" ref="G259:G322" si="9">F259-E259</f>
        <v>16720</v>
      </c>
    </row>
    <row r="260" spans="1:7" x14ac:dyDescent="0.25">
      <c r="A260" s="1">
        <v>45185</v>
      </c>
      <c r="B260" s="3">
        <f>IF(AND(DAY(A260)=21,MONTH(A260)=12),$V$12,          IF(AND(DAY(A260)=21,MONTH(A260)=3),$V$9,         IF(AND(DAY(A260)=21,MONTH(A260)=6),$V$10,    IF(AND(DAY(A260)=23,MONTH(A260)=9),$V$11,B259)      )           )                                  )</f>
        <v>0.9</v>
      </c>
      <c r="C260" s="4">
        <f>ile</f>
        <v>10</v>
      </c>
      <c r="D260" s="4">
        <f t="shared" si="8"/>
        <v>0</v>
      </c>
      <c r="E260">
        <f>E259+IF(WEEKDAY(A260)=1,ser*C259,0)</f>
        <v>13550</v>
      </c>
      <c r="F260">
        <f>F259+D260*(wyp)</f>
        <v>30270</v>
      </c>
      <c r="G260">
        <f t="shared" si="9"/>
        <v>16720</v>
      </c>
    </row>
    <row r="261" spans="1:7" x14ac:dyDescent="0.25">
      <c r="A261" s="1">
        <v>45186</v>
      </c>
      <c r="B261" s="3">
        <f>IF(AND(DAY(A261)=21,MONTH(A261)=12),$V$12,          IF(AND(DAY(A261)=21,MONTH(A261)=3),$V$9,         IF(AND(DAY(A261)=21,MONTH(A261)=6),$V$10,    IF(AND(DAY(A261)=23,MONTH(A261)=9),$V$11,B260)      )           )                                  )</f>
        <v>0.9</v>
      </c>
      <c r="C261" s="4">
        <f>ile</f>
        <v>10</v>
      </c>
      <c r="D261" s="4">
        <f t="shared" si="8"/>
        <v>0</v>
      </c>
      <c r="E261">
        <f>E260+IF(WEEKDAY(A261)=1,ser*C260,0)</f>
        <v>13700</v>
      </c>
      <c r="F261">
        <f>F260+D261*(wyp)</f>
        <v>30270</v>
      </c>
      <c r="G261">
        <f t="shared" si="9"/>
        <v>16570</v>
      </c>
    </row>
    <row r="262" spans="1:7" x14ac:dyDescent="0.25">
      <c r="A262" s="1">
        <v>45187</v>
      </c>
      <c r="B262" s="3">
        <f>IF(AND(DAY(A262)=21,MONTH(A262)=12),$V$12,          IF(AND(DAY(A262)=21,MONTH(A262)=3),$V$9,         IF(AND(DAY(A262)=21,MONTH(A262)=6),$V$10,    IF(AND(DAY(A262)=23,MONTH(A262)=9),$V$11,B261)      )           )                                  )</f>
        <v>0.9</v>
      </c>
      <c r="C262" s="4">
        <f>ile</f>
        <v>10</v>
      </c>
      <c r="D262" s="4">
        <f t="shared" si="8"/>
        <v>9</v>
      </c>
      <c r="E262">
        <f>E261+IF(WEEKDAY(A262)=1,ser*C261,0)</f>
        <v>13700</v>
      </c>
      <c r="F262">
        <f>F261+D262*(wyp)</f>
        <v>30540</v>
      </c>
      <c r="G262">
        <f t="shared" si="9"/>
        <v>16840</v>
      </c>
    </row>
    <row r="263" spans="1:7" x14ac:dyDescent="0.25">
      <c r="A263" s="1">
        <v>45188</v>
      </c>
      <c r="B263" s="3">
        <f>IF(AND(DAY(A263)=21,MONTH(A263)=12),$V$12,          IF(AND(DAY(A263)=21,MONTH(A263)=3),$V$9,         IF(AND(DAY(A263)=21,MONTH(A263)=6),$V$10,    IF(AND(DAY(A263)=23,MONTH(A263)=9),$V$11,B262)      )           )                                  )</f>
        <v>0.9</v>
      </c>
      <c r="C263" s="4">
        <f>ile</f>
        <v>10</v>
      </c>
      <c r="D263" s="4">
        <f t="shared" si="8"/>
        <v>9</v>
      </c>
      <c r="E263">
        <f>E262+IF(WEEKDAY(A263)=1,ser*C262,0)</f>
        <v>13700</v>
      </c>
      <c r="F263">
        <f>F262+D263*(wyp)</f>
        <v>30810</v>
      </c>
      <c r="G263">
        <f t="shared" si="9"/>
        <v>17110</v>
      </c>
    </row>
    <row r="264" spans="1:7" x14ac:dyDescent="0.25">
      <c r="A264" s="1">
        <v>45189</v>
      </c>
      <c r="B264" s="3">
        <f>IF(AND(DAY(A264)=21,MONTH(A264)=12),$V$12,          IF(AND(DAY(A264)=21,MONTH(A264)=3),$V$9,         IF(AND(DAY(A264)=21,MONTH(A264)=6),$V$10,    IF(AND(DAY(A264)=23,MONTH(A264)=9),$V$11,B263)      )           )                                  )</f>
        <v>0.9</v>
      </c>
      <c r="C264" s="4">
        <f>ile</f>
        <v>10</v>
      </c>
      <c r="D264" s="4">
        <f t="shared" si="8"/>
        <v>9</v>
      </c>
      <c r="E264">
        <f>E263+IF(WEEKDAY(A264)=1,ser*C263,0)</f>
        <v>13700</v>
      </c>
      <c r="F264">
        <f>F263+D264*(wyp)</f>
        <v>31080</v>
      </c>
      <c r="G264">
        <f t="shared" si="9"/>
        <v>17380</v>
      </c>
    </row>
    <row r="265" spans="1:7" x14ac:dyDescent="0.25">
      <c r="A265" s="1">
        <v>45190</v>
      </c>
      <c r="B265" s="3">
        <f>IF(AND(DAY(A265)=21,MONTH(A265)=12),$V$12,          IF(AND(DAY(A265)=21,MONTH(A265)=3),$V$9,         IF(AND(DAY(A265)=21,MONTH(A265)=6),$V$10,    IF(AND(DAY(A265)=23,MONTH(A265)=9),$V$11,B264)      )           )                                  )</f>
        <v>0.9</v>
      </c>
      <c r="C265" s="4">
        <f>ile</f>
        <v>10</v>
      </c>
      <c r="D265" s="4">
        <f t="shared" si="8"/>
        <v>9</v>
      </c>
      <c r="E265">
        <f>E264+IF(WEEKDAY(A265)=1,ser*C264,0)</f>
        <v>13700</v>
      </c>
      <c r="F265">
        <f>F264+D265*(wyp)</f>
        <v>31350</v>
      </c>
      <c r="G265">
        <f t="shared" si="9"/>
        <v>17650</v>
      </c>
    </row>
    <row r="266" spans="1:7" x14ac:dyDescent="0.25">
      <c r="A266" s="1">
        <v>45191</v>
      </c>
      <c r="B266" s="3">
        <f>IF(AND(DAY(A266)=21,MONTH(A266)=12),$V$12,          IF(AND(DAY(A266)=21,MONTH(A266)=3),$V$9,         IF(AND(DAY(A266)=21,MONTH(A266)=6),$V$10,    IF(AND(DAY(A266)=23,MONTH(A266)=9),$V$11,B265)      )           )                                  )</f>
        <v>0.9</v>
      </c>
      <c r="C266" s="4">
        <f>ile</f>
        <v>10</v>
      </c>
      <c r="D266" s="4">
        <f t="shared" si="8"/>
        <v>9</v>
      </c>
      <c r="E266">
        <f>E265+IF(WEEKDAY(A266)=1,ser*C265,0)</f>
        <v>13700</v>
      </c>
      <c r="F266">
        <f>F265+D266*(wyp)</f>
        <v>31620</v>
      </c>
      <c r="G266">
        <f t="shared" si="9"/>
        <v>17920</v>
      </c>
    </row>
    <row r="267" spans="1:7" x14ac:dyDescent="0.25">
      <c r="A267" s="1">
        <v>45192</v>
      </c>
      <c r="B267" s="3">
        <f>IF(AND(DAY(A267)=21,MONTH(A267)=12),$V$12,          IF(AND(DAY(A267)=21,MONTH(A267)=3),$V$9,         IF(AND(DAY(A267)=21,MONTH(A267)=6),$V$10,    IF(AND(DAY(A267)=23,MONTH(A267)=9),$V$11,B266)      )           )                                  )</f>
        <v>0.4</v>
      </c>
      <c r="C267" s="4">
        <f>ile</f>
        <v>10</v>
      </c>
      <c r="D267" s="4">
        <f t="shared" si="8"/>
        <v>0</v>
      </c>
      <c r="E267">
        <f>E266+IF(WEEKDAY(A267)=1,ser*C266,0)</f>
        <v>13700</v>
      </c>
      <c r="F267">
        <f>F266+D267*(wyp)</f>
        <v>31620</v>
      </c>
      <c r="G267">
        <f t="shared" si="9"/>
        <v>17920</v>
      </c>
    </row>
    <row r="268" spans="1:7" x14ac:dyDescent="0.25">
      <c r="A268" s="1">
        <v>45193</v>
      </c>
      <c r="B268" s="3">
        <f>IF(AND(DAY(A268)=21,MONTH(A268)=12),$V$12,          IF(AND(DAY(A268)=21,MONTH(A268)=3),$V$9,         IF(AND(DAY(A268)=21,MONTH(A268)=6),$V$10,    IF(AND(DAY(A268)=23,MONTH(A268)=9),$V$11,B267)      )           )                                  )</f>
        <v>0.4</v>
      </c>
      <c r="C268" s="4">
        <f>ile</f>
        <v>10</v>
      </c>
      <c r="D268" s="4">
        <f t="shared" si="8"/>
        <v>0</v>
      </c>
      <c r="E268">
        <f>E267+IF(WEEKDAY(A268)=1,ser*C267,0)</f>
        <v>13850</v>
      </c>
      <c r="F268">
        <f>F267+D268*(wyp)</f>
        <v>31620</v>
      </c>
      <c r="G268">
        <f t="shared" si="9"/>
        <v>17770</v>
      </c>
    </row>
    <row r="269" spans="1:7" x14ac:dyDescent="0.25">
      <c r="A269" s="1">
        <v>45194</v>
      </c>
      <c r="B269" s="3">
        <f>IF(AND(DAY(A269)=21,MONTH(A269)=12),$V$12,          IF(AND(DAY(A269)=21,MONTH(A269)=3),$V$9,         IF(AND(DAY(A269)=21,MONTH(A269)=6),$V$10,    IF(AND(DAY(A269)=23,MONTH(A269)=9),$V$11,B268)      )           )                                  )</f>
        <v>0.4</v>
      </c>
      <c r="C269" s="4">
        <f>ile</f>
        <v>10</v>
      </c>
      <c r="D269" s="4">
        <f t="shared" si="8"/>
        <v>4</v>
      </c>
      <c r="E269">
        <f>E268+IF(WEEKDAY(A269)=1,ser*C268,0)</f>
        <v>13850</v>
      </c>
      <c r="F269">
        <f>F268+D269*(wyp)</f>
        <v>31740</v>
      </c>
      <c r="G269">
        <f t="shared" si="9"/>
        <v>17890</v>
      </c>
    </row>
    <row r="270" spans="1:7" x14ac:dyDescent="0.25">
      <c r="A270" s="1">
        <v>45195</v>
      </c>
      <c r="B270" s="3">
        <f>IF(AND(DAY(A270)=21,MONTH(A270)=12),$V$12,          IF(AND(DAY(A270)=21,MONTH(A270)=3),$V$9,         IF(AND(DAY(A270)=21,MONTH(A270)=6),$V$10,    IF(AND(DAY(A270)=23,MONTH(A270)=9),$V$11,B269)      )           )                                  )</f>
        <v>0.4</v>
      </c>
      <c r="C270" s="4">
        <f>ile</f>
        <v>10</v>
      </c>
      <c r="D270" s="4">
        <f t="shared" si="8"/>
        <v>4</v>
      </c>
      <c r="E270">
        <f>E269+IF(WEEKDAY(A270)=1,ser*C269,0)</f>
        <v>13850</v>
      </c>
      <c r="F270">
        <f>F269+D270*(wyp)</f>
        <v>31860</v>
      </c>
      <c r="G270">
        <f t="shared" si="9"/>
        <v>18010</v>
      </c>
    </row>
    <row r="271" spans="1:7" x14ac:dyDescent="0.25">
      <c r="A271" s="1">
        <v>45196</v>
      </c>
      <c r="B271" s="3">
        <f>IF(AND(DAY(A271)=21,MONTH(A271)=12),$V$12,          IF(AND(DAY(A271)=21,MONTH(A271)=3),$V$9,         IF(AND(DAY(A271)=21,MONTH(A271)=6),$V$10,    IF(AND(DAY(A271)=23,MONTH(A271)=9),$V$11,B270)      )           )                                  )</f>
        <v>0.4</v>
      </c>
      <c r="C271" s="4">
        <f>ile</f>
        <v>10</v>
      </c>
      <c r="D271" s="4">
        <f t="shared" si="8"/>
        <v>4</v>
      </c>
      <c r="E271">
        <f>E270+IF(WEEKDAY(A271)=1,ser*C270,0)</f>
        <v>13850</v>
      </c>
      <c r="F271">
        <f>F270+D271*(wyp)</f>
        <v>31980</v>
      </c>
      <c r="G271">
        <f t="shared" si="9"/>
        <v>18130</v>
      </c>
    </row>
    <row r="272" spans="1:7" x14ac:dyDescent="0.25">
      <c r="A272" s="1">
        <v>45197</v>
      </c>
      <c r="B272" s="3">
        <f>IF(AND(DAY(A272)=21,MONTH(A272)=12),$V$12,          IF(AND(DAY(A272)=21,MONTH(A272)=3),$V$9,         IF(AND(DAY(A272)=21,MONTH(A272)=6),$V$10,    IF(AND(DAY(A272)=23,MONTH(A272)=9),$V$11,B271)      )           )                                  )</f>
        <v>0.4</v>
      </c>
      <c r="C272" s="4">
        <f>ile</f>
        <v>10</v>
      </c>
      <c r="D272" s="4">
        <f t="shared" si="8"/>
        <v>4</v>
      </c>
      <c r="E272">
        <f>E271+IF(WEEKDAY(A272)=1,ser*C271,0)</f>
        <v>13850</v>
      </c>
      <c r="F272">
        <f>F271+D272*(wyp)</f>
        <v>32100</v>
      </c>
      <c r="G272">
        <f t="shared" si="9"/>
        <v>18250</v>
      </c>
    </row>
    <row r="273" spans="1:7" x14ac:dyDescent="0.25">
      <c r="A273" s="1">
        <v>45198</v>
      </c>
      <c r="B273" s="3">
        <f>IF(AND(DAY(A273)=21,MONTH(A273)=12),$V$12,          IF(AND(DAY(A273)=21,MONTH(A273)=3),$V$9,         IF(AND(DAY(A273)=21,MONTH(A273)=6),$V$10,    IF(AND(DAY(A273)=23,MONTH(A273)=9),$V$11,B272)      )           )                                  )</f>
        <v>0.4</v>
      </c>
      <c r="C273" s="4">
        <f>ile</f>
        <v>10</v>
      </c>
      <c r="D273" s="4">
        <f t="shared" si="8"/>
        <v>4</v>
      </c>
      <c r="E273">
        <f>E272+IF(WEEKDAY(A273)=1,ser*C272,0)</f>
        <v>13850</v>
      </c>
      <c r="F273">
        <f>F272+D273*(wyp)</f>
        <v>32220</v>
      </c>
      <c r="G273">
        <f t="shared" si="9"/>
        <v>18370</v>
      </c>
    </row>
    <row r="274" spans="1:7" x14ac:dyDescent="0.25">
      <c r="A274" s="1">
        <v>45199</v>
      </c>
      <c r="B274" s="3">
        <f>IF(AND(DAY(A274)=21,MONTH(A274)=12),$V$12,          IF(AND(DAY(A274)=21,MONTH(A274)=3),$V$9,         IF(AND(DAY(A274)=21,MONTH(A274)=6),$V$10,    IF(AND(DAY(A274)=23,MONTH(A274)=9),$V$11,B273)      )           )                                  )</f>
        <v>0.4</v>
      </c>
      <c r="C274" s="4">
        <f>ile</f>
        <v>10</v>
      </c>
      <c r="D274" s="4">
        <f t="shared" si="8"/>
        <v>0</v>
      </c>
      <c r="E274">
        <f>E273+IF(WEEKDAY(A274)=1,ser*C273,0)</f>
        <v>13850</v>
      </c>
      <c r="F274">
        <f>F273+D274*(wyp)</f>
        <v>32220</v>
      </c>
      <c r="G274">
        <f t="shared" si="9"/>
        <v>18370</v>
      </c>
    </row>
    <row r="275" spans="1:7" x14ac:dyDescent="0.25">
      <c r="A275" s="1">
        <v>45200</v>
      </c>
      <c r="B275" s="3">
        <f>IF(AND(DAY(A275)=21,MONTH(A275)=12),$V$12,          IF(AND(DAY(A275)=21,MONTH(A275)=3),$V$9,         IF(AND(DAY(A275)=21,MONTH(A275)=6),$V$10,    IF(AND(DAY(A275)=23,MONTH(A275)=9),$V$11,B274)      )           )                                  )</f>
        <v>0.4</v>
      </c>
      <c r="C275" s="4">
        <f>ile</f>
        <v>10</v>
      </c>
      <c r="D275" s="4">
        <f t="shared" si="8"/>
        <v>0</v>
      </c>
      <c r="E275">
        <f>E274+IF(WEEKDAY(A275)=1,ser*C274,0)</f>
        <v>14000</v>
      </c>
      <c r="F275">
        <f>F274+D275*(wyp)</f>
        <v>32220</v>
      </c>
      <c r="G275">
        <f t="shared" si="9"/>
        <v>18220</v>
      </c>
    </row>
    <row r="276" spans="1:7" x14ac:dyDescent="0.25">
      <c r="A276" s="1">
        <v>45201</v>
      </c>
      <c r="B276" s="3">
        <f>IF(AND(DAY(A276)=21,MONTH(A276)=12),$V$12,          IF(AND(DAY(A276)=21,MONTH(A276)=3),$V$9,         IF(AND(DAY(A276)=21,MONTH(A276)=6),$V$10,    IF(AND(DAY(A276)=23,MONTH(A276)=9),$V$11,B275)      )           )                                  )</f>
        <v>0.4</v>
      </c>
      <c r="C276" s="4">
        <f>ile</f>
        <v>10</v>
      </c>
      <c r="D276" s="4">
        <f t="shared" si="8"/>
        <v>4</v>
      </c>
      <c r="E276">
        <f>E275+IF(WEEKDAY(A276)=1,ser*C275,0)</f>
        <v>14000</v>
      </c>
      <c r="F276">
        <f>F275+D276*(wyp)</f>
        <v>32340</v>
      </c>
      <c r="G276">
        <f t="shared" si="9"/>
        <v>18340</v>
      </c>
    </row>
    <row r="277" spans="1:7" x14ac:dyDescent="0.25">
      <c r="A277" s="1">
        <v>45202</v>
      </c>
      <c r="B277" s="3">
        <f>IF(AND(DAY(A277)=21,MONTH(A277)=12),$V$12,          IF(AND(DAY(A277)=21,MONTH(A277)=3),$V$9,         IF(AND(DAY(A277)=21,MONTH(A277)=6),$V$10,    IF(AND(DAY(A277)=23,MONTH(A277)=9),$V$11,B276)      )           )                                  )</f>
        <v>0.4</v>
      </c>
      <c r="C277" s="4">
        <f>ile</f>
        <v>10</v>
      </c>
      <c r="D277" s="4">
        <f t="shared" si="8"/>
        <v>4</v>
      </c>
      <c r="E277">
        <f>E276+IF(WEEKDAY(A277)=1,ser*C276,0)</f>
        <v>14000</v>
      </c>
      <c r="F277">
        <f>F276+D277*(wyp)</f>
        <v>32460</v>
      </c>
      <c r="G277">
        <f t="shared" si="9"/>
        <v>18460</v>
      </c>
    </row>
    <row r="278" spans="1:7" x14ac:dyDescent="0.25">
      <c r="A278" s="1">
        <v>45203</v>
      </c>
      <c r="B278" s="3">
        <f>IF(AND(DAY(A278)=21,MONTH(A278)=12),$V$12,          IF(AND(DAY(A278)=21,MONTH(A278)=3),$V$9,         IF(AND(DAY(A278)=21,MONTH(A278)=6),$V$10,    IF(AND(DAY(A278)=23,MONTH(A278)=9),$V$11,B277)      )           )                                  )</f>
        <v>0.4</v>
      </c>
      <c r="C278" s="4">
        <f>ile</f>
        <v>10</v>
      </c>
      <c r="D278" s="4">
        <f t="shared" si="8"/>
        <v>4</v>
      </c>
      <c r="E278">
        <f>E277+IF(WEEKDAY(A278)=1,ser*C277,0)</f>
        <v>14000</v>
      </c>
      <c r="F278">
        <f>F277+D278*(wyp)</f>
        <v>32580</v>
      </c>
      <c r="G278">
        <f t="shared" si="9"/>
        <v>18580</v>
      </c>
    </row>
    <row r="279" spans="1:7" x14ac:dyDescent="0.25">
      <c r="A279" s="1">
        <v>45204</v>
      </c>
      <c r="B279" s="3">
        <f>IF(AND(DAY(A279)=21,MONTH(A279)=12),$V$12,          IF(AND(DAY(A279)=21,MONTH(A279)=3),$V$9,         IF(AND(DAY(A279)=21,MONTH(A279)=6),$V$10,    IF(AND(DAY(A279)=23,MONTH(A279)=9),$V$11,B278)      )           )                                  )</f>
        <v>0.4</v>
      </c>
      <c r="C279" s="4">
        <f>ile</f>
        <v>10</v>
      </c>
      <c r="D279" s="4">
        <f t="shared" si="8"/>
        <v>4</v>
      </c>
      <c r="E279">
        <f>E278+IF(WEEKDAY(A279)=1,ser*C278,0)</f>
        <v>14000</v>
      </c>
      <c r="F279">
        <f>F278+D279*(wyp)</f>
        <v>32700</v>
      </c>
      <c r="G279">
        <f t="shared" si="9"/>
        <v>18700</v>
      </c>
    </row>
    <row r="280" spans="1:7" x14ac:dyDescent="0.25">
      <c r="A280" s="1">
        <v>45205</v>
      </c>
      <c r="B280" s="3">
        <f>IF(AND(DAY(A280)=21,MONTH(A280)=12),$V$12,          IF(AND(DAY(A280)=21,MONTH(A280)=3),$V$9,         IF(AND(DAY(A280)=21,MONTH(A280)=6),$V$10,    IF(AND(DAY(A280)=23,MONTH(A280)=9),$V$11,B279)      )           )                                  )</f>
        <v>0.4</v>
      </c>
      <c r="C280" s="4">
        <f>ile</f>
        <v>10</v>
      </c>
      <c r="D280" s="4">
        <f t="shared" si="8"/>
        <v>4</v>
      </c>
      <c r="E280">
        <f>E279+IF(WEEKDAY(A280)=1,ser*C279,0)</f>
        <v>14000</v>
      </c>
      <c r="F280">
        <f>F279+D280*(wyp)</f>
        <v>32820</v>
      </c>
      <c r="G280">
        <f t="shared" si="9"/>
        <v>18820</v>
      </c>
    </row>
    <row r="281" spans="1:7" x14ac:dyDescent="0.25">
      <c r="A281" s="1">
        <v>45206</v>
      </c>
      <c r="B281" s="3">
        <f>IF(AND(DAY(A281)=21,MONTH(A281)=12),$V$12,          IF(AND(DAY(A281)=21,MONTH(A281)=3),$V$9,         IF(AND(DAY(A281)=21,MONTH(A281)=6),$V$10,    IF(AND(DAY(A281)=23,MONTH(A281)=9),$V$11,B280)      )           )                                  )</f>
        <v>0.4</v>
      </c>
      <c r="C281" s="4">
        <f>ile</f>
        <v>10</v>
      </c>
      <c r="D281" s="4">
        <f t="shared" si="8"/>
        <v>0</v>
      </c>
      <c r="E281">
        <f>E280+IF(WEEKDAY(A281)=1,ser*C280,0)</f>
        <v>14000</v>
      </c>
      <c r="F281">
        <f>F280+D281*(wyp)</f>
        <v>32820</v>
      </c>
      <c r="G281">
        <f t="shared" si="9"/>
        <v>18820</v>
      </c>
    </row>
    <row r="282" spans="1:7" x14ac:dyDescent="0.25">
      <c r="A282" s="1">
        <v>45207</v>
      </c>
      <c r="B282" s="3">
        <f>IF(AND(DAY(A282)=21,MONTH(A282)=12),$V$12,          IF(AND(DAY(A282)=21,MONTH(A282)=3),$V$9,         IF(AND(DAY(A282)=21,MONTH(A282)=6),$V$10,    IF(AND(DAY(A282)=23,MONTH(A282)=9),$V$11,B281)      )           )                                  )</f>
        <v>0.4</v>
      </c>
      <c r="C282" s="4">
        <f>ile</f>
        <v>10</v>
      </c>
      <c r="D282" s="4">
        <f t="shared" si="8"/>
        <v>0</v>
      </c>
      <c r="E282">
        <f>E281+IF(WEEKDAY(A282)=1,ser*C281,0)</f>
        <v>14150</v>
      </c>
      <c r="F282">
        <f>F281+D282*(wyp)</f>
        <v>32820</v>
      </c>
      <c r="G282">
        <f t="shared" si="9"/>
        <v>18670</v>
      </c>
    </row>
    <row r="283" spans="1:7" x14ac:dyDescent="0.25">
      <c r="A283" s="1">
        <v>45208</v>
      </c>
      <c r="B283" s="3">
        <f>IF(AND(DAY(A283)=21,MONTH(A283)=12),$V$12,          IF(AND(DAY(A283)=21,MONTH(A283)=3),$V$9,         IF(AND(DAY(A283)=21,MONTH(A283)=6),$V$10,    IF(AND(DAY(A283)=23,MONTH(A283)=9),$V$11,B282)      )           )                                  )</f>
        <v>0.4</v>
      </c>
      <c r="C283" s="4">
        <f>ile</f>
        <v>10</v>
      </c>
      <c r="D283" s="4">
        <f t="shared" si="8"/>
        <v>4</v>
      </c>
      <c r="E283">
        <f>E282+IF(WEEKDAY(A283)=1,ser*C282,0)</f>
        <v>14150</v>
      </c>
      <c r="F283">
        <f>F282+D283*(wyp)</f>
        <v>32940</v>
      </c>
      <c r="G283">
        <f t="shared" si="9"/>
        <v>18790</v>
      </c>
    </row>
    <row r="284" spans="1:7" x14ac:dyDescent="0.25">
      <c r="A284" s="1">
        <v>45209</v>
      </c>
      <c r="B284" s="3">
        <f>IF(AND(DAY(A284)=21,MONTH(A284)=12),$V$12,          IF(AND(DAY(A284)=21,MONTH(A284)=3),$V$9,         IF(AND(DAY(A284)=21,MONTH(A284)=6),$V$10,    IF(AND(DAY(A284)=23,MONTH(A284)=9),$V$11,B283)      )           )                                  )</f>
        <v>0.4</v>
      </c>
      <c r="C284" s="4">
        <f>ile</f>
        <v>10</v>
      </c>
      <c r="D284" s="4">
        <f t="shared" si="8"/>
        <v>4</v>
      </c>
      <c r="E284">
        <f>E283+IF(WEEKDAY(A284)=1,ser*C283,0)</f>
        <v>14150</v>
      </c>
      <c r="F284">
        <f>F283+D284*(wyp)</f>
        <v>33060</v>
      </c>
      <c r="G284">
        <f t="shared" si="9"/>
        <v>18910</v>
      </c>
    </row>
    <row r="285" spans="1:7" x14ac:dyDescent="0.25">
      <c r="A285" s="1">
        <v>45210</v>
      </c>
      <c r="B285" s="3">
        <f>IF(AND(DAY(A285)=21,MONTH(A285)=12),$V$12,          IF(AND(DAY(A285)=21,MONTH(A285)=3),$V$9,         IF(AND(DAY(A285)=21,MONTH(A285)=6),$V$10,    IF(AND(DAY(A285)=23,MONTH(A285)=9),$V$11,B284)      )           )                                  )</f>
        <v>0.4</v>
      </c>
      <c r="C285" s="4">
        <f>ile</f>
        <v>10</v>
      </c>
      <c r="D285" s="4">
        <f t="shared" si="8"/>
        <v>4</v>
      </c>
      <c r="E285">
        <f>E284+IF(WEEKDAY(A285)=1,ser*C284,0)</f>
        <v>14150</v>
      </c>
      <c r="F285">
        <f>F284+D285*(wyp)</f>
        <v>33180</v>
      </c>
      <c r="G285">
        <f t="shared" si="9"/>
        <v>19030</v>
      </c>
    </row>
    <row r="286" spans="1:7" x14ac:dyDescent="0.25">
      <c r="A286" s="1">
        <v>45211</v>
      </c>
      <c r="B286" s="3">
        <f>IF(AND(DAY(A286)=21,MONTH(A286)=12),$V$12,          IF(AND(DAY(A286)=21,MONTH(A286)=3),$V$9,         IF(AND(DAY(A286)=21,MONTH(A286)=6),$V$10,    IF(AND(DAY(A286)=23,MONTH(A286)=9),$V$11,B285)      )           )                                  )</f>
        <v>0.4</v>
      </c>
      <c r="C286" s="4">
        <f>ile</f>
        <v>10</v>
      </c>
      <c r="D286" s="4">
        <f t="shared" si="8"/>
        <v>4</v>
      </c>
      <c r="E286">
        <f>E285+IF(WEEKDAY(A286)=1,ser*C285,0)</f>
        <v>14150</v>
      </c>
      <c r="F286">
        <f>F285+D286*(wyp)</f>
        <v>33300</v>
      </c>
      <c r="G286">
        <f t="shared" si="9"/>
        <v>19150</v>
      </c>
    </row>
    <row r="287" spans="1:7" x14ac:dyDescent="0.25">
      <c r="A287" s="1">
        <v>45212</v>
      </c>
      <c r="B287" s="3">
        <f>IF(AND(DAY(A287)=21,MONTH(A287)=12),$V$12,          IF(AND(DAY(A287)=21,MONTH(A287)=3),$V$9,         IF(AND(DAY(A287)=21,MONTH(A287)=6),$V$10,    IF(AND(DAY(A287)=23,MONTH(A287)=9),$V$11,B286)      )           )                                  )</f>
        <v>0.4</v>
      </c>
      <c r="C287" s="4">
        <f>ile</f>
        <v>10</v>
      </c>
      <c r="D287" s="4">
        <f t="shared" si="8"/>
        <v>4</v>
      </c>
      <c r="E287">
        <f>E286+IF(WEEKDAY(A287)=1,ser*C286,0)</f>
        <v>14150</v>
      </c>
      <c r="F287">
        <f>F286+D287*(wyp)</f>
        <v>33420</v>
      </c>
      <c r="G287">
        <f t="shared" si="9"/>
        <v>19270</v>
      </c>
    </row>
    <row r="288" spans="1:7" x14ac:dyDescent="0.25">
      <c r="A288" s="1">
        <v>45213</v>
      </c>
      <c r="B288" s="3">
        <f>IF(AND(DAY(A288)=21,MONTH(A288)=12),$V$12,          IF(AND(DAY(A288)=21,MONTH(A288)=3),$V$9,         IF(AND(DAY(A288)=21,MONTH(A288)=6),$V$10,    IF(AND(DAY(A288)=23,MONTH(A288)=9),$V$11,B287)      )           )                                  )</f>
        <v>0.4</v>
      </c>
      <c r="C288" s="4">
        <f>ile</f>
        <v>10</v>
      </c>
      <c r="D288" s="4">
        <f t="shared" si="8"/>
        <v>0</v>
      </c>
      <c r="E288">
        <f>E287+IF(WEEKDAY(A288)=1,ser*C287,0)</f>
        <v>14150</v>
      </c>
      <c r="F288">
        <f>F287+D288*(wyp)</f>
        <v>33420</v>
      </c>
      <c r="G288">
        <f t="shared" si="9"/>
        <v>19270</v>
      </c>
    </row>
    <row r="289" spans="1:7" x14ac:dyDescent="0.25">
      <c r="A289" s="1">
        <v>45214</v>
      </c>
      <c r="B289" s="3">
        <f>IF(AND(DAY(A289)=21,MONTH(A289)=12),$V$12,          IF(AND(DAY(A289)=21,MONTH(A289)=3),$V$9,         IF(AND(DAY(A289)=21,MONTH(A289)=6),$V$10,    IF(AND(DAY(A289)=23,MONTH(A289)=9),$V$11,B288)      )           )                                  )</f>
        <v>0.4</v>
      </c>
      <c r="C289" s="4">
        <f>ile</f>
        <v>10</v>
      </c>
      <c r="D289" s="4">
        <f t="shared" si="8"/>
        <v>0</v>
      </c>
      <c r="E289">
        <f>E288+IF(WEEKDAY(A289)=1,ser*C288,0)</f>
        <v>14300</v>
      </c>
      <c r="F289">
        <f>F288+D289*(wyp)</f>
        <v>33420</v>
      </c>
      <c r="G289">
        <f t="shared" si="9"/>
        <v>19120</v>
      </c>
    </row>
    <row r="290" spans="1:7" x14ac:dyDescent="0.25">
      <c r="A290" s="1">
        <v>45215</v>
      </c>
      <c r="B290" s="3">
        <f>IF(AND(DAY(A290)=21,MONTH(A290)=12),$V$12,          IF(AND(DAY(A290)=21,MONTH(A290)=3),$V$9,         IF(AND(DAY(A290)=21,MONTH(A290)=6),$V$10,    IF(AND(DAY(A290)=23,MONTH(A290)=9),$V$11,B289)      )           )                                  )</f>
        <v>0.4</v>
      </c>
      <c r="C290" s="4">
        <f>ile</f>
        <v>10</v>
      </c>
      <c r="D290" s="4">
        <f t="shared" si="8"/>
        <v>4</v>
      </c>
      <c r="E290">
        <f>E289+IF(WEEKDAY(A290)=1,ser*C289,0)</f>
        <v>14300</v>
      </c>
      <c r="F290">
        <f>F289+D290*(wyp)</f>
        <v>33540</v>
      </c>
      <c r="G290">
        <f t="shared" si="9"/>
        <v>19240</v>
      </c>
    </row>
    <row r="291" spans="1:7" x14ac:dyDescent="0.25">
      <c r="A291" s="1">
        <v>45216</v>
      </c>
      <c r="B291" s="3">
        <f>IF(AND(DAY(A291)=21,MONTH(A291)=12),$V$12,          IF(AND(DAY(A291)=21,MONTH(A291)=3),$V$9,         IF(AND(DAY(A291)=21,MONTH(A291)=6),$V$10,    IF(AND(DAY(A291)=23,MONTH(A291)=9),$V$11,B290)      )           )                                  )</f>
        <v>0.4</v>
      </c>
      <c r="C291" s="4">
        <f>ile</f>
        <v>10</v>
      </c>
      <c r="D291" s="4">
        <f t="shared" si="8"/>
        <v>4</v>
      </c>
      <c r="E291">
        <f>E290+IF(WEEKDAY(A291)=1,ser*C290,0)</f>
        <v>14300</v>
      </c>
      <c r="F291">
        <f>F290+D291*(wyp)</f>
        <v>33660</v>
      </c>
      <c r="G291">
        <f t="shared" si="9"/>
        <v>19360</v>
      </c>
    </row>
    <row r="292" spans="1:7" x14ac:dyDescent="0.25">
      <c r="A292" s="1">
        <v>45217</v>
      </c>
      <c r="B292" s="3">
        <f>IF(AND(DAY(A292)=21,MONTH(A292)=12),$V$12,          IF(AND(DAY(A292)=21,MONTH(A292)=3),$V$9,         IF(AND(DAY(A292)=21,MONTH(A292)=6),$V$10,    IF(AND(DAY(A292)=23,MONTH(A292)=9),$V$11,B291)      )           )                                  )</f>
        <v>0.4</v>
      </c>
      <c r="C292" s="4">
        <f>ile</f>
        <v>10</v>
      </c>
      <c r="D292" s="4">
        <f t="shared" si="8"/>
        <v>4</v>
      </c>
      <c r="E292">
        <f>E291+IF(WEEKDAY(A292)=1,ser*C291,0)</f>
        <v>14300</v>
      </c>
      <c r="F292">
        <f>F291+D292*(wyp)</f>
        <v>33780</v>
      </c>
      <c r="G292">
        <f t="shared" si="9"/>
        <v>19480</v>
      </c>
    </row>
    <row r="293" spans="1:7" x14ac:dyDescent="0.25">
      <c r="A293" s="1">
        <v>45218</v>
      </c>
      <c r="B293" s="3">
        <f>IF(AND(DAY(A293)=21,MONTH(A293)=12),$V$12,          IF(AND(DAY(A293)=21,MONTH(A293)=3),$V$9,         IF(AND(DAY(A293)=21,MONTH(A293)=6),$V$10,    IF(AND(DAY(A293)=23,MONTH(A293)=9),$V$11,B292)      )           )                                  )</f>
        <v>0.4</v>
      </c>
      <c r="C293" s="4">
        <f>ile</f>
        <v>10</v>
      </c>
      <c r="D293" s="4">
        <f t="shared" si="8"/>
        <v>4</v>
      </c>
      <c r="E293">
        <f>E292+IF(WEEKDAY(A293)=1,ser*C292,0)</f>
        <v>14300</v>
      </c>
      <c r="F293">
        <f>F292+D293*(wyp)</f>
        <v>33900</v>
      </c>
      <c r="G293">
        <f t="shared" si="9"/>
        <v>19600</v>
      </c>
    </row>
    <row r="294" spans="1:7" x14ac:dyDescent="0.25">
      <c r="A294" s="1">
        <v>45219</v>
      </c>
      <c r="B294" s="3">
        <f>IF(AND(DAY(A294)=21,MONTH(A294)=12),$V$12,          IF(AND(DAY(A294)=21,MONTH(A294)=3),$V$9,         IF(AND(DAY(A294)=21,MONTH(A294)=6),$V$10,    IF(AND(DAY(A294)=23,MONTH(A294)=9),$V$11,B293)      )           )                                  )</f>
        <v>0.4</v>
      </c>
      <c r="C294" s="4">
        <f>ile</f>
        <v>10</v>
      </c>
      <c r="D294" s="4">
        <f t="shared" si="8"/>
        <v>4</v>
      </c>
      <c r="E294">
        <f>E293+IF(WEEKDAY(A294)=1,ser*C293,0)</f>
        <v>14300</v>
      </c>
      <c r="F294">
        <f>F293+D294*(wyp)</f>
        <v>34020</v>
      </c>
      <c r="G294">
        <f t="shared" si="9"/>
        <v>19720</v>
      </c>
    </row>
    <row r="295" spans="1:7" x14ac:dyDescent="0.25">
      <c r="A295" s="1">
        <v>45220</v>
      </c>
      <c r="B295" s="3">
        <f>IF(AND(DAY(A295)=21,MONTH(A295)=12),$V$12,          IF(AND(DAY(A295)=21,MONTH(A295)=3),$V$9,         IF(AND(DAY(A295)=21,MONTH(A295)=6),$V$10,    IF(AND(DAY(A295)=23,MONTH(A295)=9),$V$11,B294)      )           )                                  )</f>
        <v>0.4</v>
      </c>
      <c r="C295" s="4">
        <f>ile</f>
        <v>10</v>
      </c>
      <c r="D295" s="4">
        <f t="shared" si="8"/>
        <v>0</v>
      </c>
      <c r="E295">
        <f>E294+IF(WEEKDAY(A295)=1,ser*C294,0)</f>
        <v>14300</v>
      </c>
      <c r="F295">
        <f>F294+D295*(wyp)</f>
        <v>34020</v>
      </c>
      <c r="G295">
        <f t="shared" si="9"/>
        <v>19720</v>
      </c>
    </row>
    <row r="296" spans="1:7" x14ac:dyDescent="0.25">
      <c r="A296" s="1">
        <v>45221</v>
      </c>
      <c r="B296" s="3">
        <f>IF(AND(DAY(A296)=21,MONTH(A296)=12),$V$12,          IF(AND(DAY(A296)=21,MONTH(A296)=3),$V$9,         IF(AND(DAY(A296)=21,MONTH(A296)=6),$V$10,    IF(AND(DAY(A296)=23,MONTH(A296)=9),$V$11,B295)      )           )                                  )</f>
        <v>0.4</v>
      </c>
      <c r="C296" s="4">
        <f>ile</f>
        <v>10</v>
      </c>
      <c r="D296" s="4">
        <f t="shared" si="8"/>
        <v>0</v>
      </c>
      <c r="E296">
        <f>E295+IF(WEEKDAY(A296)=1,ser*C295,0)</f>
        <v>14450</v>
      </c>
      <c r="F296">
        <f>F295+D296*(wyp)</f>
        <v>34020</v>
      </c>
      <c r="G296">
        <f t="shared" si="9"/>
        <v>19570</v>
      </c>
    </row>
    <row r="297" spans="1:7" x14ac:dyDescent="0.25">
      <c r="A297" s="1">
        <v>45222</v>
      </c>
      <c r="B297" s="3">
        <f>IF(AND(DAY(A297)=21,MONTH(A297)=12),$V$12,          IF(AND(DAY(A297)=21,MONTH(A297)=3),$V$9,         IF(AND(DAY(A297)=21,MONTH(A297)=6),$V$10,    IF(AND(DAY(A297)=23,MONTH(A297)=9),$V$11,B296)      )           )                                  )</f>
        <v>0.4</v>
      </c>
      <c r="C297" s="4">
        <f>ile</f>
        <v>10</v>
      </c>
      <c r="D297" s="4">
        <f t="shared" si="8"/>
        <v>4</v>
      </c>
      <c r="E297">
        <f>E296+IF(WEEKDAY(A297)=1,ser*C296,0)</f>
        <v>14450</v>
      </c>
      <c r="F297">
        <f>F296+D297*(wyp)</f>
        <v>34140</v>
      </c>
      <c r="G297">
        <f t="shared" si="9"/>
        <v>19690</v>
      </c>
    </row>
    <row r="298" spans="1:7" x14ac:dyDescent="0.25">
      <c r="A298" s="1">
        <v>45223</v>
      </c>
      <c r="B298" s="3">
        <f>IF(AND(DAY(A298)=21,MONTH(A298)=12),$V$12,          IF(AND(DAY(A298)=21,MONTH(A298)=3),$V$9,         IF(AND(DAY(A298)=21,MONTH(A298)=6),$V$10,    IF(AND(DAY(A298)=23,MONTH(A298)=9),$V$11,B297)      )           )                                  )</f>
        <v>0.4</v>
      </c>
      <c r="C298" s="4">
        <f>ile</f>
        <v>10</v>
      </c>
      <c r="D298" s="4">
        <f t="shared" si="8"/>
        <v>4</v>
      </c>
      <c r="E298">
        <f>E297+IF(WEEKDAY(A298)=1,ser*C297,0)</f>
        <v>14450</v>
      </c>
      <c r="F298">
        <f>F297+D298*(wyp)</f>
        <v>34260</v>
      </c>
      <c r="G298">
        <f t="shared" si="9"/>
        <v>19810</v>
      </c>
    </row>
    <row r="299" spans="1:7" x14ac:dyDescent="0.25">
      <c r="A299" s="1">
        <v>45224</v>
      </c>
      <c r="B299" s="3">
        <f>IF(AND(DAY(A299)=21,MONTH(A299)=12),$V$12,          IF(AND(DAY(A299)=21,MONTH(A299)=3),$V$9,         IF(AND(DAY(A299)=21,MONTH(A299)=6),$V$10,    IF(AND(DAY(A299)=23,MONTH(A299)=9),$V$11,B298)      )           )                                  )</f>
        <v>0.4</v>
      </c>
      <c r="C299" s="4">
        <f>ile</f>
        <v>10</v>
      </c>
      <c r="D299" s="4">
        <f t="shared" si="8"/>
        <v>4</v>
      </c>
      <c r="E299">
        <f>E298+IF(WEEKDAY(A299)=1,ser*C298,0)</f>
        <v>14450</v>
      </c>
      <c r="F299">
        <f>F298+D299*(wyp)</f>
        <v>34380</v>
      </c>
      <c r="G299">
        <f t="shared" si="9"/>
        <v>19930</v>
      </c>
    </row>
    <row r="300" spans="1:7" x14ac:dyDescent="0.25">
      <c r="A300" s="1">
        <v>45225</v>
      </c>
      <c r="B300" s="3">
        <f>IF(AND(DAY(A300)=21,MONTH(A300)=12),$V$12,          IF(AND(DAY(A300)=21,MONTH(A300)=3),$V$9,         IF(AND(DAY(A300)=21,MONTH(A300)=6),$V$10,    IF(AND(DAY(A300)=23,MONTH(A300)=9),$V$11,B299)      )           )                                  )</f>
        <v>0.4</v>
      </c>
      <c r="C300" s="4">
        <f>ile</f>
        <v>10</v>
      </c>
      <c r="D300" s="4">
        <f t="shared" si="8"/>
        <v>4</v>
      </c>
      <c r="E300">
        <f>E299+IF(WEEKDAY(A300)=1,ser*C299,0)</f>
        <v>14450</v>
      </c>
      <c r="F300">
        <f>F299+D300*(wyp)</f>
        <v>34500</v>
      </c>
      <c r="G300">
        <f t="shared" si="9"/>
        <v>20050</v>
      </c>
    </row>
    <row r="301" spans="1:7" x14ac:dyDescent="0.25">
      <c r="A301" s="1">
        <v>45226</v>
      </c>
      <c r="B301" s="3">
        <f>IF(AND(DAY(A301)=21,MONTH(A301)=12),$V$12,          IF(AND(DAY(A301)=21,MONTH(A301)=3),$V$9,         IF(AND(DAY(A301)=21,MONTH(A301)=6),$V$10,    IF(AND(DAY(A301)=23,MONTH(A301)=9),$V$11,B300)      )           )                                  )</f>
        <v>0.4</v>
      </c>
      <c r="C301" s="4">
        <f>ile</f>
        <v>10</v>
      </c>
      <c r="D301" s="4">
        <f t="shared" si="8"/>
        <v>4</v>
      </c>
      <c r="E301">
        <f>E300+IF(WEEKDAY(A301)=1,ser*C300,0)</f>
        <v>14450</v>
      </c>
      <c r="F301">
        <f>F300+D301*(wyp)</f>
        <v>34620</v>
      </c>
      <c r="G301">
        <f t="shared" si="9"/>
        <v>20170</v>
      </c>
    </row>
    <row r="302" spans="1:7" x14ac:dyDescent="0.25">
      <c r="A302" s="1">
        <v>45227</v>
      </c>
      <c r="B302" s="3">
        <f>IF(AND(DAY(A302)=21,MONTH(A302)=12),$V$12,          IF(AND(DAY(A302)=21,MONTH(A302)=3),$V$9,         IF(AND(DAY(A302)=21,MONTH(A302)=6),$V$10,    IF(AND(DAY(A302)=23,MONTH(A302)=9),$V$11,B301)      )           )                                  )</f>
        <v>0.4</v>
      </c>
      <c r="C302" s="4">
        <f>ile</f>
        <v>10</v>
      </c>
      <c r="D302" s="4">
        <f t="shared" si="8"/>
        <v>0</v>
      </c>
      <c r="E302">
        <f>E301+IF(WEEKDAY(A302)=1,ser*C301,0)</f>
        <v>14450</v>
      </c>
      <c r="F302">
        <f>F301+D302*(wyp)</f>
        <v>34620</v>
      </c>
      <c r="G302">
        <f t="shared" si="9"/>
        <v>20170</v>
      </c>
    </row>
    <row r="303" spans="1:7" x14ac:dyDescent="0.25">
      <c r="A303" s="1">
        <v>45228</v>
      </c>
      <c r="B303" s="3">
        <f>IF(AND(DAY(A303)=21,MONTH(A303)=12),$V$12,          IF(AND(DAY(A303)=21,MONTH(A303)=3),$V$9,         IF(AND(DAY(A303)=21,MONTH(A303)=6),$V$10,    IF(AND(DAY(A303)=23,MONTH(A303)=9),$V$11,B302)      )           )                                  )</f>
        <v>0.4</v>
      </c>
      <c r="C303" s="4">
        <f>ile</f>
        <v>10</v>
      </c>
      <c r="D303" s="4">
        <f t="shared" si="8"/>
        <v>0</v>
      </c>
      <c r="E303">
        <f>E302+IF(WEEKDAY(A303)=1,ser*C302,0)</f>
        <v>14600</v>
      </c>
      <c r="F303">
        <f>F302+D303*(wyp)</f>
        <v>34620</v>
      </c>
      <c r="G303">
        <f t="shared" si="9"/>
        <v>20020</v>
      </c>
    </row>
    <row r="304" spans="1:7" x14ac:dyDescent="0.25">
      <c r="A304" s="1">
        <v>45229</v>
      </c>
      <c r="B304" s="3">
        <f>IF(AND(DAY(A304)=21,MONTH(A304)=12),$V$12,          IF(AND(DAY(A304)=21,MONTH(A304)=3),$V$9,         IF(AND(DAY(A304)=21,MONTH(A304)=6),$V$10,    IF(AND(DAY(A304)=23,MONTH(A304)=9),$V$11,B303)      )           )                                  )</f>
        <v>0.4</v>
      </c>
      <c r="C304" s="4">
        <f>ile</f>
        <v>10</v>
      </c>
      <c r="D304" s="4">
        <f t="shared" si="8"/>
        <v>4</v>
      </c>
      <c r="E304">
        <f>E303+IF(WEEKDAY(A304)=1,ser*C303,0)</f>
        <v>14600</v>
      </c>
      <c r="F304">
        <f>F303+D304*(wyp)</f>
        <v>34740</v>
      </c>
      <c r="G304">
        <f t="shared" si="9"/>
        <v>20140</v>
      </c>
    </row>
    <row r="305" spans="1:7" x14ac:dyDescent="0.25">
      <c r="A305" s="1">
        <v>45230</v>
      </c>
      <c r="B305" s="3">
        <f>IF(AND(DAY(A305)=21,MONTH(A305)=12),$V$12,          IF(AND(DAY(A305)=21,MONTH(A305)=3),$V$9,         IF(AND(DAY(A305)=21,MONTH(A305)=6),$V$10,    IF(AND(DAY(A305)=23,MONTH(A305)=9),$V$11,B304)      )           )                                  )</f>
        <v>0.4</v>
      </c>
      <c r="C305" s="4">
        <f>ile</f>
        <v>10</v>
      </c>
      <c r="D305" s="4">
        <f t="shared" si="8"/>
        <v>4</v>
      </c>
      <c r="E305">
        <f>E304+IF(WEEKDAY(A305)=1,ser*C304,0)</f>
        <v>14600</v>
      </c>
      <c r="F305">
        <f>F304+D305*(wyp)</f>
        <v>34860</v>
      </c>
      <c r="G305">
        <f t="shared" si="9"/>
        <v>20260</v>
      </c>
    </row>
    <row r="306" spans="1:7" x14ac:dyDescent="0.25">
      <c r="A306" s="1">
        <v>45231</v>
      </c>
      <c r="B306" s="3">
        <f>IF(AND(DAY(A306)=21,MONTH(A306)=12),$V$12,          IF(AND(DAY(A306)=21,MONTH(A306)=3),$V$9,         IF(AND(DAY(A306)=21,MONTH(A306)=6),$V$10,    IF(AND(DAY(A306)=23,MONTH(A306)=9),$V$11,B305)      )           )                                  )</f>
        <v>0.4</v>
      </c>
      <c r="C306" s="4">
        <f>ile</f>
        <v>10</v>
      </c>
      <c r="D306" s="4">
        <f t="shared" si="8"/>
        <v>4</v>
      </c>
      <c r="E306">
        <f>E305+IF(WEEKDAY(A306)=1,ser*C305,0)</f>
        <v>14600</v>
      </c>
      <c r="F306">
        <f>F305+D306*(wyp)</f>
        <v>34980</v>
      </c>
      <c r="G306">
        <f t="shared" si="9"/>
        <v>20380</v>
      </c>
    </row>
    <row r="307" spans="1:7" x14ac:dyDescent="0.25">
      <c r="A307" s="1">
        <v>45232</v>
      </c>
      <c r="B307" s="3">
        <f>IF(AND(DAY(A307)=21,MONTH(A307)=12),$V$12,          IF(AND(DAY(A307)=21,MONTH(A307)=3),$V$9,         IF(AND(DAY(A307)=21,MONTH(A307)=6),$V$10,    IF(AND(DAY(A307)=23,MONTH(A307)=9),$V$11,B306)      )           )                                  )</f>
        <v>0.4</v>
      </c>
      <c r="C307" s="4">
        <f>ile</f>
        <v>10</v>
      </c>
      <c r="D307" s="4">
        <f t="shared" si="8"/>
        <v>4</v>
      </c>
      <c r="E307">
        <f>E306+IF(WEEKDAY(A307)=1,ser*C306,0)</f>
        <v>14600</v>
      </c>
      <c r="F307">
        <f>F306+D307*(wyp)</f>
        <v>35100</v>
      </c>
      <c r="G307">
        <f t="shared" si="9"/>
        <v>20500</v>
      </c>
    </row>
    <row r="308" spans="1:7" x14ac:dyDescent="0.25">
      <c r="A308" s="1">
        <v>45233</v>
      </c>
      <c r="B308" s="3">
        <f>IF(AND(DAY(A308)=21,MONTH(A308)=12),$V$12,          IF(AND(DAY(A308)=21,MONTH(A308)=3),$V$9,         IF(AND(DAY(A308)=21,MONTH(A308)=6),$V$10,    IF(AND(DAY(A308)=23,MONTH(A308)=9),$V$11,B307)      )           )                                  )</f>
        <v>0.4</v>
      </c>
      <c r="C308" s="4">
        <f>ile</f>
        <v>10</v>
      </c>
      <c r="D308" s="4">
        <f t="shared" si="8"/>
        <v>4</v>
      </c>
      <c r="E308">
        <f>E307+IF(WEEKDAY(A308)=1,ser*C307,0)</f>
        <v>14600</v>
      </c>
      <c r="F308">
        <f>F307+D308*(wyp)</f>
        <v>35220</v>
      </c>
      <c r="G308">
        <f t="shared" si="9"/>
        <v>20620</v>
      </c>
    </row>
    <row r="309" spans="1:7" x14ac:dyDescent="0.25">
      <c r="A309" s="1">
        <v>45234</v>
      </c>
      <c r="B309" s="3">
        <f>IF(AND(DAY(A309)=21,MONTH(A309)=12),$V$12,          IF(AND(DAY(A309)=21,MONTH(A309)=3),$V$9,         IF(AND(DAY(A309)=21,MONTH(A309)=6),$V$10,    IF(AND(DAY(A309)=23,MONTH(A309)=9),$V$11,B308)      )           )                                  )</f>
        <v>0.4</v>
      </c>
      <c r="C309" s="4">
        <f>ile</f>
        <v>10</v>
      </c>
      <c r="D309" s="4">
        <f t="shared" si="8"/>
        <v>0</v>
      </c>
      <c r="E309">
        <f>E308+IF(WEEKDAY(A309)=1,ser*C308,0)</f>
        <v>14600</v>
      </c>
      <c r="F309">
        <f>F308+D309*(wyp)</f>
        <v>35220</v>
      </c>
      <c r="G309">
        <f t="shared" si="9"/>
        <v>20620</v>
      </c>
    </row>
    <row r="310" spans="1:7" x14ac:dyDescent="0.25">
      <c r="A310" s="1">
        <v>45235</v>
      </c>
      <c r="B310" s="3">
        <f>IF(AND(DAY(A310)=21,MONTH(A310)=12),$V$12,          IF(AND(DAY(A310)=21,MONTH(A310)=3),$V$9,         IF(AND(DAY(A310)=21,MONTH(A310)=6),$V$10,    IF(AND(DAY(A310)=23,MONTH(A310)=9),$V$11,B309)      )           )                                  )</f>
        <v>0.4</v>
      </c>
      <c r="C310" s="4">
        <f>ile</f>
        <v>10</v>
      </c>
      <c r="D310" s="4">
        <f t="shared" si="8"/>
        <v>0</v>
      </c>
      <c r="E310">
        <f>E309+IF(WEEKDAY(A310)=1,ser*C309,0)</f>
        <v>14750</v>
      </c>
      <c r="F310">
        <f>F309+D310*(wyp)</f>
        <v>35220</v>
      </c>
      <c r="G310">
        <f t="shared" si="9"/>
        <v>20470</v>
      </c>
    </row>
    <row r="311" spans="1:7" x14ac:dyDescent="0.25">
      <c r="A311" s="1">
        <v>45236</v>
      </c>
      <c r="B311" s="3">
        <f>IF(AND(DAY(A311)=21,MONTH(A311)=12),$V$12,          IF(AND(DAY(A311)=21,MONTH(A311)=3),$V$9,         IF(AND(DAY(A311)=21,MONTH(A311)=6),$V$10,    IF(AND(DAY(A311)=23,MONTH(A311)=9),$V$11,B310)      )           )                                  )</f>
        <v>0.4</v>
      </c>
      <c r="C311" s="4">
        <f>ile</f>
        <v>10</v>
      </c>
      <c r="D311" s="4">
        <f t="shared" si="8"/>
        <v>4</v>
      </c>
      <c r="E311">
        <f>E310+IF(WEEKDAY(A311)=1,ser*C310,0)</f>
        <v>14750</v>
      </c>
      <c r="F311">
        <f>F310+D311*(wyp)</f>
        <v>35340</v>
      </c>
      <c r="G311">
        <f t="shared" si="9"/>
        <v>20590</v>
      </c>
    </row>
    <row r="312" spans="1:7" x14ac:dyDescent="0.25">
      <c r="A312" s="1">
        <v>45237</v>
      </c>
      <c r="B312" s="3">
        <f>IF(AND(DAY(A312)=21,MONTH(A312)=12),$V$12,          IF(AND(DAY(A312)=21,MONTH(A312)=3),$V$9,         IF(AND(DAY(A312)=21,MONTH(A312)=6),$V$10,    IF(AND(DAY(A312)=23,MONTH(A312)=9),$V$11,B311)      )           )                                  )</f>
        <v>0.4</v>
      </c>
      <c r="C312" s="4">
        <f>ile</f>
        <v>10</v>
      </c>
      <c r="D312" s="4">
        <f t="shared" si="8"/>
        <v>4</v>
      </c>
      <c r="E312">
        <f>E311+IF(WEEKDAY(A312)=1,ser*C311,0)</f>
        <v>14750</v>
      </c>
      <c r="F312">
        <f>F311+D312*(wyp)</f>
        <v>35460</v>
      </c>
      <c r="G312">
        <f t="shared" si="9"/>
        <v>20710</v>
      </c>
    </row>
    <row r="313" spans="1:7" x14ac:dyDescent="0.25">
      <c r="A313" s="1">
        <v>45238</v>
      </c>
      <c r="B313" s="3">
        <f>IF(AND(DAY(A313)=21,MONTH(A313)=12),$V$12,          IF(AND(DAY(A313)=21,MONTH(A313)=3),$V$9,         IF(AND(DAY(A313)=21,MONTH(A313)=6),$V$10,    IF(AND(DAY(A313)=23,MONTH(A313)=9),$V$11,B312)      )           )                                  )</f>
        <v>0.4</v>
      </c>
      <c r="C313" s="4">
        <f>ile</f>
        <v>10</v>
      </c>
      <c r="D313" s="4">
        <f t="shared" si="8"/>
        <v>4</v>
      </c>
      <c r="E313">
        <f>E312+IF(WEEKDAY(A313)=1,ser*C312,0)</f>
        <v>14750</v>
      </c>
      <c r="F313">
        <f>F312+D313*(wyp)</f>
        <v>35580</v>
      </c>
      <c r="G313">
        <f t="shared" si="9"/>
        <v>20830</v>
      </c>
    </row>
    <row r="314" spans="1:7" x14ac:dyDescent="0.25">
      <c r="A314" s="1">
        <v>45239</v>
      </c>
      <c r="B314" s="3">
        <f>IF(AND(DAY(A314)=21,MONTH(A314)=12),$V$12,          IF(AND(DAY(A314)=21,MONTH(A314)=3),$V$9,         IF(AND(DAY(A314)=21,MONTH(A314)=6),$V$10,    IF(AND(DAY(A314)=23,MONTH(A314)=9),$V$11,B313)      )           )                                  )</f>
        <v>0.4</v>
      </c>
      <c r="C314" s="4">
        <f>ile</f>
        <v>10</v>
      </c>
      <c r="D314" s="4">
        <f t="shared" si="8"/>
        <v>4</v>
      </c>
      <c r="E314">
        <f>E313+IF(WEEKDAY(A314)=1,ser*C313,0)</f>
        <v>14750</v>
      </c>
      <c r="F314">
        <f>F313+D314*(wyp)</f>
        <v>35700</v>
      </c>
      <c r="G314">
        <f t="shared" si="9"/>
        <v>20950</v>
      </c>
    </row>
    <row r="315" spans="1:7" x14ac:dyDescent="0.25">
      <c r="A315" s="1">
        <v>45240</v>
      </c>
      <c r="B315" s="3">
        <f>IF(AND(DAY(A315)=21,MONTH(A315)=12),$V$12,          IF(AND(DAY(A315)=21,MONTH(A315)=3),$V$9,         IF(AND(DAY(A315)=21,MONTH(A315)=6),$V$10,    IF(AND(DAY(A315)=23,MONTH(A315)=9),$V$11,B314)      )           )                                  )</f>
        <v>0.4</v>
      </c>
      <c r="C315" s="4">
        <f>ile</f>
        <v>10</v>
      </c>
      <c r="D315" s="4">
        <f t="shared" si="8"/>
        <v>4</v>
      </c>
      <c r="E315">
        <f>E314+IF(WEEKDAY(A315)=1,ser*C314,0)</f>
        <v>14750</v>
      </c>
      <c r="F315">
        <f>F314+D315*(wyp)</f>
        <v>35820</v>
      </c>
      <c r="G315">
        <f t="shared" si="9"/>
        <v>21070</v>
      </c>
    </row>
    <row r="316" spans="1:7" x14ac:dyDescent="0.25">
      <c r="A316" s="1">
        <v>45241</v>
      </c>
      <c r="B316" s="3">
        <f>IF(AND(DAY(A316)=21,MONTH(A316)=12),$V$12,          IF(AND(DAY(A316)=21,MONTH(A316)=3),$V$9,         IF(AND(DAY(A316)=21,MONTH(A316)=6),$V$10,    IF(AND(DAY(A316)=23,MONTH(A316)=9),$V$11,B315)      )           )                                  )</f>
        <v>0.4</v>
      </c>
      <c r="C316" s="4">
        <f>ile</f>
        <v>10</v>
      </c>
      <c r="D316" s="4">
        <f t="shared" si="8"/>
        <v>0</v>
      </c>
      <c r="E316">
        <f>E315+IF(WEEKDAY(A316)=1,ser*C315,0)</f>
        <v>14750</v>
      </c>
      <c r="F316">
        <f>F315+D316*(wyp)</f>
        <v>35820</v>
      </c>
      <c r="G316">
        <f t="shared" si="9"/>
        <v>21070</v>
      </c>
    </row>
    <row r="317" spans="1:7" x14ac:dyDescent="0.25">
      <c r="A317" s="1">
        <v>45242</v>
      </c>
      <c r="B317" s="3">
        <f>IF(AND(DAY(A317)=21,MONTH(A317)=12),$V$12,          IF(AND(DAY(A317)=21,MONTH(A317)=3),$V$9,         IF(AND(DAY(A317)=21,MONTH(A317)=6),$V$10,    IF(AND(DAY(A317)=23,MONTH(A317)=9),$V$11,B316)      )           )                                  )</f>
        <v>0.4</v>
      </c>
      <c r="C317" s="4">
        <f>ile</f>
        <v>10</v>
      </c>
      <c r="D317" s="4">
        <f t="shared" si="8"/>
        <v>0</v>
      </c>
      <c r="E317">
        <f>E316+IF(WEEKDAY(A317)=1,ser*C316,0)</f>
        <v>14900</v>
      </c>
      <c r="F317">
        <f>F316+D317*(wyp)</f>
        <v>35820</v>
      </c>
      <c r="G317">
        <f t="shared" si="9"/>
        <v>20920</v>
      </c>
    </row>
    <row r="318" spans="1:7" x14ac:dyDescent="0.25">
      <c r="A318" s="1">
        <v>45243</v>
      </c>
      <c r="B318" s="3">
        <f>IF(AND(DAY(A318)=21,MONTH(A318)=12),$V$12,          IF(AND(DAY(A318)=21,MONTH(A318)=3),$V$9,         IF(AND(DAY(A318)=21,MONTH(A318)=6),$V$10,    IF(AND(DAY(A318)=23,MONTH(A318)=9),$V$11,B317)      )           )                                  )</f>
        <v>0.4</v>
      </c>
      <c r="C318" s="4">
        <f>ile</f>
        <v>10</v>
      </c>
      <c r="D318" s="4">
        <f t="shared" si="8"/>
        <v>4</v>
      </c>
      <c r="E318">
        <f>E317+IF(WEEKDAY(A318)=1,ser*C317,0)</f>
        <v>14900</v>
      </c>
      <c r="F318">
        <f>F317+D318*(wyp)</f>
        <v>35940</v>
      </c>
      <c r="G318">
        <f t="shared" si="9"/>
        <v>21040</v>
      </c>
    </row>
    <row r="319" spans="1:7" x14ac:dyDescent="0.25">
      <c r="A319" s="1">
        <v>45244</v>
      </c>
      <c r="B319" s="3">
        <f>IF(AND(DAY(A319)=21,MONTH(A319)=12),$V$12,          IF(AND(DAY(A319)=21,MONTH(A319)=3),$V$9,         IF(AND(DAY(A319)=21,MONTH(A319)=6),$V$10,    IF(AND(DAY(A319)=23,MONTH(A319)=9),$V$11,B318)      )           )                                  )</f>
        <v>0.4</v>
      </c>
      <c r="C319" s="4">
        <f>ile</f>
        <v>10</v>
      </c>
      <c r="D319" s="4">
        <f t="shared" si="8"/>
        <v>4</v>
      </c>
      <c r="E319">
        <f>E318+IF(WEEKDAY(A319)=1,ser*C318,0)</f>
        <v>14900</v>
      </c>
      <c r="F319">
        <f>F318+D319*(wyp)</f>
        <v>36060</v>
      </c>
      <c r="G319">
        <f t="shared" si="9"/>
        <v>21160</v>
      </c>
    </row>
    <row r="320" spans="1:7" x14ac:dyDescent="0.25">
      <c r="A320" s="1">
        <v>45245</v>
      </c>
      <c r="B320" s="3">
        <f>IF(AND(DAY(A320)=21,MONTH(A320)=12),$V$12,          IF(AND(DAY(A320)=21,MONTH(A320)=3),$V$9,         IF(AND(DAY(A320)=21,MONTH(A320)=6),$V$10,    IF(AND(DAY(A320)=23,MONTH(A320)=9),$V$11,B319)      )           )                                  )</f>
        <v>0.4</v>
      </c>
      <c r="C320" s="4">
        <f>ile</f>
        <v>10</v>
      </c>
      <c r="D320" s="4">
        <f t="shared" si="8"/>
        <v>4</v>
      </c>
      <c r="E320">
        <f>E319+IF(WEEKDAY(A320)=1,ser*C319,0)</f>
        <v>14900</v>
      </c>
      <c r="F320">
        <f>F319+D320*(wyp)</f>
        <v>36180</v>
      </c>
      <c r="G320">
        <f t="shared" si="9"/>
        <v>21280</v>
      </c>
    </row>
    <row r="321" spans="1:7" x14ac:dyDescent="0.25">
      <c r="A321" s="1">
        <v>45246</v>
      </c>
      <c r="B321" s="3">
        <f>IF(AND(DAY(A321)=21,MONTH(A321)=12),$V$12,          IF(AND(DAY(A321)=21,MONTH(A321)=3),$V$9,         IF(AND(DAY(A321)=21,MONTH(A321)=6),$V$10,    IF(AND(DAY(A321)=23,MONTH(A321)=9),$V$11,B320)      )           )                                  )</f>
        <v>0.4</v>
      </c>
      <c r="C321" s="4">
        <f>ile</f>
        <v>10</v>
      </c>
      <c r="D321" s="4">
        <f t="shared" si="8"/>
        <v>4</v>
      </c>
      <c r="E321">
        <f>E320+IF(WEEKDAY(A321)=1,ser*C320,0)</f>
        <v>14900</v>
      </c>
      <c r="F321">
        <f>F320+D321*(wyp)</f>
        <v>36300</v>
      </c>
      <c r="G321">
        <f t="shared" si="9"/>
        <v>21400</v>
      </c>
    </row>
    <row r="322" spans="1:7" x14ac:dyDescent="0.25">
      <c r="A322" s="1">
        <v>45247</v>
      </c>
      <c r="B322" s="3">
        <f>IF(AND(DAY(A322)=21,MONTH(A322)=12),$V$12,          IF(AND(DAY(A322)=21,MONTH(A322)=3),$V$9,         IF(AND(DAY(A322)=21,MONTH(A322)=6),$V$10,    IF(AND(DAY(A322)=23,MONTH(A322)=9),$V$11,B321)      )           )                                  )</f>
        <v>0.4</v>
      </c>
      <c r="C322" s="4">
        <f>ile</f>
        <v>10</v>
      </c>
      <c r="D322" s="4">
        <f t="shared" si="8"/>
        <v>4</v>
      </c>
      <c r="E322">
        <f>E321+IF(WEEKDAY(A322)=1,ser*C321,0)</f>
        <v>14900</v>
      </c>
      <c r="F322">
        <f>F321+D322*(wyp)</f>
        <v>36420</v>
      </c>
      <c r="G322">
        <f t="shared" si="9"/>
        <v>21520</v>
      </c>
    </row>
    <row r="323" spans="1:7" x14ac:dyDescent="0.25">
      <c r="A323" s="1">
        <v>45248</v>
      </c>
      <c r="B323" s="3">
        <f>IF(AND(DAY(A323)=21,MONTH(A323)=12),$V$12,          IF(AND(DAY(A323)=21,MONTH(A323)=3),$V$9,         IF(AND(DAY(A323)=21,MONTH(A323)=6),$V$10,    IF(AND(DAY(A323)=23,MONTH(A323)=9),$V$11,B322)      )           )                                  )</f>
        <v>0.4</v>
      </c>
      <c r="C323" s="4">
        <f>ile</f>
        <v>10</v>
      </c>
      <c r="D323" s="4">
        <f t="shared" ref="D323:D386" si="10">IF(OR(WEEKDAY(A323)=7,WEEKDAY(A323)=1),0,ROUND(B323*C323,A323))</f>
        <v>0</v>
      </c>
      <c r="E323">
        <f>E322+IF(WEEKDAY(A323)=1,ser*C322,0)</f>
        <v>14900</v>
      </c>
      <c r="F323">
        <f>F322+D323*(wyp)</f>
        <v>36420</v>
      </c>
      <c r="G323">
        <f t="shared" ref="G323:G386" si="11">F323-E323</f>
        <v>21520</v>
      </c>
    </row>
    <row r="324" spans="1:7" x14ac:dyDescent="0.25">
      <c r="A324" s="1">
        <v>45249</v>
      </c>
      <c r="B324" s="3">
        <f>IF(AND(DAY(A324)=21,MONTH(A324)=12),$V$12,          IF(AND(DAY(A324)=21,MONTH(A324)=3),$V$9,         IF(AND(DAY(A324)=21,MONTH(A324)=6),$V$10,    IF(AND(DAY(A324)=23,MONTH(A324)=9),$V$11,B323)      )           )                                  )</f>
        <v>0.4</v>
      </c>
      <c r="C324" s="4">
        <f>ile</f>
        <v>10</v>
      </c>
      <c r="D324" s="4">
        <f t="shared" si="10"/>
        <v>0</v>
      </c>
      <c r="E324">
        <f>E323+IF(WEEKDAY(A324)=1,ser*C323,0)</f>
        <v>15050</v>
      </c>
      <c r="F324">
        <f>F323+D324*(wyp)</f>
        <v>36420</v>
      </c>
      <c r="G324">
        <f t="shared" si="11"/>
        <v>21370</v>
      </c>
    </row>
    <row r="325" spans="1:7" x14ac:dyDescent="0.25">
      <c r="A325" s="1">
        <v>45250</v>
      </c>
      <c r="B325" s="3">
        <f>IF(AND(DAY(A325)=21,MONTH(A325)=12),$V$12,          IF(AND(DAY(A325)=21,MONTH(A325)=3),$V$9,         IF(AND(DAY(A325)=21,MONTH(A325)=6),$V$10,    IF(AND(DAY(A325)=23,MONTH(A325)=9),$V$11,B324)      )           )                                  )</f>
        <v>0.4</v>
      </c>
      <c r="C325" s="4">
        <f>ile</f>
        <v>10</v>
      </c>
      <c r="D325" s="4">
        <f t="shared" si="10"/>
        <v>4</v>
      </c>
      <c r="E325">
        <f>E324+IF(WEEKDAY(A325)=1,ser*C324,0)</f>
        <v>15050</v>
      </c>
      <c r="F325">
        <f>F324+D325*(wyp)</f>
        <v>36540</v>
      </c>
      <c r="G325">
        <f t="shared" si="11"/>
        <v>21490</v>
      </c>
    </row>
    <row r="326" spans="1:7" x14ac:dyDescent="0.25">
      <c r="A326" s="1">
        <v>45251</v>
      </c>
      <c r="B326" s="3">
        <f>IF(AND(DAY(A326)=21,MONTH(A326)=12),$V$12,          IF(AND(DAY(A326)=21,MONTH(A326)=3),$V$9,         IF(AND(DAY(A326)=21,MONTH(A326)=6),$V$10,    IF(AND(DAY(A326)=23,MONTH(A326)=9),$V$11,B325)      )           )                                  )</f>
        <v>0.4</v>
      </c>
      <c r="C326" s="4">
        <f>ile</f>
        <v>10</v>
      </c>
      <c r="D326" s="4">
        <f t="shared" si="10"/>
        <v>4</v>
      </c>
      <c r="E326">
        <f>E325+IF(WEEKDAY(A326)=1,ser*C325,0)</f>
        <v>15050</v>
      </c>
      <c r="F326">
        <f>F325+D326*(wyp)</f>
        <v>36660</v>
      </c>
      <c r="G326">
        <f t="shared" si="11"/>
        <v>21610</v>
      </c>
    </row>
    <row r="327" spans="1:7" x14ac:dyDescent="0.25">
      <c r="A327" s="1">
        <v>45252</v>
      </c>
      <c r="B327" s="3">
        <f>IF(AND(DAY(A327)=21,MONTH(A327)=12),$V$12,          IF(AND(DAY(A327)=21,MONTH(A327)=3),$V$9,         IF(AND(DAY(A327)=21,MONTH(A327)=6),$V$10,    IF(AND(DAY(A327)=23,MONTH(A327)=9),$V$11,B326)      )           )                                  )</f>
        <v>0.4</v>
      </c>
      <c r="C327" s="4">
        <f>ile</f>
        <v>10</v>
      </c>
      <c r="D327" s="4">
        <f t="shared" si="10"/>
        <v>4</v>
      </c>
      <c r="E327">
        <f>E326+IF(WEEKDAY(A327)=1,ser*C326,0)</f>
        <v>15050</v>
      </c>
      <c r="F327">
        <f>F326+D327*(wyp)</f>
        <v>36780</v>
      </c>
      <c r="G327">
        <f t="shared" si="11"/>
        <v>21730</v>
      </c>
    </row>
    <row r="328" spans="1:7" x14ac:dyDescent="0.25">
      <c r="A328" s="1">
        <v>45253</v>
      </c>
      <c r="B328" s="3">
        <f>IF(AND(DAY(A328)=21,MONTH(A328)=12),$V$12,          IF(AND(DAY(A328)=21,MONTH(A328)=3),$V$9,         IF(AND(DAY(A328)=21,MONTH(A328)=6),$V$10,    IF(AND(DAY(A328)=23,MONTH(A328)=9),$V$11,B327)      )           )                                  )</f>
        <v>0.4</v>
      </c>
      <c r="C328" s="4">
        <f>ile</f>
        <v>10</v>
      </c>
      <c r="D328" s="4">
        <f t="shared" si="10"/>
        <v>4</v>
      </c>
      <c r="E328">
        <f>E327+IF(WEEKDAY(A328)=1,ser*C327,0)</f>
        <v>15050</v>
      </c>
      <c r="F328">
        <f>F327+D328*(wyp)</f>
        <v>36900</v>
      </c>
      <c r="G328">
        <f t="shared" si="11"/>
        <v>21850</v>
      </c>
    </row>
    <row r="329" spans="1:7" x14ac:dyDescent="0.25">
      <c r="A329" s="1">
        <v>45254</v>
      </c>
      <c r="B329" s="3">
        <f>IF(AND(DAY(A329)=21,MONTH(A329)=12),$V$12,          IF(AND(DAY(A329)=21,MONTH(A329)=3),$V$9,         IF(AND(DAY(A329)=21,MONTH(A329)=6),$V$10,    IF(AND(DAY(A329)=23,MONTH(A329)=9),$V$11,B328)      )           )                                  )</f>
        <v>0.4</v>
      </c>
      <c r="C329" s="4">
        <f>ile</f>
        <v>10</v>
      </c>
      <c r="D329" s="4">
        <f t="shared" si="10"/>
        <v>4</v>
      </c>
      <c r="E329">
        <f>E328+IF(WEEKDAY(A329)=1,ser*C328,0)</f>
        <v>15050</v>
      </c>
      <c r="F329">
        <f>F328+D329*(wyp)</f>
        <v>37020</v>
      </c>
      <c r="G329">
        <f t="shared" si="11"/>
        <v>21970</v>
      </c>
    </row>
    <row r="330" spans="1:7" x14ac:dyDescent="0.25">
      <c r="A330" s="1">
        <v>45255</v>
      </c>
      <c r="B330" s="3">
        <f>IF(AND(DAY(A330)=21,MONTH(A330)=12),$V$12,          IF(AND(DAY(A330)=21,MONTH(A330)=3),$V$9,         IF(AND(DAY(A330)=21,MONTH(A330)=6),$V$10,    IF(AND(DAY(A330)=23,MONTH(A330)=9),$V$11,B329)      )           )                                  )</f>
        <v>0.4</v>
      </c>
      <c r="C330" s="4">
        <f>ile</f>
        <v>10</v>
      </c>
      <c r="D330" s="4">
        <f t="shared" si="10"/>
        <v>0</v>
      </c>
      <c r="E330">
        <f>E329+IF(WEEKDAY(A330)=1,ser*C329,0)</f>
        <v>15050</v>
      </c>
      <c r="F330">
        <f>F329+D330*(wyp)</f>
        <v>37020</v>
      </c>
      <c r="G330">
        <f t="shared" si="11"/>
        <v>21970</v>
      </c>
    </row>
    <row r="331" spans="1:7" x14ac:dyDescent="0.25">
      <c r="A331" s="1">
        <v>45256</v>
      </c>
      <c r="B331" s="3">
        <f>IF(AND(DAY(A331)=21,MONTH(A331)=12),$V$12,          IF(AND(DAY(A331)=21,MONTH(A331)=3),$V$9,         IF(AND(DAY(A331)=21,MONTH(A331)=6),$V$10,    IF(AND(DAY(A331)=23,MONTH(A331)=9),$V$11,B330)      )           )                                  )</f>
        <v>0.4</v>
      </c>
      <c r="C331" s="4">
        <f>ile</f>
        <v>10</v>
      </c>
      <c r="D331" s="4">
        <f t="shared" si="10"/>
        <v>0</v>
      </c>
      <c r="E331">
        <f>E330+IF(WEEKDAY(A331)=1,ser*C330,0)</f>
        <v>15200</v>
      </c>
      <c r="F331">
        <f>F330+D331*(wyp)</f>
        <v>37020</v>
      </c>
      <c r="G331">
        <f t="shared" si="11"/>
        <v>21820</v>
      </c>
    </row>
    <row r="332" spans="1:7" x14ac:dyDescent="0.25">
      <c r="A332" s="1">
        <v>45257</v>
      </c>
      <c r="B332" s="3">
        <f>IF(AND(DAY(A332)=21,MONTH(A332)=12),$V$12,          IF(AND(DAY(A332)=21,MONTH(A332)=3),$V$9,         IF(AND(DAY(A332)=21,MONTH(A332)=6),$V$10,    IF(AND(DAY(A332)=23,MONTH(A332)=9),$V$11,B331)      )           )                                  )</f>
        <v>0.4</v>
      </c>
      <c r="C332" s="4">
        <f>ile</f>
        <v>10</v>
      </c>
      <c r="D332" s="4">
        <f t="shared" si="10"/>
        <v>4</v>
      </c>
      <c r="E332">
        <f>E331+IF(WEEKDAY(A332)=1,ser*C331,0)</f>
        <v>15200</v>
      </c>
      <c r="F332">
        <f>F331+D332*(wyp)</f>
        <v>37140</v>
      </c>
      <c r="G332">
        <f t="shared" si="11"/>
        <v>21940</v>
      </c>
    </row>
    <row r="333" spans="1:7" x14ac:dyDescent="0.25">
      <c r="A333" s="1">
        <v>45258</v>
      </c>
      <c r="B333" s="3">
        <f>IF(AND(DAY(A333)=21,MONTH(A333)=12),$V$12,          IF(AND(DAY(A333)=21,MONTH(A333)=3),$V$9,         IF(AND(DAY(A333)=21,MONTH(A333)=6),$V$10,    IF(AND(DAY(A333)=23,MONTH(A333)=9),$V$11,B332)      )           )                                  )</f>
        <v>0.4</v>
      </c>
      <c r="C333" s="4">
        <f>ile</f>
        <v>10</v>
      </c>
      <c r="D333" s="4">
        <f t="shared" si="10"/>
        <v>4</v>
      </c>
      <c r="E333">
        <f>E332+IF(WEEKDAY(A333)=1,ser*C332,0)</f>
        <v>15200</v>
      </c>
      <c r="F333">
        <f>F332+D333*(wyp)</f>
        <v>37260</v>
      </c>
      <c r="G333">
        <f t="shared" si="11"/>
        <v>22060</v>
      </c>
    </row>
    <row r="334" spans="1:7" x14ac:dyDescent="0.25">
      <c r="A334" s="1">
        <v>45259</v>
      </c>
      <c r="B334" s="3">
        <f>IF(AND(DAY(A334)=21,MONTH(A334)=12),$V$12,          IF(AND(DAY(A334)=21,MONTH(A334)=3),$V$9,         IF(AND(DAY(A334)=21,MONTH(A334)=6),$V$10,    IF(AND(DAY(A334)=23,MONTH(A334)=9),$V$11,B333)      )           )                                  )</f>
        <v>0.4</v>
      </c>
      <c r="C334" s="4">
        <f>ile</f>
        <v>10</v>
      </c>
      <c r="D334" s="4">
        <f t="shared" si="10"/>
        <v>4</v>
      </c>
      <c r="E334">
        <f>E333+IF(WEEKDAY(A334)=1,ser*C333,0)</f>
        <v>15200</v>
      </c>
      <c r="F334">
        <f>F333+D334*(wyp)</f>
        <v>37380</v>
      </c>
      <c r="G334">
        <f t="shared" si="11"/>
        <v>22180</v>
      </c>
    </row>
    <row r="335" spans="1:7" x14ac:dyDescent="0.25">
      <c r="A335" s="1">
        <v>45260</v>
      </c>
      <c r="B335" s="3">
        <f>IF(AND(DAY(A335)=21,MONTH(A335)=12),$V$12,          IF(AND(DAY(A335)=21,MONTH(A335)=3),$V$9,         IF(AND(DAY(A335)=21,MONTH(A335)=6),$V$10,    IF(AND(DAY(A335)=23,MONTH(A335)=9),$V$11,B334)      )           )                                  )</f>
        <v>0.4</v>
      </c>
      <c r="C335" s="4">
        <f>ile</f>
        <v>10</v>
      </c>
      <c r="D335" s="4">
        <f t="shared" si="10"/>
        <v>4</v>
      </c>
      <c r="E335">
        <f>E334+IF(WEEKDAY(A335)=1,ser*C334,0)</f>
        <v>15200</v>
      </c>
      <c r="F335">
        <f>F334+D335*(wyp)</f>
        <v>37500</v>
      </c>
      <c r="G335">
        <f t="shared" si="11"/>
        <v>22300</v>
      </c>
    </row>
    <row r="336" spans="1:7" x14ac:dyDescent="0.25">
      <c r="A336" s="1">
        <v>45261</v>
      </c>
      <c r="B336" s="3">
        <f>IF(AND(DAY(A336)=21,MONTH(A336)=12),$V$12,          IF(AND(DAY(A336)=21,MONTH(A336)=3),$V$9,         IF(AND(DAY(A336)=21,MONTH(A336)=6),$V$10,    IF(AND(DAY(A336)=23,MONTH(A336)=9),$V$11,B335)      )           )                                  )</f>
        <v>0.4</v>
      </c>
      <c r="C336" s="4">
        <f>ile</f>
        <v>10</v>
      </c>
      <c r="D336" s="4">
        <f t="shared" si="10"/>
        <v>4</v>
      </c>
      <c r="E336">
        <f>E335+IF(WEEKDAY(A336)=1,ser*C335,0)</f>
        <v>15200</v>
      </c>
      <c r="F336">
        <f>F335+D336*(wyp)</f>
        <v>37620</v>
      </c>
      <c r="G336">
        <f t="shared" si="11"/>
        <v>22420</v>
      </c>
    </row>
    <row r="337" spans="1:7" x14ac:dyDescent="0.25">
      <c r="A337" s="1">
        <v>45262</v>
      </c>
      <c r="B337" s="3">
        <f>IF(AND(DAY(A337)=21,MONTH(A337)=12),$V$12,          IF(AND(DAY(A337)=21,MONTH(A337)=3),$V$9,         IF(AND(DAY(A337)=21,MONTH(A337)=6),$V$10,    IF(AND(DAY(A337)=23,MONTH(A337)=9),$V$11,B336)      )           )                                  )</f>
        <v>0.4</v>
      </c>
      <c r="C337" s="4">
        <f>ile</f>
        <v>10</v>
      </c>
      <c r="D337" s="4">
        <f t="shared" si="10"/>
        <v>0</v>
      </c>
      <c r="E337">
        <f>E336+IF(WEEKDAY(A337)=1,ser*C336,0)</f>
        <v>15200</v>
      </c>
      <c r="F337">
        <f>F336+D337*(wyp)</f>
        <v>37620</v>
      </c>
      <c r="G337">
        <f t="shared" si="11"/>
        <v>22420</v>
      </c>
    </row>
    <row r="338" spans="1:7" x14ac:dyDescent="0.25">
      <c r="A338" s="1">
        <v>45263</v>
      </c>
      <c r="B338" s="3">
        <f>IF(AND(DAY(A338)=21,MONTH(A338)=12),$V$12,          IF(AND(DAY(A338)=21,MONTH(A338)=3),$V$9,         IF(AND(DAY(A338)=21,MONTH(A338)=6),$V$10,    IF(AND(DAY(A338)=23,MONTH(A338)=9),$V$11,B337)      )           )                                  )</f>
        <v>0.4</v>
      </c>
      <c r="C338" s="4">
        <f>ile</f>
        <v>10</v>
      </c>
      <c r="D338" s="4">
        <f t="shared" si="10"/>
        <v>0</v>
      </c>
      <c r="E338">
        <f>E337+IF(WEEKDAY(A338)=1,ser*C337,0)</f>
        <v>15350</v>
      </c>
      <c r="F338">
        <f>F337+D338*(wyp)</f>
        <v>37620</v>
      </c>
      <c r="G338">
        <f t="shared" si="11"/>
        <v>22270</v>
      </c>
    </row>
    <row r="339" spans="1:7" x14ac:dyDescent="0.25">
      <c r="A339" s="1">
        <v>45264</v>
      </c>
      <c r="B339" s="3">
        <f>IF(AND(DAY(A339)=21,MONTH(A339)=12),$V$12,          IF(AND(DAY(A339)=21,MONTH(A339)=3),$V$9,         IF(AND(DAY(A339)=21,MONTH(A339)=6),$V$10,    IF(AND(DAY(A339)=23,MONTH(A339)=9),$V$11,B338)      )           )                                  )</f>
        <v>0.4</v>
      </c>
      <c r="C339" s="4">
        <f>ile</f>
        <v>10</v>
      </c>
      <c r="D339" s="4">
        <f t="shared" si="10"/>
        <v>4</v>
      </c>
      <c r="E339">
        <f>E338+IF(WEEKDAY(A339)=1,ser*C338,0)</f>
        <v>15350</v>
      </c>
      <c r="F339">
        <f>F338+D339*(wyp)</f>
        <v>37740</v>
      </c>
      <c r="G339">
        <f t="shared" si="11"/>
        <v>22390</v>
      </c>
    </row>
    <row r="340" spans="1:7" x14ac:dyDescent="0.25">
      <c r="A340" s="1">
        <v>45265</v>
      </c>
      <c r="B340" s="3">
        <f>IF(AND(DAY(A340)=21,MONTH(A340)=12),$V$12,          IF(AND(DAY(A340)=21,MONTH(A340)=3),$V$9,         IF(AND(DAY(A340)=21,MONTH(A340)=6),$V$10,    IF(AND(DAY(A340)=23,MONTH(A340)=9),$V$11,B339)      )           )                                  )</f>
        <v>0.4</v>
      </c>
      <c r="C340" s="4">
        <f>ile</f>
        <v>10</v>
      </c>
      <c r="D340" s="4">
        <f t="shared" si="10"/>
        <v>4</v>
      </c>
      <c r="E340">
        <f>E339+IF(WEEKDAY(A340)=1,ser*C339,0)</f>
        <v>15350</v>
      </c>
      <c r="F340">
        <f>F339+D340*(wyp)</f>
        <v>37860</v>
      </c>
      <c r="G340">
        <f t="shared" si="11"/>
        <v>22510</v>
      </c>
    </row>
    <row r="341" spans="1:7" x14ac:dyDescent="0.25">
      <c r="A341" s="1">
        <v>45266</v>
      </c>
      <c r="B341" s="3">
        <f>IF(AND(DAY(A341)=21,MONTH(A341)=12),$V$12,          IF(AND(DAY(A341)=21,MONTH(A341)=3),$V$9,         IF(AND(DAY(A341)=21,MONTH(A341)=6),$V$10,    IF(AND(DAY(A341)=23,MONTH(A341)=9),$V$11,B340)      )           )                                  )</f>
        <v>0.4</v>
      </c>
      <c r="C341" s="4">
        <f>ile</f>
        <v>10</v>
      </c>
      <c r="D341" s="4">
        <f t="shared" si="10"/>
        <v>4</v>
      </c>
      <c r="E341">
        <f>E340+IF(WEEKDAY(A341)=1,ser*C340,0)</f>
        <v>15350</v>
      </c>
      <c r="F341">
        <f>F340+D341*(wyp)</f>
        <v>37980</v>
      </c>
      <c r="G341">
        <f t="shared" si="11"/>
        <v>22630</v>
      </c>
    </row>
    <row r="342" spans="1:7" x14ac:dyDescent="0.25">
      <c r="A342" s="1">
        <v>45267</v>
      </c>
      <c r="B342" s="3">
        <f>IF(AND(DAY(A342)=21,MONTH(A342)=12),$V$12,          IF(AND(DAY(A342)=21,MONTH(A342)=3),$V$9,         IF(AND(DAY(A342)=21,MONTH(A342)=6),$V$10,    IF(AND(DAY(A342)=23,MONTH(A342)=9),$V$11,B341)      )           )                                  )</f>
        <v>0.4</v>
      </c>
      <c r="C342" s="4">
        <f>ile</f>
        <v>10</v>
      </c>
      <c r="D342" s="4">
        <f t="shared" si="10"/>
        <v>4</v>
      </c>
      <c r="E342">
        <f>E341+IF(WEEKDAY(A342)=1,ser*C341,0)</f>
        <v>15350</v>
      </c>
      <c r="F342">
        <f>F341+D342*(wyp)</f>
        <v>38100</v>
      </c>
      <c r="G342">
        <f t="shared" si="11"/>
        <v>22750</v>
      </c>
    </row>
    <row r="343" spans="1:7" x14ac:dyDescent="0.25">
      <c r="A343" s="1">
        <v>45268</v>
      </c>
      <c r="B343" s="3">
        <f>IF(AND(DAY(A343)=21,MONTH(A343)=12),$V$12,          IF(AND(DAY(A343)=21,MONTH(A343)=3),$V$9,         IF(AND(DAY(A343)=21,MONTH(A343)=6),$V$10,    IF(AND(DAY(A343)=23,MONTH(A343)=9),$V$11,B342)      )           )                                  )</f>
        <v>0.4</v>
      </c>
      <c r="C343" s="4">
        <f>ile</f>
        <v>10</v>
      </c>
      <c r="D343" s="4">
        <f t="shared" si="10"/>
        <v>4</v>
      </c>
      <c r="E343">
        <f>E342+IF(WEEKDAY(A343)=1,ser*C342,0)</f>
        <v>15350</v>
      </c>
      <c r="F343">
        <f>F342+D343*(wyp)</f>
        <v>38220</v>
      </c>
      <c r="G343">
        <f t="shared" si="11"/>
        <v>22870</v>
      </c>
    </row>
    <row r="344" spans="1:7" x14ac:dyDescent="0.25">
      <c r="A344" s="1">
        <v>45269</v>
      </c>
      <c r="B344" s="3">
        <f>IF(AND(DAY(A344)=21,MONTH(A344)=12),$V$12,          IF(AND(DAY(A344)=21,MONTH(A344)=3),$V$9,         IF(AND(DAY(A344)=21,MONTH(A344)=6),$V$10,    IF(AND(DAY(A344)=23,MONTH(A344)=9),$V$11,B343)      )           )                                  )</f>
        <v>0.4</v>
      </c>
      <c r="C344" s="4">
        <f>ile</f>
        <v>10</v>
      </c>
      <c r="D344" s="4">
        <f t="shared" si="10"/>
        <v>0</v>
      </c>
      <c r="E344">
        <f>E343+IF(WEEKDAY(A344)=1,ser*C343,0)</f>
        <v>15350</v>
      </c>
      <c r="F344">
        <f>F343+D344*(wyp)</f>
        <v>38220</v>
      </c>
      <c r="G344">
        <f t="shared" si="11"/>
        <v>22870</v>
      </c>
    </row>
    <row r="345" spans="1:7" x14ac:dyDescent="0.25">
      <c r="A345" s="1">
        <v>45270</v>
      </c>
      <c r="B345" s="3">
        <f>IF(AND(DAY(A345)=21,MONTH(A345)=12),$V$12,          IF(AND(DAY(A345)=21,MONTH(A345)=3),$V$9,         IF(AND(DAY(A345)=21,MONTH(A345)=6),$V$10,    IF(AND(DAY(A345)=23,MONTH(A345)=9),$V$11,B344)      )           )                                  )</f>
        <v>0.4</v>
      </c>
      <c r="C345" s="4">
        <f>ile</f>
        <v>10</v>
      </c>
      <c r="D345" s="4">
        <f t="shared" si="10"/>
        <v>0</v>
      </c>
      <c r="E345">
        <f>E344+IF(WEEKDAY(A345)=1,ser*C344,0)</f>
        <v>15500</v>
      </c>
      <c r="F345">
        <f>F344+D345*(wyp)</f>
        <v>38220</v>
      </c>
      <c r="G345">
        <f t="shared" si="11"/>
        <v>22720</v>
      </c>
    </row>
    <row r="346" spans="1:7" x14ac:dyDescent="0.25">
      <c r="A346" s="1">
        <v>45271</v>
      </c>
      <c r="B346" s="3">
        <f>IF(AND(DAY(A346)=21,MONTH(A346)=12),$V$12,          IF(AND(DAY(A346)=21,MONTH(A346)=3),$V$9,         IF(AND(DAY(A346)=21,MONTH(A346)=6),$V$10,    IF(AND(DAY(A346)=23,MONTH(A346)=9),$V$11,B345)      )           )                                  )</f>
        <v>0.4</v>
      </c>
      <c r="C346" s="4">
        <f>ile</f>
        <v>10</v>
      </c>
      <c r="D346" s="4">
        <f t="shared" si="10"/>
        <v>4</v>
      </c>
      <c r="E346">
        <f>E345+IF(WEEKDAY(A346)=1,ser*C345,0)</f>
        <v>15500</v>
      </c>
      <c r="F346">
        <f>F345+D346*(wyp)</f>
        <v>38340</v>
      </c>
      <c r="G346">
        <f t="shared" si="11"/>
        <v>22840</v>
      </c>
    </row>
    <row r="347" spans="1:7" x14ac:dyDescent="0.25">
      <c r="A347" s="1">
        <v>45272</v>
      </c>
      <c r="B347" s="3">
        <f>IF(AND(DAY(A347)=21,MONTH(A347)=12),$V$12,          IF(AND(DAY(A347)=21,MONTH(A347)=3),$V$9,         IF(AND(DAY(A347)=21,MONTH(A347)=6),$V$10,    IF(AND(DAY(A347)=23,MONTH(A347)=9),$V$11,B346)      )           )                                  )</f>
        <v>0.4</v>
      </c>
      <c r="C347" s="4">
        <f>ile</f>
        <v>10</v>
      </c>
      <c r="D347" s="4">
        <f t="shared" si="10"/>
        <v>4</v>
      </c>
      <c r="E347">
        <f>E346+IF(WEEKDAY(A347)=1,ser*C346,0)</f>
        <v>15500</v>
      </c>
      <c r="F347">
        <f>F346+D347*(wyp)</f>
        <v>38460</v>
      </c>
      <c r="G347">
        <f t="shared" si="11"/>
        <v>22960</v>
      </c>
    </row>
    <row r="348" spans="1:7" x14ac:dyDescent="0.25">
      <c r="A348" s="1">
        <v>45273</v>
      </c>
      <c r="B348" s="3">
        <f>IF(AND(DAY(A348)=21,MONTH(A348)=12),$V$12,          IF(AND(DAY(A348)=21,MONTH(A348)=3),$V$9,         IF(AND(DAY(A348)=21,MONTH(A348)=6),$V$10,    IF(AND(DAY(A348)=23,MONTH(A348)=9),$V$11,B347)      )           )                                  )</f>
        <v>0.4</v>
      </c>
      <c r="C348" s="4">
        <f>ile</f>
        <v>10</v>
      </c>
      <c r="D348" s="4">
        <f t="shared" si="10"/>
        <v>4</v>
      </c>
      <c r="E348">
        <f>E347+IF(WEEKDAY(A348)=1,ser*C347,0)</f>
        <v>15500</v>
      </c>
      <c r="F348">
        <f>F347+D348*(wyp)</f>
        <v>38580</v>
      </c>
      <c r="G348">
        <f t="shared" si="11"/>
        <v>23080</v>
      </c>
    </row>
    <row r="349" spans="1:7" x14ac:dyDescent="0.25">
      <c r="A349" s="1">
        <v>45274</v>
      </c>
      <c r="B349" s="3">
        <f>IF(AND(DAY(A349)=21,MONTH(A349)=12),$V$12,          IF(AND(DAY(A349)=21,MONTH(A349)=3),$V$9,         IF(AND(DAY(A349)=21,MONTH(A349)=6),$V$10,    IF(AND(DAY(A349)=23,MONTH(A349)=9),$V$11,B348)      )           )                                  )</f>
        <v>0.4</v>
      </c>
      <c r="C349" s="4">
        <f>ile</f>
        <v>10</v>
      </c>
      <c r="D349" s="4">
        <f t="shared" si="10"/>
        <v>4</v>
      </c>
      <c r="E349">
        <f>E348+IF(WEEKDAY(A349)=1,ser*C348,0)</f>
        <v>15500</v>
      </c>
      <c r="F349">
        <f>F348+D349*(wyp)</f>
        <v>38700</v>
      </c>
      <c r="G349">
        <f t="shared" si="11"/>
        <v>23200</v>
      </c>
    </row>
    <row r="350" spans="1:7" x14ac:dyDescent="0.25">
      <c r="A350" s="1">
        <v>45275</v>
      </c>
      <c r="B350" s="3">
        <f>IF(AND(DAY(A350)=21,MONTH(A350)=12),$V$12,          IF(AND(DAY(A350)=21,MONTH(A350)=3),$V$9,         IF(AND(DAY(A350)=21,MONTH(A350)=6),$V$10,    IF(AND(DAY(A350)=23,MONTH(A350)=9),$V$11,B349)      )           )                                  )</f>
        <v>0.4</v>
      </c>
      <c r="C350" s="4">
        <f>ile</f>
        <v>10</v>
      </c>
      <c r="D350" s="4">
        <f t="shared" si="10"/>
        <v>4</v>
      </c>
      <c r="E350">
        <f>E349+IF(WEEKDAY(A350)=1,ser*C349,0)</f>
        <v>15500</v>
      </c>
      <c r="F350">
        <f>F349+D350*(wyp)</f>
        <v>38820</v>
      </c>
      <c r="G350">
        <f t="shared" si="11"/>
        <v>23320</v>
      </c>
    </row>
    <row r="351" spans="1:7" x14ac:dyDescent="0.25">
      <c r="A351" s="1">
        <v>45276</v>
      </c>
      <c r="B351" s="3">
        <f>IF(AND(DAY(A351)=21,MONTH(A351)=12),$V$12,          IF(AND(DAY(A351)=21,MONTH(A351)=3),$V$9,         IF(AND(DAY(A351)=21,MONTH(A351)=6),$V$10,    IF(AND(DAY(A351)=23,MONTH(A351)=9),$V$11,B350)      )           )                                  )</f>
        <v>0.4</v>
      </c>
      <c r="C351" s="4">
        <f>ile</f>
        <v>10</v>
      </c>
      <c r="D351" s="4">
        <f t="shared" si="10"/>
        <v>0</v>
      </c>
      <c r="E351">
        <f>E350+IF(WEEKDAY(A351)=1,ser*C350,0)</f>
        <v>15500</v>
      </c>
      <c r="F351">
        <f>F350+D351*(wyp)</f>
        <v>38820</v>
      </c>
      <c r="G351">
        <f t="shared" si="11"/>
        <v>23320</v>
      </c>
    </row>
    <row r="352" spans="1:7" x14ac:dyDescent="0.25">
      <c r="A352" s="1">
        <v>45277</v>
      </c>
      <c r="B352" s="3">
        <f>IF(AND(DAY(A352)=21,MONTH(A352)=12),$V$12,          IF(AND(DAY(A352)=21,MONTH(A352)=3),$V$9,         IF(AND(DAY(A352)=21,MONTH(A352)=6),$V$10,    IF(AND(DAY(A352)=23,MONTH(A352)=9),$V$11,B351)      )           )                                  )</f>
        <v>0.4</v>
      </c>
      <c r="C352" s="4">
        <f>ile</f>
        <v>10</v>
      </c>
      <c r="D352" s="4">
        <f t="shared" si="10"/>
        <v>0</v>
      </c>
      <c r="E352">
        <f>E351+IF(WEEKDAY(A352)=1,ser*C351,0)</f>
        <v>15650</v>
      </c>
      <c r="F352">
        <f>F351+D352*(wyp)</f>
        <v>38820</v>
      </c>
      <c r="G352">
        <f t="shared" si="11"/>
        <v>23170</v>
      </c>
    </row>
    <row r="353" spans="1:7" x14ac:dyDescent="0.25">
      <c r="A353" s="1">
        <v>45278</v>
      </c>
      <c r="B353" s="3">
        <f>IF(AND(DAY(A353)=21,MONTH(A353)=12),$V$12,          IF(AND(DAY(A353)=21,MONTH(A353)=3),$V$9,         IF(AND(DAY(A353)=21,MONTH(A353)=6),$V$10,    IF(AND(DAY(A353)=23,MONTH(A353)=9),$V$11,B352)      )           )                                  )</f>
        <v>0.4</v>
      </c>
      <c r="C353" s="4">
        <f>ile</f>
        <v>10</v>
      </c>
      <c r="D353" s="4">
        <f t="shared" si="10"/>
        <v>4</v>
      </c>
      <c r="E353">
        <f>E352+IF(WEEKDAY(A353)=1,ser*C352,0)</f>
        <v>15650</v>
      </c>
      <c r="F353">
        <f>F352+D353*(wyp)</f>
        <v>38940</v>
      </c>
      <c r="G353">
        <f t="shared" si="11"/>
        <v>23290</v>
      </c>
    </row>
    <row r="354" spans="1:7" x14ac:dyDescent="0.25">
      <c r="A354" s="1">
        <v>45279</v>
      </c>
      <c r="B354" s="3">
        <f>IF(AND(DAY(A354)=21,MONTH(A354)=12),$V$12,          IF(AND(DAY(A354)=21,MONTH(A354)=3),$V$9,         IF(AND(DAY(A354)=21,MONTH(A354)=6),$V$10,    IF(AND(DAY(A354)=23,MONTH(A354)=9),$V$11,B353)      )           )                                  )</f>
        <v>0.4</v>
      </c>
      <c r="C354" s="4">
        <f>ile</f>
        <v>10</v>
      </c>
      <c r="D354" s="4">
        <f t="shared" si="10"/>
        <v>4</v>
      </c>
      <c r="E354">
        <f>E353+IF(WEEKDAY(A354)=1,ser*C353,0)</f>
        <v>15650</v>
      </c>
      <c r="F354">
        <f>F353+D354*(wyp)</f>
        <v>39060</v>
      </c>
      <c r="G354">
        <f t="shared" si="11"/>
        <v>23410</v>
      </c>
    </row>
    <row r="355" spans="1:7" x14ac:dyDescent="0.25">
      <c r="A355" s="1">
        <v>45280</v>
      </c>
      <c r="B355" s="3">
        <f>IF(AND(DAY(A355)=21,MONTH(A355)=12),$V$12,          IF(AND(DAY(A355)=21,MONTH(A355)=3),$V$9,         IF(AND(DAY(A355)=21,MONTH(A355)=6),$V$10,    IF(AND(DAY(A355)=23,MONTH(A355)=9),$V$11,B354)      )           )                                  )</f>
        <v>0.4</v>
      </c>
      <c r="C355" s="4">
        <f>ile</f>
        <v>10</v>
      </c>
      <c r="D355" s="4">
        <f t="shared" si="10"/>
        <v>4</v>
      </c>
      <c r="E355">
        <f>E354+IF(WEEKDAY(A355)=1,ser*C354,0)</f>
        <v>15650</v>
      </c>
      <c r="F355">
        <f>F354+D355*(wyp)</f>
        <v>39180</v>
      </c>
      <c r="G355">
        <f t="shared" si="11"/>
        <v>23530</v>
      </c>
    </row>
    <row r="356" spans="1:7" x14ac:dyDescent="0.25">
      <c r="A356" s="1">
        <v>45281</v>
      </c>
      <c r="B356" s="3">
        <f>IF(AND(DAY(A356)=21,MONTH(A356)=12),$V$12,          IF(AND(DAY(A356)=21,MONTH(A356)=3),$V$9,         IF(AND(DAY(A356)=21,MONTH(A356)=6),$V$10,    IF(AND(DAY(A356)=23,MONTH(A356)=9),$V$11,B355)      )           )                                  )</f>
        <v>0.2</v>
      </c>
      <c r="C356" s="4">
        <f>ile</f>
        <v>10</v>
      </c>
      <c r="D356" s="4">
        <f t="shared" si="10"/>
        <v>2</v>
      </c>
      <c r="E356">
        <f>E355+IF(WEEKDAY(A356)=1,ser*C355,0)</f>
        <v>15650</v>
      </c>
      <c r="F356">
        <f>F355+D356*(wyp)</f>
        <v>39240</v>
      </c>
      <c r="G356">
        <f t="shared" si="11"/>
        <v>23590</v>
      </c>
    </row>
    <row r="357" spans="1:7" x14ac:dyDescent="0.25">
      <c r="A357" s="1">
        <v>45282</v>
      </c>
      <c r="B357" s="3">
        <f>IF(AND(DAY(A357)=21,MONTH(A357)=12),$V$12,          IF(AND(DAY(A357)=21,MONTH(A357)=3),$V$9,         IF(AND(DAY(A357)=21,MONTH(A357)=6),$V$10,    IF(AND(DAY(A357)=23,MONTH(A357)=9),$V$11,B356)      )           )                                  )</f>
        <v>0.2</v>
      </c>
      <c r="C357" s="4">
        <f>ile</f>
        <v>10</v>
      </c>
      <c r="D357" s="4">
        <f t="shared" si="10"/>
        <v>2</v>
      </c>
      <c r="E357">
        <f>E356+IF(WEEKDAY(A357)=1,ser*C356,0)</f>
        <v>15650</v>
      </c>
      <c r="F357">
        <f>F356+D357*(wyp)</f>
        <v>39300</v>
      </c>
      <c r="G357">
        <f t="shared" si="11"/>
        <v>23650</v>
      </c>
    </row>
    <row r="358" spans="1:7" x14ac:dyDescent="0.25">
      <c r="A358" s="1">
        <v>45283</v>
      </c>
      <c r="B358" s="3">
        <f>IF(AND(DAY(A358)=21,MONTH(A358)=12),$V$12,          IF(AND(DAY(A358)=21,MONTH(A358)=3),$V$9,         IF(AND(DAY(A358)=21,MONTH(A358)=6),$V$10,    IF(AND(DAY(A358)=23,MONTH(A358)=9),$V$11,B357)      )           )                                  )</f>
        <v>0.2</v>
      </c>
      <c r="C358" s="4">
        <f>ile</f>
        <v>10</v>
      </c>
      <c r="D358" s="4">
        <f t="shared" si="10"/>
        <v>0</v>
      </c>
      <c r="E358">
        <f>E357+IF(WEEKDAY(A358)=1,ser*C357,0)</f>
        <v>15650</v>
      </c>
      <c r="F358">
        <f>F357+D358*(wyp)</f>
        <v>39300</v>
      </c>
      <c r="G358">
        <f t="shared" si="11"/>
        <v>23650</v>
      </c>
    </row>
    <row r="359" spans="1:7" x14ac:dyDescent="0.25">
      <c r="A359" s="1">
        <v>45284</v>
      </c>
      <c r="B359" s="3">
        <f>IF(AND(DAY(A359)=21,MONTH(A359)=12),$V$12,          IF(AND(DAY(A359)=21,MONTH(A359)=3),$V$9,         IF(AND(DAY(A359)=21,MONTH(A359)=6),$V$10,    IF(AND(DAY(A359)=23,MONTH(A359)=9),$V$11,B358)      )           )                                  )</f>
        <v>0.2</v>
      </c>
      <c r="C359" s="4">
        <f>ile</f>
        <v>10</v>
      </c>
      <c r="D359" s="4">
        <f t="shared" si="10"/>
        <v>0</v>
      </c>
      <c r="E359">
        <f>E358+IF(WEEKDAY(A359)=1,ser*C358,0)</f>
        <v>15800</v>
      </c>
      <c r="F359">
        <f>F358+D359*(wyp)</f>
        <v>39300</v>
      </c>
      <c r="G359">
        <f t="shared" si="11"/>
        <v>23500</v>
      </c>
    </row>
    <row r="360" spans="1:7" x14ac:dyDescent="0.25">
      <c r="A360" s="1">
        <v>45285</v>
      </c>
      <c r="B360" s="3">
        <f>IF(AND(DAY(A360)=21,MONTH(A360)=12),$V$12,          IF(AND(DAY(A360)=21,MONTH(A360)=3),$V$9,         IF(AND(DAY(A360)=21,MONTH(A360)=6),$V$10,    IF(AND(DAY(A360)=23,MONTH(A360)=9),$V$11,B359)      )           )                                  )</f>
        <v>0.2</v>
      </c>
      <c r="C360" s="4">
        <f>ile</f>
        <v>10</v>
      </c>
      <c r="D360" s="4">
        <f t="shared" si="10"/>
        <v>2</v>
      </c>
      <c r="E360">
        <f>E359+IF(WEEKDAY(A360)=1,ser*C359,0)</f>
        <v>15800</v>
      </c>
      <c r="F360">
        <f>F359+D360*(wyp)</f>
        <v>39360</v>
      </c>
      <c r="G360">
        <f t="shared" si="11"/>
        <v>23560</v>
      </c>
    </row>
    <row r="361" spans="1:7" x14ac:dyDescent="0.25">
      <c r="A361" s="1">
        <v>45286</v>
      </c>
      <c r="B361" s="3">
        <f>IF(AND(DAY(A361)=21,MONTH(A361)=12),$V$12,          IF(AND(DAY(A361)=21,MONTH(A361)=3),$V$9,         IF(AND(DAY(A361)=21,MONTH(A361)=6),$V$10,    IF(AND(DAY(A361)=23,MONTH(A361)=9),$V$11,B360)      )           )                                  )</f>
        <v>0.2</v>
      </c>
      <c r="C361" s="4">
        <f>ile</f>
        <v>10</v>
      </c>
      <c r="D361" s="4">
        <f t="shared" si="10"/>
        <v>2</v>
      </c>
      <c r="E361">
        <f>E360+IF(WEEKDAY(A361)=1,ser*C360,0)</f>
        <v>15800</v>
      </c>
      <c r="F361">
        <f>F360+D361*(wyp)</f>
        <v>39420</v>
      </c>
      <c r="G361">
        <f t="shared" si="11"/>
        <v>23620</v>
      </c>
    </row>
    <row r="362" spans="1:7" x14ac:dyDescent="0.25">
      <c r="A362" s="1">
        <v>45287</v>
      </c>
      <c r="B362" s="3">
        <f>IF(AND(DAY(A362)=21,MONTH(A362)=12),$V$12,          IF(AND(DAY(A362)=21,MONTH(A362)=3),$V$9,         IF(AND(DAY(A362)=21,MONTH(A362)=6),$V$10,    IF(AND(DAY(A362)=23,MONTH(A362)=9),$V$11,B361)      )           )                                  )</f>
        <v>0.2</v>
      </c>
      <c r="C362" s="4">
        <f>ile</f>
        <v>10</v>
      </c>
      <c r="D362" s="4">
        <f t="shared" si="10"/>
        <v>2</v>
      </c>
      <c r="E362">
        <f>E361+IF(WEEKDAY(A362)=1,ser*C361,0)</f>
        <v>15800</v>
      </c>
      <c r="F362">
        <f>F361+D362*(wyp)</f>
        <v>39480</v>
      </c>
      <c r="G362">
        <f t="shared" si="11"/>
        <v>23680</v>
      </c>
    </row>
    <row r="363" spans="1:7" x14ac:dyDescent="0.25">
      <c r="A363" s="1">
        <v>45288</v>
      </c>
      <c r="B363" s="3">
        <f>IF(AND(DAY(A363)=21,MONTH(A363)=12),$V$12,          IF(AND(DAY(A363)=21,MONTH(A363)=3),$V$9,         IF(AND(DAY(A363)=21,MONTH(A363)=6),$V$10,    IF(AND(DAY(A363)=23,MONTH(A363)=9),$V$11,B362)      )           )                                  )</f>
        <v>0.2</v>
      </c>
      <c r="C363" s="4">
        <f>ile</f>
        <v>10</v>
      </c>
      <c r="D363" s="4">
        <f t="shared" si="10"/>
        <v>2</v>
      </c>
      <c r="E363">
        <f>E362+IF(WEEKDAY(A363)=1,ser*C362,0)</f>
        <v>15800</v>
      </c>
      <c r="F363">
        <f>F362+D363*(wyp)</f>
        <v>39540</v>
      </c>
      <c r="G363">
        <f t="shared" si="11"/>
        <v>23740</v>
      </c>
    </row>
    <row r="364" spans="1:7" x14ac:dyDescent="0.25">
      <c r="A364" s="1">
        <v>45289</v>
      </c>
      <c r="B364" s="3">
        <f>IF(AND(DAY(A364)=21,MONTH(A364)=12),$V$12,          IF(AND(DAY(A364)=21,MONTH(A364)=3),$V$9,         IF(AND(DAY(A364)=21,MONTH(A364)=6),$V$10,    IF(AND(DAY(A364)=23,MONTH(A364)=9),$V$11,B363)      )           )                                  )</f>
        <v>0.2</v>
      </c>
      <c r="C364" s="4">
        <f>ile</f>
        <v>10</v>
      </c>
      <c r="D364" s="4">
        <f t="shared" si="10"/>
        <v>2</v>
      </c>
      <c r="E364">
        <f>E363+IF(WEEKDAY(A364)=1,ser*C363,0)</f>
        <v>15800</v>
      </c>
      <c r="F364">
        <f>F363+D364*(wyp)</f>
        <v>39600</v>
      </c>
      <c r="G364">
        <f t="shared" si="11"/>
        <v>23800</v>
      </c>
    </row>
    <row r="365" spans="1:7" x14ac:dyDescent="0.25">
      <c r="A365" s="1">
        <v>45290</v>
      </c>
      <c r="B365" s="3">
        <f>IF(AND(DAY(A365)=21,MONTH(A365)=12),$V$12,          IF(AND(DAY(A365)=21,MONTH(A365)=3),$V$9,         IF(AND(DAY(A365)=21,MONTH(A365)=6),$V$10,    IF(AND(DAY(A365)=23,MONTH(A365)=9),$V$11,B364)      )           )                                  )</f>
        <v>0.2</v>
      </c>
      <c r="C365" s="4">
        <f>ile</f>
        <v>10</v>
      </c>
      <c r="D365" s="4">
        <f t="shared" si="10"/>
        <v>0</v>
      </c>
      <c r="E365">
        <f>E364+IF(WEEKDAY(A365)=1,ser*C364,0)</f>
        <v>15800</v>
      </c>
      <c r="F365">
        <f>F364+D365*(wyp)</f>
        <v>39600</v>
      </c>
      <c r="G365">
        <f t="shared" si="11"/>
        <v>23800</v>
      </c>
    </row>
    <row r="366" spans="1:7" x14ac:dyDescent="0.25">
      <c r="A366" s="5">
        <v>45291</v>
      </c>
      <c r="B366" s="6">
        <f>IF(AND(DAY(A366)=21,MONTH(A366)=12),$V$12,          IF(AND(DAY(A366)=21,MONTH(A366)=3),$V$9,         IF(AND(DAY(A366)=21,MONTH(A366)=6),$V$10,    IF(AND(DAY(A366)=23,MONTH(A366)=9),$V$11,B365)      )           )                                  )</f>
        <v>0.2</v>
      </c>
      <c r="C366" s="7">
        <f>ile</f>
        <v>10</v>
      </c>
      <c r="D366" s="7">
        <f t="shared" si="10"/>
        <v>0</v>
      </c>
      <c r="E366" s="8">
        <f>E365+IF(WEEKDAY(A366)=1,ser*C365,0)</f>
        <v>15950</v>
      </c>
      <c r="F366" s="8">
        <f>F365+D366*(wyp)</f>
        <v>39600</v>
      </c>
      <c r="G366" s="8">
        <f t="shared" si="11"/>
        <v>23650</v>
      </c>
    </row>
    <row r="367" spans="1:7" x14ac:dyDescent="0.25">
      <c r="A367" s="1">
        <v>45292</v>
      </c>
      <c r="B367" s="3">
        <f>IF(AND(DAY(A367)=21,MONTH(A367)=12),$V$12,          IF(AND(DAY(A367)=21,MONTH(A367)=3),$V$9,         IF(AND(DAY(A367)=21,MONTH(A367)=6),$V$10,    IF(AND(DAY(A367)=23,MONTH(A367)=9),$V$11,B366)      )           )                                  )</f>
        <v>0.2</v>
      </c>
      <c r="C367" s="4">
        <f>ile</f>
        <v>10</v>
      </c>
      <c r="D367" s="4">
        <f t="shared" si="10"/>
        <v>2</v>
      </c>
      <c r="E367">
        <f>E366+IF(WEEKDAY(A367)=1,ser*C366,0)</f>
        <v>15950</v>
      </c>
      <c r="F367">
        <f>F366+D367*(wyp)</f>
        <v>39660</v>
      </c>
      <c r="G367">
        <f t="shared" si="11"/>
        <v>23710</v>
      </c>
    </row>
    <row r="368" spans="1:7" x14ac:dyDescent="0.25">
      <c r="A368" s="1">
        <v>45293</v>
      </c>
      <c r="B368" s="3">
        <f>IF(AND(DAY(A368)=21,MONTH(A368)=12),$V$12,          IF(AND(DAY(A368)=21,MONTH(A368)=3),$V$9,         IF(AND(DAY(A368)=21,MONTH(A368)=6),$V$10,    IF(AND(DAY(A368)=23,MONTH(A368)=9),$V$11,B367)      )           )                                  )</f>
        <v>0.2</v>
      </c>
      <c r="C368" s="4">
        <f>ile</f>
        <v>10</v>
      </c>
      <c r="D368" s="4">
        <f t="shared" si="10"/>
        <v>2</v>
      </c>
      <c r="E368">
        <f>E367+IF(WEEKDAY(A368)=1,ser*C367,0)</f>
        <v>15950</v>
      </c>
      <c r="F368">
        <f>F367+D368*(wyp)</f>
        <v>39720</v>
      </c>
      <c r="G368">
        <f t="shared" si="11"/>
        <v>23770</v>
      </c>
    </row>
    <row r="369" spans="1:7" x14ac:dyDescent="0.25">
      <c r="A369" s="1">
        <v>45294</v>
      </c>
      <c r="B369" s="3">
        <f>IF(AND(DAY(A369)=21,MONTH(A369)=12),$V$12,          IF(AND(DAY(A369)=21,MONTH(A369)=3),$V$9,         IF(AND(DAY(A369)=21,MONTH(A369)=6),$V$10,    IF(AND(DAY(A369)=23,MONTH(A369)=9),$V$11,B368)      )           )                                  )</f>
        <v>0.2</v>
      </c>
      <c r="C369" s="4">
        <f>ile</f>
        <v>10</v>
      </c>
      <c r="D369" s="4">
        <f t="shared" si="10"/>
        <v>2</v>
      </c>
      <c r="E369">
        <f>E368+IF(WEEKDAY(A369)=1,ser*C368,0)</f>
        <v>15950</v>
      </c>
      <c r="F369">
        <f>F368+D369*(wyp)</f>
        <v>39780</v>
      </c>
      <c r="G369">
        <f t="shared" si="11"/>
        <v>23830</v>
      </c>
    </row>
    <row r="370" spans="1:7" x14ac:dyDescent="0.25">
      <c r="A370" s="1">
        <v>45295</v>
      </c>
      <c r="B370" s="3">
        <f>IF(AND(DAY(A370)=21,MONTH(A370)=12),$V$12,          IF(AND(DAY(A370)=21,MONTH(A370)=3),$V$9,         IF(AND(DAY(A370)=21,MONTH(A370)=6),$V$10,    IF(AND(DAY(A370)=23,MONTH(A370)=9),$V$11,B369)      )           )                                  )</f>
        <v>0.2</v>
      </c>
      <c r="C370" s="4">
        <f>ile</f>
        <v>10</v>
      </c>
      <c r="D370" s="4">
        <f t="shared" si="10"/>
        <v>2</v>
      </c>
      <c r="E370">
        <f>E369+IF(WEEKDAY(A370)=1,ser*C369,0)</f>
        <v>15950</v>
      </c>
      <c r="F370">
        <f>F369+D370*(wyp)</f>
        <v>39840</v>
      </c>
      <c r="G370">
        <f t="shared" si="11"/>
        <v>23890</v>
      </c>
    </row>
    <row r="371" spans="1:7" x14ac:dyDescent="0.25">
      <c r="A371" s="1">
        <v>45296</v>
      </c>
      <c r="B371" s="3">
        <f>IF(AND(DAY(A371)=21,MONTH(A371)=12),$V$12,          IF(AND(DAY(A371)=21,MONTH(A371)=3),$V$9,         IF(AND(DAY(A371)=21,MONTH(A371)=6),$V$10,    IF(AND(DAY(A371)=23,MONTH(A371)=9),$V$11,B370)      )           )                                  )</f>
        <v>0.2</v>
      </c>
      <c r="C371" s="4">
        <f>ile</f>
        <v>10</v>
      </c>
      <c r="D371" s="4">
        <f t="shared" si="10"/>
        <v>2</v>
      </c>
      <c r="E371">
        <f>E370+IF(WEEKDAY(A371)=1,ser*C370,0)</f>
        <v>15950</v>
      </c>
      <c r="F371">
        <f>F370+D371*(wyp)</f>
        <v>39900</v>
      </c>
      <c r="G371">
        <f t="shared" si="11"/>
        <v>23950</v>
      </c>
    </row>
    <row r="372" spans="1:7" x14ac:dyDescent="0.25">
      <c r="A372" s="1">
        <v>45297</v>
      </c>
      <c r="B372" s="3">
        <f>IF(AND(DAY(A372)=21,MONTH(A372)=12),$V$12,          IF(AND(DAY(A372)=21,MONTH(A372)=3),$V$9,         IF(AND(DAY(A372)=21,MONTH(A372)=6),$V$10,    IF(AND(DAY(A372)=23,MONTH(A372)=9),$V$11,B371)      )           )                                  )</f>
        <v>0.2</v>
      </c>
      <c r="C372" s="4">
        <f>ile</f>
        <v>10</v>
      </c>
      <c r="D372" s="4">
        <f t="shared" si="10"/>
        <v>0</v>
      </c>
      <c r="E372">
        <f>E371+IF(WEEKDAY(A372)=1,ser*C371,0)</f>
        <v>15950</v>
      </c>
      <c r="F372">
        <f>F371+D372*(wyp)</f>
        <v>39900</v>
      </c>
      <c r="G372">
        <f t="shared" si="11"/>
        <v>23950</v>
      </c>
    </row>
    <row r="373" spans="1:7" x14ac:dyDescent="0.25">
      <c r="A373" s="1">
        <v>45298</v>
      </c>
      <c r="B373" s="3">
        <f>IF(AND(DAY(A373)=21,MONTH(A373)=12),$V$12,          IF(AND(DAY(A373)=21,MONTH(A373)=3),$V$9,         IF(AND(DAY(A373)=21,MONTH(A373)=6),$V$10,    IF(AND(DAY(A373)=23,MONTH(A373)=9),$V$11,B372)      )           )                                  )</f>
        <v>0.2</v>
      </c>
      <c r="C373" s="4">
        <f>ile</f>
        <v>10</v>
      </c>
      <c r="D373" s="4">
        <f t="shared" si="10"/>
        <v>0</v>
      </c>
      <c r="E373">
        <f>E372+IF(WEEKDAY(A373)=1,ser*C372,0)</f>
        <v>16100</v>
      </c>
      <c r="F373">
        <f>F372+D373*(wyp)</f>
        <v>39900</v>
      </c>
      <c r="G373">
        <f t="shared" si="11"/>
        <v>23800</v>
      </c>
    </row>
    <row r="374" spans="1:7" x14ac:dyDescent="0.25">
      <c r="A374" s="1">
        <v>45299</v>
      </c>
      <c r="B374" s="3">
        <f>IF(AND(DAY(A374)=21,MONTH(A374)=12),$V$12,          IF(AND(DAY(A374)=21,MONTH(A374)=3),$V$9,         IF(AND(DAY(A374)=21,MONTH(A374)=6),$V$10,    IF(AND(DAY(A374)=23,MONTH(A374)=9),$V$11,B373)      )           )                                  )</f>
        <v>0.2</v>
      </c>
      <c r="C374" s="4">
        <f>ile</f>
        <v>10</v>
      </c>
      <c r="D374" s="4">
        <f t="shared" si="10"/>
        <v>2</v>
      </c>
      <c r="E374">
        <f>E373+IF(WEEKDAY(A374)=1,ser*C373,0)</f>
        <v>16100</v>
      </c>
      <c r="F374">
        <f>F373+D374*(wyp)</f>
        <v>39960</v>
      </c>
      <c r="G374">
        <f t="shared" si="11"/>
        <v>23860</v>
      </c>
    </row>
    <row r="375" spans="1:7" x14ac:dyDescent="0.25">
      <c r="A375" s="1">
        <v>45300</v>
      </c>
      <c r="B375" s="3">
        <f>IF(AND(DAY(A375)=21,MONTH(A375)=12),$V$12,          IF(AND(DAY(A375)=21,MONTH(A375)=3),$V$9,         IF(AND(DAY(A375)=21,MONTH(A375)=6),$V$10,    IF(AND(DAY(A375)=23,MONTH(A375)=9),$V$11,B374)      )           )                                  )</f>
        <v>0.2</v>
      </c>
      <c r="C375" s="4">
        <f>ile</f>
        <v>10</v>
      </c>
      <c r="D375" s="4">
        <f t="shared" si="10"/>
        <v>2</v>
      </c>
      <c r="E375">
        <f>E374+IF(WEEKDAY(A375)=1,ser*C374,0)</f>
        <v>16100</v>
      </c>
      <c r="F375">
        <f>F374+D375*(wyp)</f>
        <v>40020</v>
      </c>
      <c r="G375">
        <f t="shared" si="11"/>
        <v>23920</v>
      </c>
    </row>
    <row r="376" spans="1:7" x14ac:dyDescent="0.25">
      <c r="A376" s="1">
        <v>45301</v>
      </c>
      <c r="B376" s="3">
        <f>IF(AND(DAY(A376)=21,MONTH(A376)=12),$V$12,          IF(AND(DAY(A376)=21,MONTH(A376)=3),$V$9,         IF(AND(DAY(A376)=21,MONTH(A376)=6),$V$10,    IF(AND(DAY(A376)=23,MONTH(A376)=9),$V$11,B375)      )           )                                  )</f>
        <v>0.2</v>
      </c>
      <c r="C376" s="4">
        <f>ile</f>
        <v>10</v>
      </c>
      <c r="D376" s="4">
        <f t="shared" si="10"/>
        <v>2</v>
      </c>
      <c r="E376">
        <f>E375+IF(WEEKDAY(A376)=1,ser*C375,0)</f>
        <v>16100</v>
      </c>
      <c r="F376">
        <f>F375+D376*(wyp)</f>
        <v>40080</v>
      </c>
      <c r="G376">
        <f t="shared" si="11"/>
        <v>23980</v>
      </c>
    </row>
    <row r="377" spans="1:7" x14ac:dyDescent="0.25">
      <c r="A377" s="1">
        <v>45302</v>
      </c>
      <c r="B377" s="3">
        <f>IF(AND(DAY(A377)=21,MONTH(A377)=12),$V$12,          IF(AND(DAY(A377)=21,MONTH(A377)=3),$V$9,         IF(AND(DAY(A377)=21,MONTH(A377)=6),$V$10,    IF(AND(DAY(A377)=23,MONTH(A377)=9),$V$11,B376)      )           )                                  )</f>
        <v>0.2</v>
      </c>
      <c r="C377" s="4">
        <f>ile</f>
        <v>10</v>
      </c>
      <c r="D377" s="4">
        <f t="shared" si="10"/>
        <v>2</v>
      </c>
      <c r="E377">
        <f>E376+IF(WEEKDAY(A377)=1,ser*C376,0)</f>
        <v>16100</v>
      </c>
      <c r="F377">
        <f>F376+D377*(wyp)</f>
        <v>40140</v>
      </c>
      <c r="G377">
        <f t="shared" si="11"/>
        <v>24040</v>
      </c>
    </row>
    <row r="378" spans="1:7" x14ac:dyDescent="0.25">
      <c r="A378" s="1">
        <v>45303</v>
      </c>
      <c r="B378" s="3">
        <f>IF(AND(DAY(A378)=21,MONTH(A378)=12),$V$12,          IF(AND(DAY(A378)=21,MONTH(A378)=3),$V$9,         IF(AND(DAY(A378)=21,MONTH(A378)=6),$V$10,    IF(AND(DAY(A378)=23,MONTH(A378)=9),$V$11,B377)      )           )                                  )</f>
        <v>0.2</v>
      </c>
      <c r="C378" s="4">
        <f>ile</f>
        <v>10</v>
      </c>
      <c r="D378" s="4">
        <f t="shared" si="10"/>
        <v>2</v>
      </c>
      <c r="E378">
        <f>E377+IF(WEEKDAY(A378)=1,ser*C377,0)</f>
        <v>16100</v>
      </c>
      <c r="F378">
        <f>F377+D378*(wyp)</f>
        <v>40200</v>
      </c>
      <c r="G378">
        <f t="shared" si="11"/>
        <v>24100</v>
      </c>
    </row>
    <row r="379" spans="1:7" x14ac:dyDescent="0.25">
      <c r="A379" s="1">
        <v>45304</v>
      </c>
      <c r="B379" s="3">
        <f>IF(AND(DAY(A379)=21,MONTH(A379)=12),$V$12,          IF(AND(DAY(A379)=21,MONTH(A379)=3),$V$9,         IF(AND(DAY(A379)=21,MONTH(A379)=6),$V$10,    IF(AND(DAY(A379)=23,MONTH(A379)=9),$V$11,B378)      )           )                                  )</f>
        <v>0.2</v>
      </c>
      <c r="C379" s="4">
        <f>ile</f>
        <v>10</v>
      </c>
      <c r="D379" s="4">
        <f t="shared" si="10"/>
        <v>0</v>
      </c>
      <c r="E379">
        <f>E378+IF(WEEKDAY(A379)=1,ser*C378,0)</f>
        <v>16100</v>
      </c>
      <c r="F379">
        <f>F378+D379*(wyp)</f>
        <v>40200</v>
      </c>
      <c r="G379">
        <f t="shared" si="11"/>
        <v>24100</v>
      </c>
    </row>
    <row r="380" spans="1:7" x14ac:dyDescent="0.25">
      <c r="A380" s="1">
        <v>45305</v>
      </c>
      <c r="B380" s="3">
        <f>IF(AND(DAY(A380)=21,MONTH(A380)=12),$V$12,          IF(AND(DAY(A380)=21,MONTH(A380)=3),$V$9,         IF(AND(DAY(A380)=21,MONTH(A380)=6),$V$10,    IF(AND(DAY(A380)=23,MONTH(A380)=9),$V$11,B379)      )           )                                  )</f>
        <v>0.2</v>
      </c>
      <c r="C380" s="4">
        <f>ile</f>
        <v>10</v>
      </c>
      <c r="D380" s="4">
        <f t="shared" si="10"/>
        <v>0</v>
      </c>
      <c r="E380">
        <f>E379+IF(WEEKDAY(A380)=1,ser*C379,0)</f>
        <v>16250</v>
      </c>
      <c r="F380">
        <f>F379+D380*(wyp)</f>
        <v>40200</v>
      </c>
      <c r="G380">
        <f t="shared" si="11"/>
        <v>23950</v>
      </c>
    </row>
    <row r="381" spans="1:7" x14ac:dyDescent="0.25">
      <c r="A381" s="1">
        <v>45306</v>
      </c>
      <c r="B381" s="3">
        <f>IF(AND(DAY(A381)=21,MONTH(A381)=12),$V$12,          IF(AND(DAY(A381)=21,MONTH(A381)=3),$V$9,         IF(AND(DAY(A381)=21,MONTH(A381)=6),$V$10,    IF(AND(DAY(A381)=23,MONTH(A381)=9),$V$11,B380)      )           )                                  )</f>
        <v>0.2</v>
      </c>
      <c r="C381" s="4">
        <f>ile</f>
        <v>10</v>
      </c>
      <c r="D381" s="4">
        <f t="shared" si="10"/>
        <v>2</v>
      </c>
      <c r="E381">
        <f>E380+IF(WEEKDAY(A381)=1,ser*C380,0)</f>
        <v>16250</v>
      </c>
      <c r="F381">
        <f>F380+D381*(wyp)</f>
        <v>40260</v>
      </c>
      <c r="G381">
        <f t="shared" si="11"/>
        <v>24010</v>
      </c>
    </row>
    <row r="382" spans="1:7" x14ac:dyDescent="0.25">
      <c r="A382" s="1">
        <v>45307</v>
      </c>
      <c r="B382" s="3">
        <f>IF(AND(DAY(A382)=21,MONTH(A382)=12),$V$12,          IF(AND(DAY(A382)=21,MONTH(A382)=3),$V$9,         IF(AND(DAY(A382)=21,MONTH(A382)=6),$V$10,    IF(AND(DAY(A382)=23,MONTH(A382)=9),$V$11,B381)      )           )                                  )</f>
        <v>0.2</v>
      </c>
      <c r="C382" s="4">
        <f>ile</f>
        <v>10</v>
      </c>
      <c r="D382" s="4">
        <f t="shared" si="10"/>
        <v>2</v>
      </c>
      <c r="E382">
        <f>E381+IF(WEEKDAY(A382)=1,ser*C381,0)</f>
        <v>16250</v>
      </c>
      <c r="F382">
        <f>F381+D382*(wyp)</f>
        <v>40320</v>
      </c>
      <c r="G382">
        <f t="shared" si="11"/>
        <v>24070</v>
      </c>
    </row>
    <row r="383" spans="1:7" x14ac:dyDescent="0.25">
      <c r="A383" s="1">
        <v>45308</v>
      </c>
      <c r="B383" s="3">
        <f>IF(AND(DAY(A383)=21,MONTH(A383)=12),$V$12,          IF(AND(DAY(A383)=21,MONTH(A383)=3),$V$9,         IF(AND(DAY(A383)=21,MONTH(A383)=6),$V$10,    IF(AND(DAY(A383)=23,MONTH(A383)=9),$V$11,B382)      )           )                                  )</f>
        <v>0.2</v>
      </c>
      <c r="C383" s="4">
        <f>ile</f>
        <v>10</v>
      </c>
      <c r="D383" s="4">
        <f t="shared" si="10"/>
        <v>2</v>
      </c>
      <c r="E383">
        <f>E382+IF(WEEKDAY(A383)=1,ser*C382,0)</f>
        <v>16250</v>
      </c>
      <c r="F383">
        <f>F382+D383*(wyp)</f>
        <v>40380</v>
      </c>
      <c r="G383">
        <f t="shared" si="11"/>
        <v>24130</v>
      </c>
    </row>
    <row r="384" spans="1:7" x14ac:dyDescent="0.25">
      <c r="A384" s="1">
        <v>45309</v>
      </c>
      <c r="B384" s="3">
        <f>IF(AND(DAY(A384)=21,MONTH(A384)=12),$V$12,          IF(AND(DAY(A384)=21,MONTH(A384)=3),$V$9,         IF(AND(DAY(A384)=21,MONTH(A384)=6),$V$10,    IF(AND(DAY(A384)=23,MONTH(A384)=9),$V$11,B383)      )           )                                  )</f>
        <v>0.2</v>
      </c>
      <c r="C384" s="4">
        <f>ile</f>
        <v>10</v>
      </c>
      <c r="D384" s="4">
        <f t="shared" si="10"/>
        <v>2</v>
      </c>
      <c r="E384">
        <f>E383+IF(WEEKDAY(A384)=1,ser*C383,0)</f>
        <v>16250</v>
      </c>
      <c r="F384">
        <f>F383+D384*(wyp)</f>
        <v>40440</v>
      </c>
      <c r="G384">
        <f t="shared" si="11"/>
        <v>24190</v>
      </c>
    </row>
    <row r="385" spans="1:7" x14ac:dyDescent="0.25">
      <c r="A385" s="1">
        <v>45310</v>
      </c>
      <c r="B385" s="3">
        <f>IF(AND(DAY(A385)=21,MONTH(A385)=12),$V$12,          IF(AND(DAY(A385)=21,MONTH(A385)=3),$V$9,         IF(AND(DAY(A385)=21,MONTH(A385)=6),$V$10,    IF(AND(DAY(A385)=23,MONTH(A385)=9),$V$11,B384)      )           )                                  )</f>
        <v>0.2</v>
      </c>
      <c r="C385" s="4">
        <f>ile</f>
        <v>10</v>
      </c>
      <c r="D385" s="4">
        <f t="shared" si="10"/>
        <v>2</v>
      </c>
      <c r="E385">
        <f>E384+IF(WEEKDAY(A385)=1,ser*C384,0)</f>
        <v>16250</v>
      </c>
      <c r="F385">
        <f>F384+D385*(wyp)</f>
        <v>40500</v>
      </c>
      <c r="G385">
        <f t="shared" si="11"/>
        <v>24250</v>
      </c>
    </row>
    <row r="386" spans="1:7" x14ac:dyDescent="0.25">
      <c r="A386" s="1">
        <v>45311</v>
      </c>
      <c r="B386" s="3">
        <f>IF(AND(DAY(A386)=21,MONTH(A386)=12),$V$12,          IF(AND(DAY(A386)=21,MONTH(A386)=3),$V$9,         IF(AND(DAY(A386)=21,MONTH(A386)=6),$V$10,    IF(AND(DAY(A386)=23,MONTH(A386)=9),$V$11,B385)      )           )                                  )</f>
        <v>0.2</v>
      </c>
      <c r="C386" s="4">
        <f>ile</f>
        <v>10</v>
      </c>
      <c r="D386" s="4">
        <f t="shared" si="10"/>
        <v>0</v>
      </c>
      <c r="E386">
        <f>E385+IF(WEEKDAY(A386)=1,ser*C385,0)</f>
        <v>16250</v>
      </c>
      <c r="F386">
        <f>F385+D386*(wyp)</f>
        <v>40500</v>
      </c>
      <c r="G386">
        <f t="shared" si="11"/>
        <v>24250</v>
      </c>
    </row>
    <row r="387" spans="1:7" x14ac:dyDescent="0.25">
      <c r="A387" s="1">
        <v>45312</v>
      </c>
      <c r="B387" s="3">
        <f>IF(AND(DAY(A387)=21,MONTH(A387)=12),$V$12,          IF(AND(DAY(A387)=21,MONTH(A387)=3),$V$9,         IF(AND(DAY(A387)=21,MONTH(A387)=6),$V$10,    IF(AND(DAY(A387)=23,MONTH(A387)=9),$V$11,B386)      )           )                                  )</f>
        <v>0.2</v>
      </c>
      <c r="C387" s="4">
        <f>ile</f>
        <v>10</v>
      </c>
      <c r="D387" s="4">
        <f t="shared" ref="D387:D450" si="12">IF(OR(WEEKDAY(A387)=7,WEEKDAY(A387)=1),0,ROUND(B387*C387,A387))</f>
        <v>0</v>
      </c>
      <c r="E387">
        <f>E386+IF(WEEKDAY(A387)=1,ser*C386,0)</f>
        <v>16400</v>
      </c>
      <c r="F387">
        <f>F386+D387*(wyp)</f>
        <v>40500</v>
      </c>
      <c r="G387">
        <f t="shared" ref="G387:G450" si="13">F387-E387</f>
        <v>24100</v>
      </c>
    </row>
    <row r="388" spans="1:7" x14ac:dyDescent="0.25">
      <c r="A388" s="1">
        <v>45313</v>
      </c>
      <c r="B388" s="3">
        <f>IF(AND(DAY(A388)=21,MONTH(A388)=12),$V$12,          IF(AND(DAY(A388)=21,MONTH(A388)=3),$V$9,         IF(AND(DAY(A388)=21,MONTH(A388)=6),$V$10,    IF(AND(DAY(A388)=23,MONTH(A388)=9),$V$11,B387)      )           )                                  )</f>
        <v>0.2</v>
      </c>
      <c r="C388" s="4">
        <f>ile</f>
        <v>10</v>
      </c>
      <c r="D388" s="4">
        <f t="shared" si="12"/>
        <v>2</v>
      </c>
      <c r="E388">
        <f>E387+IF(WEEKDAY(A388)=1,ser*C387,0)</f>
        <v>16400</v>
      </c>
      <c r="F388">
        <f>F387+D388*(wyp)</f>
        <v>40560</v>
      </c>
      <c r="G388">
        <f t="shared" si="13"/>
        <v>24160</v>
      </c>
    </row>
    <row r="389" spans="1:7" x14ac:dyDescent="0.25">
      <c r="A389" s="1">
        <v>45314</v>
      </c>
      <c r="B389" s="3">
        <f>IF(AND(DAY(A389)=21,MONTH(A389)=12),$V$12,          IF(AND(DAY(A389)=21,MONTH(A389)=3),$V$9,         IF(AND(DAY(A389)=21,MONTH(A389)=6),$V$10,    IF(AND(DAY(A389)=23,MONTH(A389)=9),$V$11,B388)      )           )                                  )</f>
        <v>0.2</v>
      </c>
      <c r="C389" s="4">
        <f>ile</f>
        <v>10</v>
      </c>
      <c r="D389" s="4">
        <f t="shared" si="12"/>
        <v>2</v>
      </c>
      <c r="E389">
        <f>E388+IF(WEEKDAY(A389)=1,ser*C388,0)</f>
        <v>16400</v>
      </c>
      <c r="F389">
        <f>F388+D389*(wyp)</f>
        <v>40620</v>
      </c>
      <c r="G389">
        <f t="shared" si="13"/>
        <v>24220</v>
      </c>
    </row>
    <row r="390" spans="1:7" x14ac:dyDescent="0.25">
      <c r="A390" s="1">
        <v>45315</v>
      </c>
      <c r="B390" s="3">
        <f>IF(AND(DAY(A390)=21,MONTH(A390)=12),$V$12,          IF(AND(DAY(A390)=21,MONTH(A390)=3),$V$9,         IF(AND(DAY(A390)=21,MONTH(A390)=6),$V$10,    IF(AND(DAY(A390)=23,MONTH(A390)=9),$V$11,B389)      )           )                                  )</f>
        <v>0.2</v>
      </c>
      <c r="C390" s="4">
        <f>ile</f>
        <v>10</v>
      </c>
      <c r="D390" s="4">
        <f t="shared" si="12"/>
        <v>2</v>
      </c>
      <c r="E390">
        <f>E389+IF(WEEKDAY(A390)=1,ser*C389,0)</f>
        <v>16400</v>
      </c>
      <c r="F390">
        <f>F389+D390*(wyp)</f>
        <v>40680</v>
      </c>
      <c r="G390">
        <f t="shared" si="13"/>
        <v>24280</v>
      </c>
    </row>
    <row r="391" spans="1:7" x14ac:dyDescent="0.25">
      <c r="A391" s="1">
        <v>45316</v>
      </c>
      <c r="B391" s="3">
        <f>IF(AND(DAY(A391)=21,MONTH(A391)=12),$V$12,          IF(AND(DAY(A391)=21,MONTH(A391)=3),$V$9,         IF(AND(DAY(A391)=21,MONTH(A391)=6),$V$10,    IF(AND(DAY(A391)=23,MONTH(A391)=9),$V$11,B390)      )           )                                  )</f>
        <v>0.2</v>
      </c>
      <c r="C391" s="4">
        <f>ile</f>
        <v>10</v>
      </c>
      <c r="D391" s="4">
        <f t="shared" si="12"/>
        <v>2</v>
      </c>
      <c r="E391">
        <f>E390+IF(WEEKDAY(A391)=1,ser*C390,0)</f>
        <v>16400</v>
      </c>
      <c r="F391">
        <f>F390+D391*(wyp)</f>
        <v>40740</v>
      </c>
      <c r="G391">
        <f t="shared" si="13"/>
        <v>24340</v>
      </c>
    </row>
    <row r="392" spans="1:7" x14ac:dyDescent="0.25">
      <c r="A392" s="1">
        <v>45317</v>
      </c>
      <c r="B392" s="3">
        <f>IF(AND(DAY(A392)=21,MONTH(A392)=12),$V$12,          IF(AND(DAY(A392)=21,MONTH(A392)=3),$V$9,         IF(AND(DAY(A392)=21,MONTH(A392)=6),$V$10,    IF(AND(DAY(A392)=23,MONTH(A392)=9),$V$11,B391)      )           )                                  )</f>
        <v>0.2</v>
      </c>
      <c r="C392" s="4">
        <f>ile</f>
        <v>10</v>
      </c>
      <c r="D392" s="4">
        <f t="shared" si="12"/>
        <v>2</v>
      </c>
      <c r="E392">
        <f>E391+IF(WEEKDAY(A392)=1,ser*C391,0)</f>
        <v>16400</v>
      </c>
      <c r="F392">
        <f>F391+D392*(wyp)</f>
        <v>40800</v>
      </c>
      <c r="G392">
        <f t="shared" si="13"/>
        <v>24400</v>
      </c>
    </row>
    <row r="393" spans="1:7" x14ac:dyDescent="0.25">
      <c r="A393" s="1">
        <v>45318</v>
      </c>
      <c r="B393" s="3">
        <f>IF(AND(DAY(A393)=21,MONTH(A393)=12),$V$12,          IF(AND(DAY(A393)=21,MONTH(A393)=3),$V$9,         IF(AND(DAY(A393)=21,MONTH(A393)=6),$V$10,    IF(AND(DAY(A393)=23,MONTH(A393)=9),$V$11,B392)      )           )                                  )</f>
        <v>0.2</v>
      </c>
      <c r="C393" s="4">
        <f>ile</f>
        <v>10</v>
      </c>
      <c r="D393" s="4">
        <f t="shared" si="12"/>
        <v>0</v>
      </c>
      <c r="E393">
        <f>E392+IF(WEEKDAY(A393)=1,ser*C392,0)</f>
        <v>16400</v>
      </c>
      <c r="F393">
        <f>F392+D393*(wyp)</f>
        <v>40800</v>
      </c>
      <c r="G393">
        <f t="shared" si="13"/>
        <v>24400</v>
      </c>
    </row>
    <row r="394" spans="1:7" x14ac:dyDescent="0.25">
      <c r="A394" s="1">
        <v>45319</v>
      </c>
      <c r="B394" s="3">
        <f>IF(AND(DAY(A394)=21,MONTH(A394)=12),$V$12,          IF(AND(DAY(A394)=21,MONTH(A394)=3),$V$9,         IF(AND(DAY(A394)=21,MONTH(A394)=6),$V$10,    IF(AND(DAY(A394)=23,MONTH(A394)=9),$V$11,B393)      )           )                                  )</f>
        <v>0.2</v>
      </c>
      <c r="C394" s="4">
        <f>ile</f>
        <v>10</v>
      </c>
      <c r="D394" s="4">
        <f t="shared" si="12"/>
        <v>0</v>
      </c>
      <c r="E394">
        <f>E393+IF(WEEKDAY(A394)=1,ser*C393,0)</f>
        <v>16550</v>
      </c>
      <c r="F394">
        <f>F393+D394*(wyp)</f>
        <v>40800</v>
      </c>
      <c r="G394">
        <f t="shared" si="13"/>
        <v>24250</v>
      </c>
    </row>
    <row r="395" spans="1:7" x14ac:dyDescent="0.25">
      <c r="A395" s="1">
        <v>45320</v>
      </c>
      <c r="B395" s="3">
        <f>IF(AND(DAY(A395)=21,MONTH(A395)=12),$V$12,          IF(AND(DAY(A395)=21,MONTH(A395)=3),$V$9,         IF(AND(DAY(A395)=21,MONTH(A395)=6),$V$10,    IF(AND(DAY(A395)=23,MONTH(A395)=9),$V$11,B394)      )           )                                  )</f>
        <v>0.2</v>
      </c>
      <c r="C395" s="4">
        <f>ile</f>
        <v>10</v>
      </c>
      <c r="D395" s="4">
        <f t="shared" si="12"/>
        <v>2</v>
      </c>
      <c r="E395">
        <f>E394+IF(WEEKDAY(A395)=1,ser*C394,0)</f>
        <v>16550</v>
      </c>
      <c r="F395">
        <f>F394+D395*(wyp)</f>
        <v>40860</v>
      </c>
      <c r="G395">
        <f t="shared" si="13"/>
        <v>24310</v>
      </c>
    </row>
    <row r="396" spans="1:7" x14ac:dyDescent="0.25">
      <c r="A396" s="1">
        <v>45321</v>
      </c>
      <c r="B396" s="3">
        <f>IF(AND(DAY(A396)=21,MONTH(A396)=12),$V$12,          IF(AND(DAY(A396)=21,MONTH(A396)=3),$V$9,         IF(AND(DAY(A396)=21,MONTH(A396)=6),$V$10,    IF(AND(DAY(A396)=23,MONTH(A396)=9),$V$11,B395)      )           )                                  )</f>
        <v>0.2</v>
      </c>
      <c r="C396" s="4">
        <f>ile</f>
        <v>10</v>
      </c>
      <c r="D396" s="4">
        <f t="shared" si="12"/>
        <v>2</v>
      </c>
      <c r="E396">
        <f>E395+IF(WEEKDAY(A396)=1,ser*C395,0)</f>
        <v>16550</v>
      </c>
      <c r="F396">
        <f>F395+D396*(wyp)</f>
        <v>40920</v>
      </c>
      <c r="G396">
        <f t="shared" si="13"/>
        <v>24370</v>
      </c>
    </row>
    <row r="397" spans="1:7" x14ac:dyDescent="0.25">
      <c r="A397" s="1">
        <v>45322</v>
      </c>
      <c r="B397" s="3">
        <f>IF(AND(DAY(A397)=21,MONTH(A397)=12),$V$12,          IF(AND(DAY(A397)=21,MONTH(A397)=3),$V$9,         IF(AND(DAY(A397)=21,MONTH(A397)=6),$V$10,    IF(AND(DAY(A397)=23,MONTH(A397)=9),$V$11,B396)      )           )                                  )</f>
        <v>0.2</v>
      </c>
      <c r="C397" s="4">
        <f>ile</f>
        <v>10</v>
      </c>
      <c r="D397" s="4">
        <f t="shared" si="12"/>
        <v>2</v>
      </c>
      <c r="E397">
        <f>E396+IF(WEEKDAY(A397)=1,ser*C396,0)</f>
        <v>16550</v>
      </c>
      <c r="F397">
        <f>F396+D397*(wyp)</f>
        <v>40980</v>
      </c>
      <c r="G397">
        <f t="shared" si="13"/>
        <v>24430</v>
      </c>
    </row>
    <row r="398" spans="1:7" x14ac:dyDescent="0.25">
      <c r="A398" s="1">
        <v>45323</v>
      </c>
      <c r="B398" s="3">
        <f>IF(AND(DAY(A398)=21,MONTH(A398)=12),$V$12,          IF(AND(DAY(A398)=21,MONTH(A398)=3),$V$9,         IF(AND(DAY(A398)=21,MONTH(A398)=6),$V$10,    IF(AND(DAY(A398)=23,MONTH(A398)=9),$V$11,B397)      )           )                                  )</f>
        <v>0.2</v>
      </c>
      <c r="C398" s="4">
        <f>ile</f>
        <v>10</v>
      </c>
      <c r="D398" s="4">
        <f t="shared" si="12"/>
        <v>2</v>
      </c>
      <c r="E398">
        <f>E397+IF(WEEKDAY(A398)=1,ser*C397,0)</f>
        <v>16550</v>
      </c>
      <c r="F398">
        <f>F397+D398*(wyp)</f>
        <v>41040</v>
      </c>
      <c r="G398">
        <f t="shared" si="13"/>
        <v>24490</v>
      </c>
    </row>
    <row r="399" spans="1:7" x14ac:dyDescent="0.25">
      <c r="A399" s="1">
        <v>45324</v>
      </c>
      <c r="B399" s="3">
        <f>IF(AND(DAY(A399)=21,MONTH(A399)=12),$V$12,          IF(AND(DAY(A399)=21,MONTH(A399)=3),$V$9,         IF(AND(DAY(A399)=21,MONTH(A399)=6),$V$10,    IF(AND(DAY(A399)=23,MONTH(A399)=9),$V$11,B398)      )           )                                  )</f>
        <v>0.2</v>
      </c>
      <c r="C399" s="4">
        <f>ile</f>
        <v>10</v>
      </c>
      <c r="D399" s="4">
        <f t="shared" si="12"/>
        <v>2</v>
      </c>
      <c r="E399">
        <f>E398+IF(WEEKDAY(A399)=1,ser*C398,0)</f>
        <v>16550</v>
      </c>
      <c r="F399">
        <f>F398+D399*(wyp)</f>
        <v>41100</v>
      </c>
      <c r="G399">
        <f t="shared" si="13"/>
        <v>24550</v>
      </c>
    </row>
    <row r="400" spans="1:7" x14ac:dyDescent="0.25">
      <c r="A400" s="1">
        <v>45325</v>
      </c>
      <c r="B400" s="3">
        <f>IF(AND(DAY(A400)=21,MONTH(A400)=12),$V$12,          IF(AND(DAY(A400)=21,MONTH(A400)=3),$V$9,         IF(AND(DAY(A400)=21,MONTH(A400)=6),$V$10,    IF(AND(DAY(A400)=23,MONTH(A400)=9),$V$11,B399)      )           )                                  )</f>
        <v>0.2</v>
      </c>
      <c r="C400" s="4">
        <f>ile</f>
        <v>10</v>
      </c>
      <c r="D400" s="4">
        <f t="shared" si="12"/>
        <v>0</v>
      </c>
      <c r="E400">
        <f>E399+IF(WEEKDAY(A400)=1,ser*C399,0)</f>
        <v>16550</v>
      </c>
      <c r="F400">
        <f>F399+D400*(wyp)</f>
        <v>41100</v>
      </c>
      <c r="G400">
        <f t="shared" si="13"/>
        <v>24550</v>
      </c>
    </row>
    <row r="401" spans="1:7" x14ac:dyDescent="0.25">
      <c r="A401" s="1">
        <v>45326</v>
      </c>
      <c r="B401" s="3">
        <f>IF(AND(DAY(A401)=21,MONTH(A401)=12),$V$12,          IF(AND(DAY(A401)=21,MONTH(A401)=3),$V$9,         IF(AND(DAY(A401)=21,MONTH(A401)=6),$V$10,    IF(AND(DAY(A401)=23,MONTH(A401)=9),$V$11,B400)      )           )                                  )</f>
        <v>0.2</v>
      </c>
      <c r="C401" s="4">
        <f>ile</f>
        <v>10</v>
      </c>
      <c r="D401" s="4">
        <f t="shared" si="12"/>
        <v>0</v>
      </c>
      <c r="E401">
        <f>E400+IF(WEEKDAY(A401)=1,ser*C400,0)</f>
        <v>16700</v>
      </c>
      <c r="F401">
        <f>F400+D401*(wyp)</f>
        <v>41100</v>
      </c>
      <c r="G401">
        <f t="shared" si="13"/>
        <v>24400</v>
      </c>
    </row>
    <row r="402" spans="1:7" x14ac:dyDescent="0.25">
      <c r="A402" s="1">
        <v>45327</v>
      </c>
      <c r="B402" s="3">
        <f>IF(AND(DAY(A402)=21,MONTH(A402)=12),$V$12,          IF(AND(DAY(A402)=21,MONTH(A402)=3),$V$9,         IF(AND(DAY(A402)=21,MONTH(A402)=6),$V$10,    IF(AND(DAY(A402)=23,MONTH(A402)=9),$V$11,B401)      )           )                                  )</f>
        <v>0.2</v>
      </c>
      <c r="C402" s="4">
        <f>ile</f>
        <v>10</v>
      </c>
      <c r="D402" s="4">
        <f t="shared" si="12"/>
        <v>2</v>
      </c>
      <c r="E402">
        <f>E401+IF(WEEKDAY(A402)=1,ser*C401,0)</f>
        <v>16700</v>
      </c>
      <c r="F402">
        <f>F401+D402*(wyp)</f>
        <v>41160</v>
      </c>
      <c r="G402">
        <f t="shared" si="13"/>
        <v>24460</v>
      </c>
    </row>
    <row r="403" spans="1:7" x14ac:dyDescent="0.25">
      <c r="A403" s="1">
        <v>45328</v>
      </c>
      <c r="B403" s="3">
        <f>IF(AND(DAY(A403)=21,MONTH(A403)=12),$V$12,          IF(AND(DAY(A403)=21,MONTH(A403)=3),$V$9,         IF(AND(DAY(A403)=21,MONTH(A403)=6),$V$10,    IF(AND(DAY(A403)=23,MONTH(A403)=9),$V$11,B402)      )           )                                  )</f>
        <v>0.2</v>
      </c>
      <c r="C403" s="4">
        <f>ile</f>
        <v>10</v>
      </c>
      <c r="D403" s="4">
        <f t="shared" si="12"/>
        <v>2</v>
      </c>
      <c r="E403">
        <f>E402+IF(WEEKDAY(A403)=1,ser*C402,0)</f>
        <v>16700</v>
      </c>
      <c r="F403">
        <f>F402+D403*(wyp)</f>
        <v>41220</v>
      </c>
      <c r="G403">
        <f t="shared" si="13"/>
        <v>24520</v>
      </c>
    </row>
    <row r="404" spans="1:7" x14ac:dyDescent="0.25">
      <c r="A404" s="1">
        <v>45329</v>
      </c>
      <c r="B404" s="3">
        <f>IF(AND(DAY(A404)=21,MONTH(A404)=12),$V$12,          IF(AND(DAY(A404)=21,MONTH(A404)=3),$V$9,         IF(AND(DAY(A404)=21,MONTH(A404)=6),$V$10,    IF(AND(DAY(A404)=23,MONTH(A404)=9),$V$11,B403)      )           )                                  )</f>
        <v>0.2</v>
      </c>
      <c r="C404" s="4">
        <f>ile</f>
        <v>10</v>
      </c>
      <c r="D404" s="4">
        <f t="shared" si="12"/>
        <v>2</v>
      </c>
      <c r="E404">
        <f>E403+IF(WEEKDAY(A404)=1,ser*C403,0)</f>
        <v>16700</v>
      </c>
      <c r="F404">
        <f>F403+D404*(wyp)</f>
        <v>41280</v>
      </c>
      <c r="G404">
        <f t="shared" si="13"/>
        <v>24580</v>
      </c>
    </row>
    <row r="405" spans="1:7" x14ac:dyDescent="0.25">
      <c r="A405" s="1">
        <v>45330</v>
      </c>
      <c r="B405" s="3">
        <f>IF(AND(DAY(A405)=21,MONTH(A405)=12),$V$12,          IF(AND(DAY(A405)=21,MONTH(A405)=3),$V$9,         IF(AND(DAY(A405)=21,MONTH(A405)=6),$V$10,    IF(AND(DAY(A405)=23,MONTH(A405)=9),$V$11,B404)      )           )                                  )</f>
        <v>0.2</v>
      </c>
      <c r="C405" s="4">
        <f>ile</f>
        <v>10</v>
      </c>
      <c r="D405" s="4">
        <f t="shared" si="12"/>
        <v>2</v>
      </c>
      <c r="E405">
        <f>E404+IF(WEEKDAY(A405)=1,ser*C404,0)</f>
        <v>16700</v>
      </c>
      <c r="F405">
        <f>F404+D405*(wyp)</f>
        <v>41340</v>
      </c>
      <c r="G405">
        <f t="shared" si="13"/>
        <v>24640</v>
      </c>
    </row>
    <row r="406" spans="1:7" x14ac:dyDescent="0.25">
      <c r="A406" s="1">
        <v>45331</v>
      </c>
      <c r="B406" s="3">
        <f>IF(AND(DAY(A406)=21,MONTH(A406)=12),$V$12,          IF(AND(DAY(A406)=21,MONTH(A406)=3),$V$9,         IF(AND(DAY(A406)=21,MONTH(A406)=6),$V$10,    IF(AND(DAY(A406)=23,MONTH(A406)=9),$V$11,B405)      )           )                                  )</f>
        <v>0.2</v>
      </c>
      <c r="C406" s="4">
        <f>ile</f>
        <v>10</v>
      </c>
      <c r="D406" s="4">
        <f t="shared" si="12"/>
        <v>2</v>
      </c>
      <c r="E406">
        <f>E405+IF(WEEKDAY(A406)=1,ser*C405,0)</f>
        <v>16700</v>
      </c>
      <c r="F406">
        <f>F405+D406*(wyp)</f>
        <v>41400</v>
      </c>
      <c r="G406">
        <f t="shared" si="13"/>
        <v>24700</v>
      </c>
    </row>
    <row r="407" spans="1:7" x14ac:dyDescent="0.25">
      <c r="A407" s="1">
        <v>45332</v>
      </c>
      <c r="B407" s="3">
        <f>IF(AND(DAY(A407)=21,MONTH(A407)=12),$V$12,          IF(AND(DAY(A407)=21,MONTH(A407)=3),$V$9,         IF(AND(DAY(A407)=21,MONTH(A407)=6),$V$10,    IF(AND(DAY(A407)=23,MONTH(A407)=9),$V$11,B406)      )           )                                  )</f>
        <v>0.2</v>
      </c>
      <c r="C407" s="4">
        <f>ile</f>
        <v>10</v>
      </c>
      <c r="D407" s="4">
        <f t="shared" si="12"/>
        <v>0</v>
      </c>
      <c r="E407">
        <f>E406+IF(WEEKDAY(A407)=1,ser*C406,0)</f>
        <v>16700</v>
      </c>
      <c r="F407">
        <f>F406+D407*(wyp)</f>
        <v>41400</v>
      </c>
      <c r="G407">
        <f t="shared" si="13"/>
        <v>24700</v>
      </c>
    </row>
    <row r="408" spans="1:7" x14ac:dyDescent="0.25">
      <c r="A408" s="1">
        <v>45333</v>
      </c>
      <c r="B408" s="3">
        <f>IF(AND(DAY(A408)=21,MONTH(A408)=12),$V$12,          IF(AND(DAY(A408)=21,MONTH(A408)=3),$V$9,         IF(AND(DAY(A408)=21,MONTH(A408)=6),$V$10,    IF(AND(DAY(A408)=23,MONTH(A408)=9),$V$11,B407)      )           )                                  )</f>
        <v>0.2</v>
      </c>
      <c r="C408" s="4">
        <f>ile</f>
        <v>10</v>
      </c>
      <c r="D408" s="4">
        <f t="shared" si="12"/>
        <v>0</v>
      </c>
      <c r="E408">
        <f>E407+IF(WEEKDAY(A408)=1,ser*C407,0)</f>
        <v>16850</v>
      </c>
      <c r="F408">
        <f>F407+D408*(wyp)</f>
        <v>41400</v>
      </c>
      <c r="G408">
        <f t="shared" si="13"/>
        <v>24550</v>
      </c>
    </row>
    <row r="409" spans="1:7" x14ac:dyDescent="0.25">
      <c r="A409" s="1">
        <v>45334</v>
      </c>
      <c r="B409" s="3">
        <f>IF(AND(DAY(A409)=21,MONTH(A409)=12),$V$12,          IF(AND(DAY(A409)=21,MONTH(A409)=3),$V$9,         IF(AND(DAY(A409)=21,MONTH(A409)=6),$V$10,    IF(AND(DAY(A409)=23,MONTH(A409)=9),$V$11,B408)      )           )                                  )</f>
        <v>0.2</v>
      </c>
      <c r="C409" s="4">
        <f>ile</f>
        <v>10</v>
      </c>
      <c r="D409" s="4">
        <f t="shared" si="12"/>
        <v>2</v>
      </c>
      <c r="E409">
        <f>E408+IF(WEEKDAY(A409)=1,ser*C408,0)</f>
        <v>16850</v>
      </c>
      <c r="F409">
        <f>F408+D409*(wyp)</f>
        <v>41460</v>
      </c>
      <c r="G409">
        <f t="shared" si="13"/>
        <v>24610</v>
      </c>
    </row>
    <row r="410" spans="1:7" x14ac:dyDescent="0.25">
      <c r="A410" s="1">
        <v>45335</v>
      </c>
      <c r="B410" s="3">
        <f>IF(AND(DAY(A410)=21,MONTH(A410)=12),$V$12,          IF(AND(DAY(A410)=21,MONTH(A410)=3),$V$9,         IF(AND(DAY(A410)=21,MONTH(A410)=6),$V$10,    IF(AND(DAY(A410)=23,MONTH(A410)=9),$V$11,B409)      )           )                                  )</f>
        <v>0.2</v>
      </c>
      <c r="C410" s="4">
        <f>ile</f>
        <v>10</v>
      </c>
      <c r="D410" s="4">
        <f t="shared" si="12"/>
        <v>2</v>
      </c>
      <c r="E410">
        <f>E409+IF(WEEKDAY(A410)=1,ser*C409,0)</f>
        <v>16850</v>
      </c>
      <c r="F410">
        <f>F409+D410*(wyp)</f>
        <v>41520</v>
      </c>
      <c r="G410">
        <f t="shared" si="13"/>
        <v>24670</v>
      </c>
    </row>
    <row r="411" spans="1:7" x14ac:dyDescent="0.25">
      <c r="A411" s="1">
        <v>45336</v>
      </c>
      <c r="B411" s="3">
        <f>IF(AND(DAY(A411)=21,MONTH(A411)=12),$V$12,          IF(AND(DAY(A411)=21,MONTH(A411)=3),$V$9,         IF(AND(DAY(A411)=21,MONTH(A411)=6),$V$10,    IF(AND(DAY(A411)=23,MONTH(A411)=9),$V$11,B410)      )           )                                  )</f>
        <v>0.2</v>
      </c>
      <c r="C411" s="4">
        <f>ile</f>
        <v>10</v>
      </c>
      <c r="D411" s="4">
        <f t="shared" si="12"/>
        <v>2</v>
      </c>
      <c r="E411">
        <f>E410+IF(WEEKDAY(A411)=1,ser*C410,0)</f>
        <v>16850</v>
      </c>
      <c r="F411">
        <f>F410+D411*(wyp)</f>
        <v>41580</v>
      </c>
      <c r="G411">
        <f t="shared" si="13"/>
        <v>24730</v>
      </c>
    </row>
    <row r="412" spans="1:7" x14ac:dyDescent="0.25">
      <c r="A412" s="1">
        <v>45337</v>
      </c>
      <c r="B412" s="3">
        <f>IF(AND(DAY(A412)=21,MONTH(A412)=12),$V$12,          IF(AND(DAY(A412)=21,MONTH(A412)=3),$V$9,         IF(AND(DAY(A412)=21,MONTH(A412)=6),$V$10,    IF(AND(DAY(A412)=23,MONTH(A412)=9),$V$11,B411)      )           )                                  )</f>
        <v>0.2</v>
      </c>
      <c r="C412" s="4">
        <f>ile</f>
        <v>10</v>
      </c>
      <c r="D412" s="4">
        <f t="shared" si="12"/>
        <v>2</v>
      </c>
      <c r="E412">
        <f>E411+IF(WEEKDAY(A412)=1,ser*C411,0)</f>
        <v>16850</v>
      </c>
      <c r="F412">
        <f>F411+D412*(wyp)</f>
        <v>41640</v>
      </c>
      <c r="G412">
        <f t="shared" si="13"/>
        <v>24790</v>
      </c>
    </row>
    <row r="413" spans="1:7" x14ac:dyDescent="0.25">
      <c r="A413" s="1">
        <v>45338</v>
      </c>
      <c r="B413" s="3">
        <f>IF(AND(DAY(A413)=21,MONTH(A413)=12),$V$12,          IF(AND(DAY(A413)=21,MONTH(A413)=3),$V$9,         IF(AND(DAY(A413)=21,MONTH(A413)=6),$V$10,    IF(AND(DAY(A413)=23,MONTH(A413)=9),$V$11,B412)      )           )                                  )</f>
        <v>0.2</v>
      </c>
      <c r="C413" s="4">
        <f>ile</f>
        <v>10</v>
      </c>
      <c r="D413" s="4">
        <f t="shared" si="12"/>
        <v>2</v>
      </c>
      <c r="E413">
        <f>E412+IF(WEEKDAY(A413)=1,ser*C412,0)</f>
        <v>16850</v>
      </c>
      <c r="F413">
        <f>F412+D413*(wyp)</f>
        <v>41700</v>
      </c>
      <c r="G413">
        <f t="shared" si="13"/>
        <v>24850</v>
      </c>
    </row>
    <row r="414" spans="1:7" x14ac:dyDescent="0.25">
      <c r="A414" s="1">
        <v>45339</v>
      </c>
      <c r="B414" s="3">
        <f>IF(AND(DAY(A414)=21,MONTH(A414)=12),$V$12,          IF(AND(DAY(A414)=21,MONTH(A414)=3),$V$9,         IF(AND(DAY(A414)=21,MONTH(A414)=6),$V$10,    IF(AND(DAY(A414)=23,MONTH(A414)=9),$V$11,B413)      )           )                                  )</f>
        <v>0.2</v>
      </c>
      <c r="C414" s="4">
        <f>ile</f>
        <v>10</v>
      </c>
      <c r="D414" s="4">
        <f t="shared" si="12"/>
        <v>0</v>
      </c>
      <c r="E414">
        <f>E413+IF(WEEKDAY(A414)=1,ser*C413,0)</f>
        <v>16850</v>
      </c>
      <c r="F414">
        <f>F413+D414*(wyp)</f>
        <v>41700</v>
      </c>
      <c r="G414">
        <f t="shared" si="13"/>
        <v>24850</v>
      </c>
    </row>
    <row r="415" spans="1:7" x14ac:dyDescent="0.25">
      <c r="A415" s="1">
        <v>45340</v>
      </c>
      <c r="B415" s="3">
        <f>IF(AND(DAY(A415)=21,MONTH(A415)=12),$V$12,          IF(AND(DAY(A415)=21,MONTH(A415)=3),$V$9,         IF(AND(DAY(A415)=21,MONTH(A415)=6),$V$10,    IF(AND(DAY(A415)=23,MONTH(A415)=9),$V$11,B414)      )           )                                  )</f>
        <v>0.2</v>
      </c>
      <c r="C415" s="4">
        <f>ile</f>
        <v>10</v>
      </c>
      <c r="D415" s="4">
        <f t="shared" si="12"/>
        <v>0</v>
      </c>
      <c r="E415">
        <f>E414+IF(WEEKDAY(A415)=1,ser*C414,0)</f>
        <v>17000</v>
      </c>
      <c r="F415">
        <f>F414+D415*(wyp)</f>
        <v>41700</v>
      </c>
      <c r="G415">
        <f t="shared" si="13"/>
        <v>24700</v>
      </c>
    </row>
    <row r="416" spans="1:7" x14ac:dyDescent="0.25">
      <c r="A416" s="1">
        <v>45341</v>
      </c>
      <c r="B416" s="3">
        <f>IF(AND(DAY(A416)=21,MONTH(A416)=12),$V$12,          IF(AND(DAY(A416)=21,MONTH(A416)=3),$V$9,         IF(AND(DAY(A416)=21,MONTH(A416)=6),$V$10,    IF(AND(DAY(A416)=23,MONTH(A416)=9),$V$11,B415)      )           )                                  )</f>
        <v>0.2</v>
      </c>
      <c r="C416" s="4">
        <f>ile</f>
        <v>10</v>
      </c>
      <c r="D416" s="4">
        <f t="shared" si="12"/>
        <v>2</v>
      </c>
      <c r="E416">
        <f>E415+IF(WEEKDAY(A416)=1,ser*C415,0)</f>
        <v>17000</v>
      </c>
      <c r="F416">
        <f>F415+D416*(wyp)</f>
        <v>41760</v>
      </c>
      <c r="G416">
        <f t="shared" si="13"/>
        <v>24760</v>
      </c>
    </row>
    <row r="417" spans="1:7" x14ac:dyDescent="0.25">
      <c r="A417" s="1">
        <v>45342</v>
      </c>
      <c r="B417" s="3">
        <f>IF(AND(DAY(A417)=21,MONTH(A417)=12),$V$12,          IF(AND(DAY(A417)=21,MONTH(A417)=3),$V$9,         IF(AND(DAY(A417)=21,MONTH(A417)=6),$V$10,    IF(AND(DAY(A417)=23,MONTH(A417)=9),$V$11,B416)      )           )                                  )</f>
        <v>0.2</v>
      </c>
      <c r="C417" s="4">
        <f>ile</f>
        <v>10</v>
      </c>
      <c r="D417" s="4">
        <f t="shared" si="12"/>
        <v>2</v>
      </c>
      <c r="E417">
        <f>E416+IF(WEEKDAY(A417)=1,ser*C416,0)</f>
        <v>17000</v>
      </c>
      <c r="F417">
        <f>F416+D417*(wyp)</f>
        <v>41820</v>
      </c>
      <c r="G417">
        <f t="shared" si="13"/>
        <v>24820</v>
      </c>
    </row>
    <row r="418" spans="1:7" x14ac:dyDescent="0.25">
      <c r="A418" s="1">
        <v>45343</v>
      </c>
      <c r="B418" s="3">
        <f>IF(AND(DAY(A418)=21,MONTH(A418)=12),$V$12,          IF(AND(DAY(A418)=21,MONTH(A418)=3),$V$9,         IF(AND(DAY(A418)=21,MONTH(A418)=6),$V$10,    IF(AND(DAY(A418)=23,MONTH(A418)=9),$V$11,B417)      )           )                                  )</f>
        <v>0.2</v>
      </c>
      <c r="C418" s="4">
        <f>ile</f>
        <v>10</v>
      </c>
      <c r="D418" s="4">
        <f t="shared" si="12"/>
        <v>2</v>
      </c>
      <c r="E418">
        <f>E417+IF(WEEKDAY(A418)=1,ser*C417,0)</f>
        <v>17000</v>
      </c>
      <c r="F418">
        <f>F417+D418*(wyp)</f>
        <v>41880</v>
      </c>
      <c r="G418">
        <f t="shared" si="13"/>
        <v>24880</v>
      </c>
    </row>
    <row r="419" spans="1:7" x14ac:dyDescent="0.25">
      <c r="A419" s="1">
        <v>45344</v>
      </c>
      <c r="B419" s="3">
        <f>IF(AND(DAY(A419)=21,MONTH(A419)=12),$V$12,          IF(AND(DAY(A419)=21,MONTH(A419)=3),$V$9,         IF(AND(DAY(A419)=21,MONTH(A419)=6),$V$10,    IF(AND(DAY(A419)=23,MONTH(A419)=9),$V$11,B418)      )           )                                  )</f>
        <v>0.2</v>
      </c>
      <c r="C419" s="4">
        <f>ile</f>
        <v>10</v>
      </c>
      <c r="D419" s="4">
        <f t="shared" si="12"/>
        <v>2</v>
      </c>
      <c r="E419">
        <f>E418+IF(WEEKDAY(A419)=1,ser*C418,0)</f>
        <v>17000</v>
      </c>
      <c r="F419">
        <f>F418+D419*(wyp)</f>
        <v>41940</v>
      </c>
      <c r="G419">
        <f t="shared" si="13"/>
        <v>24940</v>
      </c>
    </row>
    <row r="420" spans="1:7" x14ac:dyDescent="0.25">
      <c r="A420" s="1">
        <v>45345</v>
      </c>
      <c r="B420" s="3">
        <f>IF(AND(DAY(A420)=21,MONTH(A420)=12),$V$12,          IF(AND(DAY(A420)=21,MONTH(A420)=3),$V$9,         IF(AND(DAY(A420)=21,MONTH(A420)=6),$V$10,    IF(AND(DAY(A420)=23,MONTH(A420)=9),$V$11,B419)      )           )                                  )</f>
        <v>0.2</v>
      </c>
      <c r="C420" s="4">
        <f>ile</f>
        <v>10</v>
      </c>
      <c r="D420" s="4">
        <f t="shared" si="12"/>
        <v>2</v>
      </c>
      <c r="E420">
        <f>E419+IF(WEEKDAY(A420)=1,ser*C419,0)</f>
        <v>17000</v>
      </c>
      <c r="F420">
        <f>F419+D420*(wyp)</f>
        <v>42000</v>
      </c>
      <c r="G420">
        <f t="shared" si="13"/>
        <v>25000</v>
      </c>
    </row>
    <row r="421" spans="1:7" x14ac:dyDescent="0.25">
      <c r="A421" s="1">
        <v>45346</v>
      </c>
      <c r="B421" s="3">
        <f>IF(AND(DAY(A421)=21,MONTH(A421)=12),$V$12,          IF(AND(DAY(A421)=21,MONTH(A421)=3),$V$9,         IF(AND(DAY(A421)=21,MONTH(A421)=6),$V$10,    IF(AND(DAY(A421)=23,MONTH(A421)=9),$V$11,B420)      )           )                                  )</f>
        <v>0.2</v>
      </c>
      <c r="C421" s="4">
        <f>ile</f>
        <v>10</v>
      </c>
      <c r="D421" s="4">
        <f t="shared" si="12"/>
        <v>0</v>
      </c>
      <c r="E421">
        <f>E420+IF(WEEKDAY(A421)=1,ser*C420,0)</f>
        <v>17000</v>
      </c>
      <c r="F421">
        <f>F420+D421*(wyp)</f>
        <v>42000</v>
      </c>
      <c r="G421">
        <f t="shared" si="13"/>
        <v>25000</v>
      </c>
    </row>
    <row r="422" spans="1:7" x14ac:dyDescent="0.25">
      <c r="A422" s="1">
        <v>45347</v>
      </c>
      <c r="B422" s="3">
        <f>IF(AND(DAY(A422)=21,MONTH(A422)=12),$V$12,          IF(AND(DAY(A422)=21,MONTH(A422)=3),$V$9,         IF(AND(DAY(A422)=21,MONTH(A422)=6),$V$10,    IF(AND(DAY(A422)=23,MONTH(A422)=9),$V$11,B421)      )           )                                  )</f>
        <v>0.2</v>
      </c>
      <c r="C422" s="4">
        <f>ile</f>
        <v>10</v>
      </c>
      <c r="D422" s="4">
        <f t="shared" si="12"/>
        <v>0</v>
      </c>
      <c r="E422">
        <f>E421+IF(WEEKDAY(A422)=1,ser*C421,0)</f>
        <v>17150</v>
      </c>
      <c r="F422">
        <f>F421+D422*(wyp)</f>
        <v>42000</v>
      </c>
      <c r="G422">
        <f t="shared" si="13"/>
        <v>24850</v>
      </c>
    </row>
    <row r="423" spans="1:7" x14ac:dyDescent="0.25">
      <c r="A423" s="1">
        <v>45348</v>
      </c>
      <c r="B423" s="3">
        <f>IF(AND(DAY(A423)=21,MONTH(A423)=12),$V$12,          IF(AND(DAY(A423)=21,MONTH(A423)=3),$V$9,         IF(AND(DAY(A423)=21,MONTH(A423)=6),$V$10,    IF(AND(DAY(A423)=23,MONTH(A423)=9),$V$11,B422)      )           )                                  )</f>
        <v>0.2</v>
      </c>
      <c r="C423" s="4">
        <f>ile</f>
        <v>10</v>
      </c>
      <c r="D423" s="4">
        <f t="shared" si="12"/>
        <v>2</v>
      </c>
      <c r="E423">
        <f>E422+IF(WEEKDAY(A423)=1,ser*C422,0)</f>
        <v>17150</v>
      </c>
      <c r="F423">
        <f>F422+D423*(wyp)</f>
        <v>42060</v>
      </c>
      <c r="G423">
        <f t="shared" si="13"/>
        <v>24910</v>
      </c>
    </row>
    <row r="424" spans="1:7" x14ac:dyDescent="0.25">
      <c r="A424" s="1">
        <v>45349</v>
      </c>
      <c r="B424" s="3">
        <f>IF(AND(DAY(A424)=21,MONTH(A424)=12),$V$12,          IF(AND(DAY(A424)=21,MONTH(A424)=3),$V$9,         IF(AND(DAY(A424)=21,MONTH(A424)=6),$V$10,    IF(AND(DAY(A424)=23,MONTH(A424)=9),$V$11,B423)      )           )                                  )</f>
        <v>0.2</v>
      </c>
      <c r="C424" s="4">
        <f>ile</f>
        <v>10</v>
      </c>
      <c r="D424" s="4">
        <f t="shared" si="12"/>
        <v>2</v>
      </c>
      <c r="E424">
        <f>E423+IF(WEEKDAY(A424)=1,ser*C423,0)</f>
        <v>17150</v>
      </c>
      <c r="F424">
        <f>F423+D424*(wyp)</f>
        <v>42120</v>
      </c>
      <c r="G424">
        <f t="shared" si="13"/>
        <v>24970</v>
      </c>
    </row>
    <row r="425" spans="1:7" x14ac:dyDescent="0.25">
      <c r="A425" s="1">
        <v>45350</v>
      </c>
      <c r="B425" s="3">
        <f>IF(AND(DAY(A425)=21,MONTH(A425)=12),$V$12,          IF(AND(DAY(A425)=21,MONTH(A425)=3),$V$9,         IF(AND(DAY(A425)=21,MONTH(A425)=6),$V$10,    IF(AND(DAY(A425)=23,MONTH(A425)=9),$V$11,B424)      )           )                                  )</f>
        <v>0.2</v>
      </c>
      <c r="C425" s="4">
        <f>ile</f>
        <v>10</v>
      </c>
      <c r="D425" s="4">
        <f t="shared" si="12"/>
        <v>2</v>
      </c>
      <c r="E425">
        <f>E424+IF(WEEKDAY(A425)=1,ser*C424,0)</f>
        <v>17150</v>
      </c>
      <c r="F425">
        <f>F424+D425*(wyp)</f>
        <v>42180</v>
      </c>
      <c r="G425">
        <f t="shared" si="13"/>
        <v>25030</v>
      </c>
    </row>
    <row r="426" spans="1:7" x14ac:dyDescent="0.25">
      <c r="A426" s="1">
        <v>45351</v>
      </c>
      <c r="B426" s="3">
        <f>IF(AND(DAY(A426)=21,MONTH(A426)=12),$V$12,          IF(AND(DAY(A426)=21,MONTH(A426)=3),$V$9,         IF(AND(DAY(A426)=21,MONTH(A426)=6),$V$10,    IF(AND(DAY(A426)=23,MONTH(A426)=9),$V$11,B425)      )           )                                  )</f>
        <v>0.2</v>
      </c>
      <c r="C426" s="4">
        <f>ile</f>
        <v>10</v>
      </c>
      <c r="D426" s="4">
        <f t="shared" si="12"/>
        <v>2</v>
      </c>
      <c r="E426">
        <f>E425+IF(WEEKDAY(A426)=1,ser*C425,0)</f>
        <v>17150</v>
      </c>
      <c r="F426">
        <f>F425+D426*(wyp)</f>
        <v>42240</v>
      </c>
      <c r="G426">
        <f t="shared" si="13"/>
        <v>25090</v>
      </c>
    </row>
    <row r="427" spans="1:7" x14ac:dyDescent="0.25">
      <c r="A427" s="1">
        <v>45352</v>
      </c>
      <c r="B427" s="3">
        <f>IF(AND(DAY(A427)=21,MONTH(A427)=12),$V$12,          IF(AND(DAY(A427)=21,MONTH(A427)=3),$V$9,         IF(AND(DAY(A427)=21,MONTH(A427)=6),$V$10,    IF(AND(DAY(A427)=23,MONTH(A427)=9),$V$11,B426)      )           )                                  )</f>
        <v>0.2</v>
      </c>
      <c r="C427" s="4">
        <f>ile</f>
        <v>10</v>
      </c>
      <c r="D427" s="4">
        <f t="shared" si="12"/>
        <v>2</v>
      </c>
      <c r="E427">
        <f>E426+IF(WEEKDAY(A427)=1,ser*C426,0)</f>
        <v>17150</v>
      </c>
      <c r="F427">
        <f>F426+D427*(wyp)</f>
        <v>42300</v>
      </c>
      <c r="G427">
        <f t="shared" si="13"/>
        <v>25150</v>
      </c>
    </row>
    <row r="428" spans="1:7" x14ac:dyDescent="0.25">
      <c r="A428" s="1">
        <v>45353</v>
      </c>
      <c r="B428" s="3">
        <f>IF(AND(DAY(A428)=21,MONTH(A428)=12),$V$12,          IF(AND(DAY(A428)=21,MONTH(A428)=3),$V$9,         IF(AND(DAY(A428)=21,MONTH(A428)=6),$V$10,    IF(AND(DAY(A428)=23,MONTH(A428)=9),$V$11,B427)      )           )                                  )</f>
        <v>0.2</v>
      </c>
      <c r="C428" s="4">
        <f>ile</f>
        <v>10</v>
      </c>
      <c r="D428" s="4">
        <f t="shared" si="12"/>
        <v>0</v>
      </c>
      <c r="E428">
        <f>E427+IF(WEEKDAY(A428)=1,ser*C427,0)</f>
        <v>17150</v>
      </c>
      <c r="F428">
        <f>F427+D428*(wyp)</f>
        <v>42300</v>
      </c>
      <c r="G428">
        <f t="shared" si="13"/>
        <v>25150</v>
      </c>
    </row>
    <row r="429" spans="1:7" x14ac:dyDescent="0.25">
      <c r="A429" s="1">
        <v>45354</v>
      </c>
      <c r="B429" s="3">
        <f>IF(AND(DAY(A429)=21,MONTH(A429)=12),$V$12,          IF(AND(DAY(A429)=21,MONTH(A429)=3),$V$9,         IF(AND(DAY(A429)=21,MONTH(A429)=6),$V$10,    IF(AND(DAY(A429)=23,MONTH(A429)=9),$V$11,B428)      )           )                                  )</f>
        <v>0.2</v>
      </c>
      <c r="C429" s="4">
        <f>ile</f>
        <v>10</v>
      </c>
      <c r="D429" s="4">
        <f t="shared" si="12"/>
        <v>0</v>
      </c>
      <c r="E429">
        <f>E428+IF(WEEKDAY(A429)=1,ser*C428,0)</f>
        <v>17300</v>
      </c>
      <c r="F429">
        <f>F428+D429*(wyp)</f>
        <v>42300</v>
      </c>
      <c r="G429">
        <f t="shared" si="13"/>
        <v>25000</v>
      </c>
    </row>
    <row r="430" spans="1:7" x14ac:dyDescent="0.25">
      <c r="A430" s="1">
        <v>45355</v>
      </c>
      <c r="B430" s="3">
        <f>IF(AND(DAY(A430)=21,MONTH(A430)=12),$V$12,          IF(AND(DAY(A430)=21,MONTH(A430)=3),$V$9,         IF(AND(DAY(A430)=21,MONTH(A430)=6),$V$10,    IF(AND(DAY(A430)=23,MONTH(A430)=9),$V$11,B429)      )           )                                  )</f>
        <v>0.2</v>
      </c>
      <c r="C430" s="4">
        <f>ile</f>
        <v>10</v>
      </c>
      <c r="D430" s="4">
        <f t="shared" si="12"/>
        <v>2</v>
      </c>
      <c r="E430">
        <f>E429+IF(WEEKDAY(A430)=1,ser*C429,0)</f>
        <v>17300</v>
      </c>
      <c r="F430">
        <f>F429+D430*(wyp)</f>
        <v>42360</v>
      </c>
      <c r="G430">
        <f t="shared" si="13"/>
        <v>25060</v>
      </c>
    </row>
    <row r="431" spans="1:7" x14ac:dyDescent="0.25">
      <c r="A431" s="1">
        <v>45356</v>
      </c>
      <c r="B431" s="3">
        <f>IF(AND(DAY(A431)=21,MONTH(A431)=12),$V$12,          IF(AND(DAY(A431)=21,MONTH(A431)=3),$V$9,         IF(AND(DAY(A431)=21,MONTH(A431)=6),$V$10,    IF(AND(DAY(A431)=23,MONTH(A431)=9),$V$11,B430)      )           )                                  )</f>
        <v>0.2</v>
      </c>
      <c r="C431" s="4">
        <f>ile</f>
        <v>10</v>
      </c>
      <c r="D431" s="4">
        <f t="shared" si="12"/>
        <v>2</v>
      </c>
      <c r="E431">
        <f>E430+IF(WEEKDAY(A431)=1,ser*C430,0)</f>
        <v>17300</v>
      </c>
      <c r="F431">
        <f>F430+D431*(wyp)</f>
        <v>42420</v>
      </c>
      <c r="G431">
        <f t="shared" si="13"/>
        <v>25120</v>
      </c>
    </row>
    <row r="432" spans="1:7" x14ac:dyDescent="0.25">
      <c r="A432" s="1">
        <v>45357</v>
      </c>
      <c r="B432" s="3">
        <f>IF(AND(DAY(A432)=21,MONTH(A432)=12),$V$12,          IF(AND(DAY(A432)=21,MONTH(A432)=3),$V$9,         IF(AND(DAY(A432)=21,MONTH(A432)=6),$V$10,    IF(AND(DAY(A432)=23,MONTH(A432)=9),$V$11,B431)      )           )                                  )</f>
        <v>0.2</v>
      </c>
      <c r="C432" s="4">
        <f>ile</f>
        <v>10</v>
      </c>
      <c r="D432" s="4">
        <f t="shared" si="12"/>
        <v>2</v>
      </c>
      <c r="E432">
        <f>E431+IF(WEEKDAY(A432)=1,ser*C431,0)</f>
        <v>17300</v>
      </c>
      <c r="F432">
        <f>F431+D432*(wyp)</f>
        <v>42480</v>
      </c>
      <c r="G432">
        <f t="shared" si="13"/>
        <v>25180</v>
      </c>
    </row>
    <row r="433" spans="1:7" x14ac:dyDescent="0.25">
      <c r="A433" s="1">
        <v>45358</v>
      </c>
      <c r="B433" s="3">
        <f>IF(AND(DAY(A433)=21,MONTH(A433)=12),$V$12,          IF(AND(DAY(A433)=21,MONTH(A433)=3),$V$9,         IF(AND(DAY(A433)=21,MONTH(A433)=6),$V$10,    IF(AND(DAY(A433)=23,MONTH(A433)=9),$V$11,B432)      )           )                                  )</f>
        <v>0.2</v>
      </c>
      <c r="C433" s="4">
        <f>ile</f>
        <v>10</v>
      </c>
      <c r="D433" s="4">
        <f t="shared" si="12"/>
        <v>2</v>
      </c>
      <c r="E433">
        <f>E432+IF(WEEKDAY(A433)=1,ser*C432,0)</f>
        <v>17300</v>
      </c>
      <c r="F433">
        <f>F432+D433*(wyp)</f>
        <v>42540</v>
      </c>
      <c r="G433">
        <f t="shared" si="13"/>
        <v>25240</v>
      </c>
    </row>
    <row r="434" spans="1:7" x14ac:dyDescent="0.25">
      <c r="A434" s="1">
        <v>45359</v>
      </c>
      <c r="B434" s="3">
        <f>IF(AND(DAY(A434)=21,MONTH(A434)=12),$V$12,          IF(AND(DAY(A434)=21,MONTH(A434)=3),$V$9,         IF(AND(DAY(A434)=21,MONTH(A434)=6),$V$10,    IF(AND(DAY(A434)=23,MONTH(A434)=9),$V$11,B433)      )           )                                  )</f>
        <v>0.2</v>
      </c>
      <c r="C434" s="4">
        <f>ile</f>
        <v>10</v>
      </c>
      <c r="D434" s="4">
        <f t="shared" si="12"/>
        <v>2</v>
      </c>
      <c r="E434">
        <f>E433+IF(WEEKDAY(A434)=1,ser*C433,0)</f>
        <v>17300</v>
      </c>
      <c r="F434">
        <f>F433+D434*(wyp)</f>
        <v>42600</v>
      </c>
      <c r="G434">
        <f t="shared" si="13"/>
        <v>25300</v>
      </c>
    </row>
    <row r="435" spans="1:7" x14ac:dyDescent="0.25">
      <c r="A435" s="1">
        <v>45360</v>
      </c>
      <c r="B435" s="3">
        <f>IF(AND(DAY(A435)=21,MONTH(A435)=12),$V$12,          IF(AND(DAY(A435)=21,MONTH(A435)=3),$V$9,         IF(AND(DAY(A435)=21,MONTH(A435)=6),$V$10,    IF(AND(DAY(A435)=23,MONTH(A435)=9),$V$11,B434)      )           )                                  )</f>
        <v>0.2</v>
      </c>
      <c r="C435" s="4">
        <f>ile</f>
        <v>10</v>
      </c>
      <c r="D435" s="4">
        <f t="shared" si="12"/>
        <v>0</v>
      </c>
      <c r="E435">
        <f>E434+IF(WEEKDAY(A435)=1,ser*C434,0)</f>
        <v>17300</v>
      </c>
      <c r="F435">
        <f>F434+D435*(wyp)</f>
        <v>42600</v>
      </c>
      <c r="G435">
        <f t="shared" si="13"/>
        <v>25300</v>
      </c>
    </row>
    <row r="436" spans="1:7" x14ac:dyDescent="0.25">
      <c r="A436" s="1">
        <v>45361</v>
      </c>
      <c r="B436" s="3">
        <f>IF(AND(DAY(A436)=21,MONTH(A436)=12),$V$12,          IF(AND(DAY(A436)=21,MONTH(A436)=3),$V$9,         IF(AND(DAY(A436)=21,MONTH(A436)=6),$V$10,    IF(AND(DAY(A436)=23,MONTH(A436)=9),$V$11,B435)      )           )                                  )</f>
        <v>0.2</v>
      </c>
      <c r="C436" s="4">
        <f>ile</f>
        <v>10</v>
      </c>
      <c r="D436" s="4">
        <f t="shared" si="12"/>
        <v>0</v>
      </c>
      <c r="E436">
        <f>E435+IF(WEEKDAY(A436)=1,ser*C435,0)</f>
        <v>17450</v>
      </c>
      <c r="F436">
        <f>F435+D436*(wyp)</f>
        <v>42600</v>
      </c>
      <c r="G436">
        <f t="shared" si="13"/>
        <v>25150</v>
      </c>
    </row>
    <row r="437" spans="1:7" x14ac:dyDescent="0.25">
      <c r="A437" s="1">
        <v>45362</v>
      </c>
      <c r="B437" s="3">
        <f>IF(AND(DAY(A437)=21,MONTH(A437)=12),$V$12,          IF(AND(DAY(A437)=21,MONTH(A437)=3),$V$9,         IF(AND(DAY(A437)=21,MONTH(A437)=6),$V$10,    IF(AND(DAY(A437)=23,MONTH(A437)=9),$V$11,B436)      )           )                                  )</f>
        <v>0.2</v>
      </c>
      <c r="C437" s="4">
        <f>ile</f>
        <v>10</v>
      </c>
      <c r="D437" s="4">
        <f t="shared" si="12"/>
        <v>2</v>
      </c>
      <c r="E437">
        <f>E436+IF(WEEKDAY(A437)=1,ser*C436,0)</f>
        <v>17450</v>
      </c>
      <c r="F437">
        <f>F436+D437*(wyp)</f>
        <v>42660</v>
      </c>
      <c r="G437">
        <f t="shared" si="13"/>
        <v>25210</v>
      </c>
    </row>
    <row r="438" spans="1:7" x14ac:dyDescent="0.25">
      <c r="A438" s="1">
        <v>45363</v>
      </c>
      <c r="B438" s="3">
        <f>IF(AND(DAY(A438)=21,MONTH(A438)=12),$V$12,          IF(AND(DAY(A438)=21,MONTH(A438)=3),$V$9,         IF(AND(DAY(A438)=21,MONTH(A438)=6),$V$10,    IF(AND(DAY(A438)=23,MONTH(A438)=9),$V$11,B437)      )           )                                  )</f>
        <v>0.2</v>
      </c>
      <c r="C438" s="4">
        <f>ile</f>
        <v>10</v>
      </c>
      <c r="D438" s="4">
        <f t="shared" si="12"/>
        <v>2</v>
      </c>
      <c r="E438">
        <f>E437+IF(WEEKDAY(A438)=1,ser*C437,0)</f>
        <v>17450</v>
      </c>
      <c r="F438">
        <f>F437+D438*(wyp)</f>
        <v>42720</v>
      </c>
      <c r="G438">
        <f t="shared" si="13"/>
        <v>25270</v>
      </c>
    </row>
    <row r="439" spans="1:7" x14ac:dyDescent="0.25">
      <c r="A439" s="1">
        <v>45364</v>
      </c>
      <c r="B439" s="3">
        <f>IF(AND(DAY(A439)=21,MONTH(A439)=12),$V$12,          IF(AND(DAY(A439)=21,MONTH(A439)=3),$V$9,         IF(AND(DAY(A439)=21,MONTH(A439)=6),$V$10,    IF(AND(DAY(A439)=23,MONTH(A439)=9),$V$11,B438)      )           )                                  )</f>
        <v>0.2</v>
      </c>
      <c r="C439" s="4">
        <f>ile</f>
        <v>10</v>
      </c>
      <c r="D439" s="4">
        <f t="shared" si="12"/>
        <v>2</v>
      </c>
      <c r="E439">
        <f>E438+IF(WEEKDAY(A439)=1,ser*C438,0)</f>
        <v>17450</v>
      </c>
      <c r="F439">
        <f>F438+D439*(wyp)</f>
        <v>42780</v>
      </c>
      <c r="G439">
        <f t="shared" si="13"/>
        <v>25330</v>
      </c>
    </row>
    <row r="440" spans="1:7" x14ac:dyDescent="0.25">
      <c r="A440" s="1">
        <v>45365</v>
      </c>
      <c r="B440" s="3">
        <f>IF(AND(DAY(A440)=21,MONTH(A440)=12),$V$12,          IF(AND(DAY(A440)=21,MONTH(A440)=3),$V$9,         IF(AND(DAY(A440)=21,MONTH(A440)=6),$V$10,    IF(AND(DAY(A440)=23,MONTH(A440)=9),$V$11,B439)      )           )                                  )</f>
        <v>0.2</v>
      </c>
      <c r="C440" s="4">
        <f>ile</f>
        <v>10</v>
      </c>
      <c r="D440" s="4">
        <f t="shared" si="12"/>
        <v>2</v>
      </c>
      <c r="E440">
        <f>E439+IF(WEEKDAY(A440)=1,ser*C439,0)</f>
        <v>17450</v>
      </c>
      <c r="F440">
        <f>F439+D440*(wyp)</f>
        <v>42840</v>
      </c>
      <c r="G440">
        <f t="shared" si="13"/>
        <v>25390</v>
      </c>
    </row>
    <row r="441" spans="1:7" x14ac:dyDescent="0.25">
      <c r="A441" s="1">
        <v>45366</v>
      </c>
      <c r="B441" s="3">
        <f>IF(AND(DAY(A441)=21,MONTH(A441)=12),$V$12,          IF(AND(DAY(A441)=21,MONTH(A441)=3),$V$9,         IF(AND(DAY(A441)=21,MONTH(A441)=6),$V$10,    IF(AND(DAY(A441)=23,MONTH(A441)=9),$V$11,B440)      )           )                                  )</f>
        <v>0.2</v>
      </c>
      <c r="C441" s="4">
        <f>ile</f>
        <v>10</v>
      </c>
      <c r="D441" s="4">
        <f t="shared" si="12"/>
        <v>2</v>
      </c>
      <c r="E441">
        <f>E440+IF(WEEKDAY(A441)=1,ser*C440,0)</f>
        <v>17450</v>
      </c>
      <c r="F441">
        <f>F440+D441*(wyp)</f>
        <v>42900</v>
      </c>
      <c r="G441">
        <f t="shared" si="13"/>
        <v>25450</v>
      </c>
    </row>
    <row r="442" spans="1:7" x14ac:dyDescent="0.25">
      <c r="A442" s="1">
        <v>45367</v>
      </c>
      <c r="B442" s="3">
        <f>IF(AND(DAY(A442)=21,MONTH(A442)=12),$V$12,          IF(AND(DAY(A442)=21,MONTH(A442)=3),$V$9,         IF(AND(DAY(A442)=21,MONTH(A442)=6),$V$10,    IF(AND(DAY(A442)=23,MONTH(A442)=9),$V$11,B441)      )           )                                  )</f>
        <v>0.2</v>
      </c>
      <c r="C442" s="4">
        <f>ile</f>
        <v>10</v>
      </c>
      <c r="D442" s="4">
        <f t="shared" si="12"/>
        <v>0</v>
      </c>
      <c r="E442">
        <f>E441+IF(WEEKDAY(A442)=1,ser*C441,0)</f>
        <v>17450</v>
      </c>
      <c r="F442">
        <f>F441+D442*(wyp)</f>
        <v>42900</v>
      </c>
      <c r="G442">
        <f t="shared" si="13"/>
        <v>25450</v>
      </c>
    </row>
    <row r="443" spans="1:7" x14ac:dyDescent="0.25">
      <c r="A443" s="1">
        <v>45368</v>
      </c>
      <c r="B443" s="3">
        <f>IF(AND(DAY(A443)=21,MONTH(A443)=12),$V$12,          IF(AND(DAY(A443)=21,MONTH(A443)=3),$V$9,         IF(AND(DAY(A443)=21,MONTH(A443)=6),$V$10,    IF(AND(DAY(A443)=23,MONTH(A443)=9),$V$11,B442)      )           )                                  )</f>
        <v>0.2</v>
      </c>
      <c r="C443" s="4">
        <f>ile</f>
        <v>10</v>
      </c>
      <c r="D443" s="4">
        <f t="shared" si="12"/>
        <v>0</v>
      </c>
      <c r="E443">
        <f>E442+IF(WEEKDAY(A443)=1,ser*C442,0)</f>
        <v>17600</v>
      </c>
      <c r="F443">
        <f>F442+D443*(wyp)</f>
        <v>42900</v>
      </c>
      <c r="G443">
        <f t="shared" si="13"/>
        <v>25300</v>
      </c>
    </row>
    <row r="444" spans="1:7" x14ac:dyDescent="0.25">
      <c r="A444" s="1">
        <v>45369</v>
      </c>
      <c r="B444" s="3">
        <f>IF(AND(DAY(A444)=21,MONTH(A444)=12),$V$12,          IF(AND(DAY(A444)=21,MONTH(A444)=3),$V$9,         IF(AND(DAY(A444)=21,MONTH(A444)=6),$V$10,    IF(AND(DAY(A444)=23,MONTH(A444)=9),$V$11,B443)      )           )                                  )</f>
        <v>0.2</v>
      </c>
      <c r="C444" s="4">
        <f>ile</f>
        <v>10</v>
      </c>
      <c r="D444" s="4">
        <f t="shared" si="12"/>
        <v>2</v>
      </c>
      <c r="E444">
        <f>E443+IF(WEEKDAY(A444)=1,ser*C443,0)</f>
        <v>17600</v>
      </c>
      <c r="F444">
        <f>F443+D444*(wyp)</f>
        <v>42960</v>
      </c>
      <c r="G444">
        <f t="shared" si="13"/>
        <v>25360</v>
      </c>
    </row>
    <row r="445" spans="1:7" x14ac:dyDescent="0.25">
      <c r="A445" s="1">
        <v>45370</v>
      </c>
      <c r="B445" s="3">
        <f>IF(AND(DAY(A445)=21,MONTH(A445)=12),$V$12,          IF(AND(DAY(A445)=21,MONTH(A445)=3),$V$9,         IF(AND(DAY(A445)=21,MONTH(A445)=6),$V$10,    IF(AND(DAY(A445)=23,MONTH(A445)=9),$V$11,B444)      )           )                                  )</f>
        <v>0.2</v>
      </c>
      <c r="C445" s="4">
        <f>ile</f>
        <v>10</v>
      </c>
      <c r="D445" s="4">
        <f t="shared" si="12"/>
        <v>2</v>
      </c>
      <c r="E445">
        <f>E444+IF(WEEKDAY(A445)=1,ser*C444,0)</f>
        <v>17600</v>
      </c>
      <c r="F445">
        <f>F444+D445*(wyp)</f>
        <v>43020</v>
      </c>
      <c r="G445">
        <f t="shared" si="13"/>
        <v>25420</v>
      </c>
    </row>
    <row r="446" spans="1:7" x14ac:dyDescent="0.25">
      <c r="A446" s="1">
        <v>45371</v>
      </c>
      <c r="B446" s="3">
        <f>IF(AND(DAY(A446)=21,MONTH(A446)=12),$V$12,          IF(AND(DAY(A446)=21,MONTH(A446)=3),$V$9,         IF(AND(DAY(A446)=21,MONTH(A446)=6),$V$10,    IF(AND(DAY(A446)=23,MONTH(A446)=9),$V$11,B445)      )           )                                  )</f>
        <v>0.2</v>
      </c>
      <c r="C446" s="4">
        <f>ile</f>
        <v>10</v>
      </c>
      <c r="D446" s="4">
        <f t="shared" si="12"/>
        <v>2</v>
      </c>
      <c r="E446">
        <f>E445+IF(WEEKDAY(A446)=1,ser*C445,0)</f>
        <v>17600</v>
      </c>
      <c r="F446">
        <f>F445+D446*(wyp)</f>
        <v>43080</v>
      </c>
      <c r="G446">
        <f t="shared" si="13"/>
        <v>25480</v>
      </c>
    </row>
    <row r="447" spans="1:7" x14ac:dyDescent="0.25">
      <c r="A447" s="1">
        <v>45372</v>
      </c>
      <c r="B447" s="3">
        <f>IF(AND(DAY(A447)=21,MONTH(A447)=12),$V$12,          IF(AND(DAY(A447)=21,MONTH(A447)=3),$V$9,         IF(AND(DAY(A447)=21,MONTH(A447)=6),$V$10,    IF(AND(DAY(A447)=23,MONTH(A447)=9),$V$11,B446)      )           )                                  )</f>
        <v>0.5</v>
      </c>
      <c r="C447" s="4">
        <f>ile</f>
        <v>10</v>
      </c>
      <c r="D447" s="4">
        <f t="shared" si="12"/>
        <v>5</v>
      </c>
      <c r="E447">
        <f>E446+IF(WEEKDAY(A447)=1,ser*C446,0)</f>
        <v>17600</v>
      </c>
      <c r="F447">
        <f>F446+D447*(wyp)</f>
        <v>43230</v>
      </c>
      <c r="G447">
        <f t="shared" si="13"/>
        <v>25630</v>
      </c>
    </row>
    <row r="448" spans="1:7" x14ac:dyDescent="0.25">
      <c r="A448" s="1">
        <v>45373</v>
      </c>
      <c r="B448" s="3">
        <f>IF(AND(DAY(A448)=21,MONTH(A448)=12),$V$12,          IF(AND(DAY(A448)=21,MONTH(A448)=3),$V$9,         IF(AND(DAY(A448)=21,MONTH(A448)=6),$V$10,    IF(AND(DAY(A448)=23,MONTH(A448)=9),$V$11,B447)      )           )                                  )</f>
        <v>0.5</v>
      </c>
      <c r="C448" s="4">
        <f>ile</f>
        <v>10</v>
      </c>
      <c r="D448" s="4">
        <f t="shared" si="12"/>
        <v>5</v>
      </c>
      <c r="E448">
        <f>E447+IF(WEEKDAY(A448)=1,ser*C447,0)</f>
        <v>17600</v>
      </c>
      <c r="F448">
        <f>F447+D448*(wyp)</f>
        <v>43380</v>
      </c>
      <c r="G448">
        <f t="shared" si="13"/>
        <v>25780</v>
      </c>
    </row>
    <row r="449" spans="1:7" x14ac:dyDescent="0.25">
      <c r="A449" s="1">
        <v>45374</v>
      </c>
      <c r="B449" s="3">
        <f>IF(AND(DAY(A449)=21,MONTH(A449)=12),$V$12,          IF(AND(DAY(A449)=21,MONTH(A449)=3),$V$9,         IF(AND(DAY(A449)=21,MONTH(A449)=6),$V$10,    IF(AND(DAY(A449)=23,MONTH(A449)=9),$V$11,B448)      )           )                                  )</f>
        <v>0.5</v>
      </c>
      <c r="C449" s="4">
        <f>ile</f>
        <v>10</v>
      </c>
      <c r="D449" s="4">
        <f t="shared" si="12"/>
        <v>0</v>
      </c>
      <c r="E449">
        <f>E448+IF(WEEKDAY(A449)=1,ser*C448,0)</f>
        <v>17600</v>
      </c>
      <c r="F449">
        <f>F448+D449*(wyp)</f>
        <v>43380</v>
      </c>
      <c r="G449">
        <f t="shared" si="13"/>
        <v>25780</v>
      </c>
    </row>
    <row r="450" spans="1:7" x14ac:dyDescent="0.25">
      <c r="A450" s="1">
        <v>45375</v>
      </c>
      <c r="B450" s="3">
        <f>IF(AND(DAY(A450)=21,MONTH(A450)=12),$V$12,          IF(AND(DAY(A450)=21,MONTH(A450)=3),$V$9,         IF(AND(DAY(A450)=21,MONTH(A450)=6),$V$10,    IF(AND(DAY(A450)=23,MONTH(A450)=9),$V$11,B449)      )           )                                  )</f>
        <v>0.5</v>
      </c>
      <c r="C450" s="4">
        <f>ile</f>
        <v>10</v>
      </c>
      <c r="D450" s="4">
        <f t="shared" si="12"/>
        <v>0</v>
      </c>
      <c r="E450">
        <f>E449+IF(WEEKDAY(A450)=1,ser*C449,0)</f>
        <v>17750</v>
      </c>
      <c r="F450">
        <f>F449+D450*(wyp)</f>
        <v>43380</v>
      </c>
      <c r="G450">
        <f t="shared" si="13"/>
        <v>25630</v>
      </c>
    </row>
    <row r="451" spans="1:7" x14ac:dyDescent="0.25">
      <c r="A451" s="1">
        <v>45376</v>
      </c>
      <c r="B451" s="3">
        <f>IF(AND(DAY(A451)=21,MONTH(A451)=12),$V$12,          IF(AND(DAY(A451)=21,MONTH(A451)=3),$V$9,         IF(AND(DAY(A451)=21,MONTH(A451)=6),$V$10,    IF(AND(DAY(A451)=23,MONTH(A451)=9),$V$11,B450)      )           )                                  )</f>
        <v>0.5</v>
      </c>
      <c r="C451" s="4">
        <f>ile</f>
        <v>10</v>
      </c>
      <c r="D451" s="4">
        <f t="shared" ref="D451:D514" si="14">IF(OR(WEEKDAY(A451)=7,WEEKDAY(A451)=1),0,ROUND(B451*C451,A451))</f>
        <v>5</v>
      </c>
      <c r="E451">
        <f>E450+IF(WEEKDAY(A451)=1,ser*C450,0)</f>
        <v>17750</v>
      </c>
      <c r="F451">
        <f>F450+D451*(wyp)</f>
        <v>43530</v>
      </c>
      <c r="G451">
        <f t="shared" ref="G451:G514" si="15">F451-E451</f>
        <v>25780</v>
      </c>
    </row>
    <row r="452" spans="1:7" x14ac:dyDescent="0.25">
      <c r="A452" s="1">
        <v>45377</v>
      </c>
      <c r="B452" s="3">
        <f>IF(AND(DAY(A452)=21,MONTH(A452)=12),$V$12,          IF(AND(DAY(A452)=21,MONTH(A452)=3),$V$9,         IF(AND(DAY(A452)=21,MONTH(A452)=6),$V$10,    IF(AND(DAY(A452)=23,MONTH(A452)=9),$V$11,B451)      )           )                                  )</f>
        <v>0.5</v>
      </c>
      <c r="C452" s="4">
        <f>ile</f>
        <v>10</v>
      </c>
      <c r="D452" s="4">
        <f t="shared" si="14"/>
        <v>5</v>
      </c>
      <c r="E452">
        <f>E451+IF(WEEKDAY(A452)=1,ser*C451,0)</f>
        <v>17750</v>
      </c>
      <c r="F452">
        <f>F451+D452*(wyp)</f>
        <v>43680</v>
      </c>
      <c r="G452">
        <f t="shared" si="15"/>
        <v>25930</v>
      </c>
    </row>
    <row r="453" spans="1:7" x14ac:dyDescent="0.25">
      <c r="A453" s="1">
        <v>45378</v>
      </c>
      <c r="B453" s="3">
        <f>IF(AND(DAY(A453)=21,MONTH(A453)=12),$V$12,          IF(AND(DAY(A453)=21,MONTH(A453)=3),$V$9,         IF(AND(DAY(A453)=21,MONTH(A453)=6),$V$10,    IF(AND(DAY(A453)=23,MONTH(A453)=9),$V$11,B452)      )           )                                  )</f>
        <v>0.5</v>
      </c>
      <c r="C453" s="4">
        <f>ile</f>
        <v>10</v>
      </c>
      <c r="D453" s="4">
        <f t="shared" si="14"/>
        <v>5</v>
      </c>
      <c r="E453">
        <f>E452+IF(WEEKDAY(A453)=1,ser*C452,0)</f>
        <v>17750</v>
      </c>
      <c r="F453">
        <f>F452+D453*(wyp)</f>
        <v>43830</v>
      </c>
      <c r="G453">
        <f t="shared" si="15"/>
        <v>26080</v>
      </c>
    </row>
    <row r="454" spans="1:7" x14ac:dyDescent="0.25">
      <c r="A454" s="1">
        <v>45379</v>
      </c>
      <c r="B454" s="3">
        <f>IF(AND(DAY(A454)=21,MONTH(A454)=12),$V$12,          IF(AND(DAY(A454)=21,MONTH(A454)=3),$V$9,         IF(AND(DAY(A454)=21,MONTH(A454)=6),$V$10,    IF(AND(DAY(A454)=23,MONTH(A454)=9),$V$11,B453)      )           )                                  )</f>
        <v>0.5</v>
      </c>
      <c r="C454" s="4">
        <f>ile</f>
        <v>10</v>
      </c>
      <c r="D454" s="4">
        <f t="shared" si="14"/>
        <v>5</v>
      </c>
      <c r="E454">
        <f>E453+IF(WEEKDAY(A454)=1,ser*C453,0)</f>
        <v>17750</v>
      </c>
      <c r="F454">
        <f>F453+D454*(wyp)</f>
        <v>43980</v>
      </c>
      <c r="G454">
        <f t="shared" si="15"/>
        <v>26230</v>
      </c>
    </row>
    <row r="455" spans="1:7" x14ac:dyDescent="0.25">
      <c r="A455" s="1">
        <v>45380</v>
      </c>
      <c r="B455" s="3">
        <f>IF(AND(DAY(A455)=21,MONTH(A455)=12),$V$12,          IF(AND(DAY(A455)=21,MONTH(A455)=3),$V$9,         IF(AND(DAY(A455)=21,MONTH(A455)=6),$V$10,    IF(AND(DAY(A455)=23,MONTH(A455)=9),$V$11,B454)      )           )                                  )</f>
        <v>0.5</v>
      </c>
      <c r="C455" s="4">
        <f>ile</f>
        <v>10</v>
      </c>
      <c r="D455" s="4">
        <f t="shared" si="14"/>
        <v>5</v>
      </c>
      <c r="E455">
        <f>E454+IF(WEEKDAY(A455)=1,ser*C454,0)</f>
        <v>17750</v>
      </c>
      <c r="F455">
        <f>F454+D455*(wyp)</f>
        <v>44130</v>
      </c>
      <c r="G455">
        <f t="shared" si="15"/>
        <v>26380</v>
      </c>
    </row>
    <row r="456" spans="1:7" x14ac:dyDescent="0.25">
      <c r="A456" s="1">
        <v>45381</v>
      </c>
      <c r="B456" s="3">
        <f>IF(AND(DAY(A456)=21,MONTH(A456)=12),$V$12,          IF(AND(DAY(A456)=21,MONTH(A456)=3),$V$9,         IF(AND(DAY(A456)=21,MONTH(A456)=6),$V$10,    IF(AND(DAY(A456)=23,MONTH(A456)=9),$V$11,B455)      )           )                                  )</f>
        <v>0.5</v>
      </c>
      <c r="C456" s="4">
        <f>ile</f>
        <v>10</v>
      </c>
      <c r="D456" s="4">
        <f t="shared" si="14"/>
        <v>0</v>
      </c>
      <c r="E456">
        <f>E455+IF(WEEKDAY(A456)=1,ser*C455,0)</f>
        <v>17750</v>
      </c>
      <c r="F456">
        <f>F455+D456*(wyp)</f>
        <v>44130</v>
      </c>
      <c r="G456">
        <f t="shared" si="15"/>
        <v>26380</v>
      </c>
    </row>
    <row r="457" spans="1:7" x14ac:dyDescent="0.25">
      <c r="A457" s="1">
        <v>45382</v>
      </c>
      <c r="B457" s="3">
        <f>IF(AND(DAY(A457)=21,MONTH(A457)=12),$V$12,          IF(AND(DAY(A457)=21,MONTH(A457)=3),$V$9,         IF(AND(DAY(A457)=21,MONTH(A457)=6),$V$10,    IF(AND(DAY(A457)=23,MONTH(A457)=9),$V$11,B456)      )           )                                  )</f>
        <v>0.5</v>
      </c>
      <c r="C457" s="4">
        <f>ile</f>
        <v>10</v>
      </c>
      <c r="D457" s="4">
        <f t="shared" si="14"/>
        <v>0</v>
      </c>
      <c r="E457">
        <f>E456+IF(WEEKDAY(A457)=1,ser*C456,0)</f>
        <v>17900</v>
      </c>
      <c r="F457">
        <f>F456+D457*(wyp)</f>
        <v>44130</v>
      </c>
      <c r="G457">
        <f t="shared" si="15"/>
        <v>26230</v>
      </c>
    </row>
    <row r="458" spans="1:7" x14ac:dyDescent="0.25">
      <c r="A458" s="1">
        <v>45383</v>
      </c>
      <c r="B458" s="3">
        <f>IF(AND(DAY(A458)=21,MONTH(A458)=12),$V$12,          IF(AND(DAY(A458)=21,MONTH(A458)=3),$V$9,         IF(AND(DAY(A458)=21,MONTH(A458)=6),$V$10,    IF(AND(DAY(A458)=23,MONTH(A458)=9),$V$11,B457)      )           )                                  )</f>
        <v>0.5</v>
      </c>
      <c r="C458" s="4">
        <f>ile</f>
        <v>10</v>
      </c>
      <c r="D458" s="4">
        <f t="shared" si="14"/>
        <v>5</v>
      </c>
      <c r="E458">
        <f>E457+IF(WEEKDAY(A458)=1,ser*C457,0)</f>
        <v>17900</v>
      </c>
      <c r="F458">
        <f>F457+D458*(wyp)</f>
        <v>44280</v>
      </c>
      <c r="G458">
        <f t="shared" si="15"/>
        <v>26380</v>
      </c>
    </row>
    <row r="459" spans="1:7" x14ac:dyDescent="0.25">
      <c r="A459" s="1">
        <v>45384</v>
      </c>
      <c r="B459" s="3">
        <f>IF(AND(DAY(A459)=21,MONTH(A459)=12),$V$12,          IF(AND(DAY(A459)=21,MONTH(A459)=3),$V$9,         IF(AND(DAY(A459)=21,MONTH(A459)=6),$V$10,    IF(AND(DAY(A459)=23,MONTH(A459)=9),$V$11,B458)      )           )                                  )</f>
        <v>0.5</v>
      </c>
      <c r="C459" s="4">
        <f>ile</f>
        <v>10</v>
      </c>
      <c r="D459" s="4">
        <f t="shared" si="14"/>
        <v>5</v>
      </c>
      <c r="E459">
        <f>E458+IF(WEEKDAY(A459)=1,ser*C458,0)</f>
        <v>17900</v>
      </c>
      <c r="F459">
        <f>F458+D459*(wyp)</f>
        <v>44430</v>
      </c>
      <c r="G459">
        <f t="shared" si="15"/>
        <v>26530</v>
      </c>
    </row>
    <row r="460" spans="1:7" x14ac:dyDescent="0.25">
      <c r="A460" s="1">
        <v>45385</v>
      </c>
      <c r="B460" s="3">
        <f>IF(AND(DAY(A460)=21,MONTH(A460)=12),$V$12,          IF(AND(DAY(A460)=21,MONTH(A460)=3),$V$9,         IF(AND(DAY(A460)=21,MONTH(A460)=6),$V$10,    IF(AND(DAY(A460)=23,MONTH(A460)=9),$V$11,B459)      )           )                                  )</f>
        <v>0.5</v>
      </c>
      <c r="C460" s="4">
        <f>ile</f>
        <v>10</v>
      </c>
      <c r="D460" s="4">
        <f t="shared" si="14"/>
        <v>5</v>
      </c>
      <c r="E460">
        <f>E459+IF(WEEKDAY(A460)=1,ser*C459,0)</f>
        <v>17900</v>
      </c>
      <c r="F460">
        <f>F459+D460*(wyp)</f>
        <v>44580</v>
      </c>
      <c r="G460">
        <f t="shared" si="15"/>
        <v>26680</v>
      </c>
    </row>
    <row r="461" spans="1:7" x14ac:dyDescent="0.25">
      <c r="A461" s="1">
        <v>45386</v>
      </c>
      <c r="B461" s="3">
        <f>IF(AND(DAY(A461)=21,MONTH(A461)=12),$V$12,          IF(AND(DAY(A461)=21,MONTH(A461)=3),$V$9,         IF(AND(DAY(A461)=21,MONTH(A461)=6),$V$10,    IF(AND(DAY(A461)=23,MONTH(A461)=9),$V$11,B460)      )           )                                  )</f>
        <v>0.5</v>
      </c>
      <c r="C461" s="4">
        <f>ile</f>
        <v>10</v>
      </c>
      <c r="D461" s="4">
        <f t="shared" si="14"/>
        <v>5</v>
      </c>
      <c r="E461">
        <f>E460+IF(WEEKDAY(A461)=1,ser*C460,0)</f>
        <v>17900</v>
      </c>
      <c r="F461">
        <f>F460+D461*(wyp)</f>
        <v>44730</v>
      </c>
      <c r="G461">
        <f t="shared" si="15"/>
        <v>26830</v>
      </c>
    </row>
    <row r="462" spans="1:7" x14ac:dyDescent="0.25">
      <c r="A462" s="1">
        <v>45387</v>
      </c>
      <c r="B462" s="3">
        <f>IF(AND(DAY(A462)=21,MONTH(A462)=12),$V$12,          IF(AND(DAY(A462)=21,MONTH(A462)=3),$V$9,         IF(AND(DAY(A462)=21,MONTH(A462)=6),$V$10,    IF(AND(DAY(A462)=23,MONTH(A462)=9),$V$11,B461)      )           )                                  )</f>
        <v>0.5</v>
      </c>
      <c r="C462" s="4">
        <f>ile</f>
        <v>10</v>
      </c>
      <c r="D462" s="4">
        <f t="shared" si="14"/>
        <v>5</v>
      </c>
      <c r="E462">
        <f>E461+IF(WEEKDAY(A462)=1,ser*C461,0)</f>
        <v>17900</v>
      </c>
      <c r="F462">
        <f>F461+D462*(wyp)</f>
        <v>44880</v>
      </c>
      <c r="G462">
        <f t="shared" si="15"/>
        <v>26980</v>
      </c>
    </row>
    <row r="463" spans="1:7" x14ac:dyDescent="0.25">
      <c r="A463" s="1">
        <v>45388</v>
      </c>
      <c r="B463" s="3">
        <f>IF(AND(DAY(A463)=21,MONTH(A463)=12),$V$12,          IF(AND(DAY(A463)=21,MONTH(A463)=3),$V$9,         IF(AND(DAY(A463)=21,MONTH(A463)=6),$V$10,    IF(AND(DAY(A463)=23,MONTH(A463)=9),$V$11,B462)      )           )                                  )</f>
        <v>0.5</v>
      </c>
      <c r="C463" s="4">
        <f>ile</f>
        <v>10</v>
      </c>
      <c r="D463" s="4">
        <f t="shared" si="14"/>
        <v>0</v>
      </c>
      <c r="E463">
        <f>E462+IF(WEEKDAY(A463)=1,ser*C462,0)</f>
        <v>17900</v>
      </c>
      <c r="F463">
        <f>F462+D463*(wyp)</f>
        <v>44880</v>
      </c>
      <c r="G463">
        <f t="shared" si="15"/>
        <v>26980</v>
      </c>
    </row>
    <row r="464" spans="1:7" x14ac:dyDescent="0.25">
      <c r="A464" s="1">
        <v>45389</v>
      </c>
      <c r="B464" s="3">
        <f>IF(AND(DAY(A464)=21,MONTH(A464)=12),$V$12,          IF(AND(DAY(A464)=21,MONTH(A464)=3),$V$9,         IF(AND(DAY(A464)=21,MONTH(A464)=6),$V$10,    IF(AND(DAY(A464)=23,MONTH(A464)=9),$V$11,B463)      )           )                                  )</f>
        <v>0.5</v>
      </c>
      <c r="C464" s="4">
        <f>ile</f>
        <v>10</v>
      </c>
      <c r="D464" s="4">
        <f t="shared" si="14"/>
        <v>0</v>
      </c>
      <c r="E464">
        <f>E463+IF(WEEKDAY(A464)=1,ser*C463,0)</f>
        <v>18050</v>
      </c>
      <c r="F464">
        <f>F463+D464*(wyp)</f>
        <v>44880</v>
      </c>
      <c r="G464">
        <f t="shared" si="15"/>
        <v>26830</v>
      </c>
    </row>
    <row r="465" spans="1:7" x14ac:dyDescent="0.25">
      <c r="A465" s="1">
        <v>45390</v>
      </c>
      <c r="B465" s="3">
        <f>IF(AND(DAY(A465)=21,MONTH(A465)=12),$V$12,          IF(AND(DAY(A465)=21,MONTH(A465)=3),$V$9,         IF(AND(DAY(A465)=21,MONTH(A465)=6),$V$10,    IF(AND(DAY(A465)=23,MONTH(A465)=9),$V$11,B464)      )           )                                  )</f>
        <v>0.5</v>
      </c>
      <c r="C465" s="4">
        <f>ile</f>
        <v>10</v>
      </c>
      <c r="D465" s="4">
        <f t="shared" si="14"/>
        <v>5</v>
      </c>
      <c r="E465">
        <f>E464+IF(WEEKDAY(A465)=1,ser*C464,0)</f>
        <v>18050</v>
      </c>
      <c r="F465">
        <f>F464+D465*(wyp)</f>
        <v>45030</v>
      </c>
      <c r="G465">
        <f t="shared" si="15"/>
        <v>26980</v>
      </c>
    </row>
    <row r="466" spans="1:7" x14ac:dyDescent="0.25">
      <c r="A466" s="1">
        <v>45391</v>
      </c>
      <c r="B466" s="3">
        <f>IF(AND(DAY(A466)=21,MONTH(A466)=12),$V$12,          IF(AND(DAY(A466)=21,MONTH(A466)=3),$V$9,         IF(AND(DAY(A466)=21,MONTH(A466)=6),$V$10,    IF(AND(DAY(A466)=23,MONTH(A466)=9),$V$11,B465)      )           )                                  )</f>
        <v>0.5</v>
      </c>
      <c r="C466" s="4">
        <f>ile</f>
        <v>10</v>
      </c>
      <c r="D466" s="4">
        <f t="shared" si="14"/>
        <v>5</v>
      </c>
      <c r="E466">
        <f>E465+IF(WEEKDAY(A466)=1,ser*C465,0)</f>
        <v>18050</v>
      </c>
      <c r="F466">
        <f>F465+D466*(wyp)</f>
        <v>45180</v>
      </c>
      <c r="G466">
        <f t="shared" si="15"/>
        <v>27130</v>
      </c>
    </row>
    <row r="467" spans="1:7" x14ac:dyDescent="0.25">
      <c r="A467" s="1">
        <v>45392</v>
      </c>
      <c r="B467" s="3">
        <f>IF(AND(DAY(A467)=21,MONTH(A467)=12),$V$12,          IF(AND(DAY(A467)=21,MONTH(A467)=3),$V$9,         IF(AND(DAY(A467)=21,MONTH(A467)=6),$V$10,    IF(AND(DAY(A467)=23,MONTH(A467)=9),$V$11,B466)      )           )                                  )</f>
        <v>0.5</v>
      </c>
      <c r="C467" s="4">
        <f>ile</f>
        <v>10</v>
      </c>
      <c r="D467" s="4">
        <f t="shared" si="14"/>
        <v>5</v>
      </c>
      <c r="E467">
        <f>E466+IF(WEEKDAY(A467)=1,ser*C466,0)</f>
        <v>18050</v>
      </c>
      <c r="F467">
        <f>F466+D467*(wyp)</f>
        <v>45330</v>
      </c>
      <c r="G467">
        <f t="shared" si="15"/>
        <v>27280</v>
      </c>
    </row>
    <row r="468" spans="1:7" x14ac:dyDescent="0.25">
      <c r="A468" s="1">
        <v>45393</v>
      </c>
      <c r="B468" s="3">
        <f>IF(AND(DAY(A468)=21,MONTH(A468)=12),$V$12,          IF(AND(DAY(A468)=21,MONTH(A468)=3),$V$9,         IF(AND(DAY(A468)=21,MONTH(A468)=6),$V$10,    IF(AND(DAY(A468)=23,MONTH(A468)=9),$V$11,B467)      )           )                                  )</f>
        <v>0.5</v>
      </c>
      <c r="C468" s="4">
        <f>ile</f>
        <v>10</v>
      </c>
      <c r="D468" s="4">
        <f t="shared" si="14"/>
        <v>5</v>
      </c>
      <c r="E468">
        <f>E467+IF(WEEKDAY(A468)=1,ser*C467,0)</f>
        <v>18050</v>
      </c>
      <c r="F468">
        <f>F467+D468*(wyp)</f>
        <v>45480</v>
      </c>
      <c r="G468">
        <f t="shared" si="15"/>
        <v>27430</v>
      </c>
    </row>
    <row r="469" spans="1:7" x14ac:dyDescent="0.25">
      <c r="A469" s="1">
        <v>45394</v>
      </c>
      <c r="B469" s="3">
        <f>IF(AND(DAY(A469)=21,MONTH(A469)=12),$V$12,          IF(AND(DAY(A469)=21,MONTH(A469)=3),$V$9,         IF(AND(DAY(A469)=21,MONTH(A469)=6),$V$10,    IF(AND(DAY(A469)=23,MONTH(A469)=9),$V$11,B468)      )           )                                  )</f>
        <v>0.5</v>
      </c>
      <c r="C469" s="4">
        <f>ile</f>
        <v>10</v>
      </c>
      <c r="D469" s="4">
        <f t="shared" si="14"/>
        <v>5</v>
      </c>
      <c r="E469">
        <f>E468+IF(WEEKDAY(A469)=1,ser*C468,0)</f>
        <v>18050</v>
      </c>
      <c r="F469">
        <f>F468+D469*(wyp)</f>
        <v>45630</v>
      </c>
      <c r="G469">
        <f t="shared" si="15"/>
        <v>27580</v>
      </c>
    </row>
    <row r="470" spans="1:7" x14ac:dyDescent="0.25">
      <c r="A470" s="1">
        <v>45395</v>
      </c>
      <c r="B470" s="3">
        <f>IF(AND(DAY(A470)=21,MONTH(A470)=12),$V$12,          IF(AND(DAY(A470)=21,MONTH(A470)=3),$V$9,         IF(AND(DAY(A470)=21,MONTH(A470)=6),$V$10,    IF(AND(DAY(A470)=23,MONTH(A470)=9),$V$11,B469)      )           )                                  )</f>
        <v>0.5</v>
      </c>
      <c r="C470" s="4">
        <f>ile</f>
        <v>10</v>
      </c>
      <c r="D470" s="4">
        <f t="shared" si="14"/>
        <v>0</v>
      </c>
      <c r="E470">
        <f>E469+IF(WEEKDAY(A470)=1,ser*C469,0)</f>
        <v>18050</v>
      </c>
      <c r="F470">
        <f>F469+D470*(wyp)</f>
        <v>45630</v>
      </c>
      <c r="G470">
        <f t="shared" si="15"/>
        <v>27580</v>
      </c>
    </row>
    <row r="471" spans="1:7" x14ac:dyDescent="0.25">
      <c r="A471" s="1">
        <v>45396</v>
      </c>
      <c r="B471" s="3">
        <f>IF(AND(DAY(A471)=21,MONTH(A471)=12),$V$12,          IF(AND(DAY(A471)=21,MONTH(A471)=3),$V$9,         IF(AND(DAY(A471)=21,MONTH(A471)=6),$V$10,    IF(AND(DAY(A471)=23,MONTH(A471)=9),$V$11,B470)      )           )                                  )</f>
        <v>0.5</v>
      </c>
      <c r="C471" s="4">
        <f>ile</f>
        <v>10</v>
      </c>
      <c r="D471" s="4">
        <f t="shared" si="14"/>
        <v>0</v>
      </c>
      <c r="E471">
        <f>E470+IF(WEEKDAY(A471)=1,ser*C470,0)</f>
        <v>18200</v>
      </c>
      <c r="F471">
        <f>F470+D471*(wyp)</f>
        <v>45630</v>
      </c>
      <c r="G471">
        <f t="shared" si="15"/>
        <v>27430</v>
      </c>
    </row>
    <row r="472" spans="1:7" x14ac:dyDescent="0.25">
      <c r="A472" s="1">
        <v>45397</v>
      </c>
      <c r="B472" s="3">
        <f>IF(AND(DAY(A472)=21,MONTH(A472)=12),$V$12,          IF(AND(DAY(A472)=21,MONTH(A472)=3),$V$9,         IF(AND(DAY(A472)=21,MONTH(A472)=6),$V$10,    IF(AND(DAY(A472)=23,MONTH(A472)=9),$V$11,B471)      )           )                                  )</f>
        <v>0.5</v>
      </c>
      <c r="C472" s="4">
        <f>ile</f>
        <v>10</v>
      </c>
      <c r="D472" s="4">
        <f t="shared" si="14"/>
        <v>5</v>
      </c>
      <c r="E472">
        <f>E471+IF(WEEKDAY(A472)=1,ser*C471,0)</f>
        <v>18200</v>
      </c>
      <c r="F472">
        <f>F471+D472*(wyp)</f>
        <v>45780</v>
      </c>
      <c r="G472">
        <f t="shared" si="15"/>
        <v>27580</v>
      </c>
    </row>
    <row r="473" spans="1:7" x14ac:dyDescent="0.25">
      <c r="A473" s="1">
        <v>45398</v>
      </c>
      <c r="B473" s="3">
        <f>IF(AND(DAY(A473)=21,MONTH(A473)=12),$V$12,          IF(AND(DAY(A473)=21,MONTH(A473)=3),$V$9,         IF(AND(DAY(A473)=21,MONTH(A473)=6),$V$10,    IF(AND(DAY(A473)=23,MONTH(A473)=9),$V$11,B472)      )           )                                  )</f>
        <v>0.5</v>
      </c>
      <c r="C473" s="4">
        <f>ile</f>
        <v>10</v>
      </c>
      <c r="D473" s="4">
        <f t="shared" si="14"/>
        <v>5</v>
      </c>
      <c r="E473">
        <f>E472+IF(WEEKDAY(A473)=1,ser*C472,0)</f>
        <v>18200</v>
      </c>
      <c r="F473">
        <f>F472+D473*(wyp)</f>
        <v>45930</v>
      </c>
      <c r="G473">
        <f t="shared" si="15"/>
        <v>27730</v>
      </c>
    </row>
    <row r="474" spans="1:7" x14ac:dyDescent="0.25">
      <c r="A474" s="1">
        <v>45399</v>
      </c>
      <c r="B474" s="3">
        <f>IF(AND(DAY(A474)=21,MONTH(A474)=12),$V$12,          IF(AND(DAY(A474)=21,MONTH(A474)=3),$V$9,         IF(AND(DAY(A474)=21,MONTH(A474)=6),$V$10,    IF(AND(DAY(A474)=23,MONTH(A474)=9),$V$11,B473)      )           )                                  )</f>
        <v>0.5</v>
      </c>
      <c r="C474" s="4">
        <f>ile</f>
        <v>10</v>
      </c>
      <c r="D474" s="4">
        <f t="shared" si="14"/>
        <v>5</v>
      </c>
      <c r="E474">
        <f>E473+IF(WEEKDAY(A474)=1,ser*C473,0)</f>
        <v>18200</v>
      </c>
      <c r="F474">
        <f>F473+D474*(wyp)</f>
        <v>46080</v>
      </c>
      <c r="G474">
        <f t="shared" si="15"/>
        <v>27880</v>
      </c>
    </row>
    <row r="475" spans="1:7" x14ac:dyDescent="0.25">
      <c r="A475" s="1">
        <v>45400</v>
      </c>
      <c r="B475" s="3">
        <f>IF(AND(DAY(A475)=21,MONTH(A475)=12),$V$12,          IF(AND(DAY(A475)=21,MONTH(A475)=3),$V$9,         IF(AND(DAY(A475)=21,MONTH(A475)=6),$V$10,    IF(AND(DAY(A475)=23,MONTH(A475)=9),$V$11,B474)      )           )                                  )</f>
        <v>0.5</v>
      </c>
      <c r="C475" s="4">
        <f>ile</f>
        <v>10</v>
      </c>
      <c r="D475" s="4">
        <f t="shared" si="14"/>
        <v>5</v>
      </c>
      <c r="E475">
        <f>E474+IF(WEEKDAY(A475)=1,ser*C474,0)</f>
        <v>18200</v>
      </c>
      <c r="F475">
        <f>F474+D475*(wyp)</f>
        <v>46230</v>
      </c>
      <c r="G475">
        <f t="shared" si="15"/>
        <v>28030</v>
      </c>
    </row>
    <row r="476" spans="1:7" x14ac:dyDescent="0.25">
      <c r="A476" s="1">
        <v>45401</v>
      </c>
      <c r="B476" s="3">
        <f>IF(AND(DAY(A476)=21,MONTH(A476)=12),$V$12,          IF(AND(DAY(A476)=21,MONTH(A476)=3),$V$9,         IF(AND(DAY(A476)=21,MONTH(A476)=6),$V$10,    IF(AND(DAY(A476)=23,MONTH(A476)=9),$V$11,B475)      )           )                                  )</f>
        <v>0.5</v>
      </c>
      <c r="C476" s="4">
        <f>ile</f>
        <v>10</v>
      </c>
      <c r="D476" s="4">
        <f t="shared" si="14"/>
        <v>5</v>
      </c>
      <c r="E476">
        <f>E475+IF(WEEKDAY(A476)=1,ser*C475,0)</f>
        <v>18200</v>
      </c>
      <c r="F476">
        <f>F475+D476*(wyp)</f>
        <v>46380</v>
      </c>
      <c r="G476">
        <f t="shared" si="15"/>
        <v>28180</v>
      </c>
    </row>
    <row r="477" spans="1:7" x14ac:dyDescent="0.25">
      <c r="A477" s="1">
        <v>45402</v>
      </c>
      <c r="B477" s="3">
        <f>IF(AND(DAY(A477)=21,MONTH(A477)=12),$V$12,          IF(AND(DAY(A477)=21,MONTH(A477)=3),$V$9,         IF(AND(DAY(A477)=21,MONTH(A477)=6),$V$10,    IF(AND(DAY(A477)=23,MONTH(A477)=9),$V$11,B476)      )           )                                  )</f>
        <v>0.5</v>
      </c>
      <c r="C477" s="4">
        <f>ile</f>
        <v>10</v>
      </c>
      <c r="D477" s="4">
        <f t="shared" si="14"/>
        <v>0</v>
      </c>
      <c r="E477">
        <f>E476+IF(WEEKDAY(A477)=1,ser*C476,0)</f>
        <v>18200</v>
      </c>
      <c r="F477">
        <f>F476+D477*(wyp)</f>
        <v>46380</v>
      </c>
      <c r="G477">
        <f t="shared" si="15"/>
        <v>28180</v>
      </c>
    </row>
    <row r="478" spans="1:7" x14ac:dyDescent="0.25">
      <c r="A478" s="1">
        <v>45403</v>
      </c>
      <c r="B478" s="3">
        <f>IF(AND(DAY(A478)=21,MONTH(A478)=12),$V$12,          IF(AND(DAY(A478)=21,MONTH(A478)=3),$V$9,         IF(AND(DAY(A478)=21,MONTH(A478)=6),$V$10,    IF(AND(DAY(A478)=23,MONTH(A478)=9),$V$11,B477)      )           )                                  )</f>
        <v>0.5</v>
      </c>
      <c r="C478" s="4">
        <f>ile</f>
        <v>10</v>
      </c>
      <c r="D478" s="4">
        <f t="shared" si="14"/>
        <v>0</v>
      </c>
      <c r="E478">
        <f>E477+IF(WEEKDAY(A478)=1,ser*C477,0)</f>
        <v>18350</v>
      </c>
      <c r="F478">
        <f>F477+D478*(wyp)</f>
        <v>46380</v>
      </c>
      <c r="G478">
        <f t="shared" si="15"/>
        <v>28030</v>
      </c>
    </row>
    <row r="479" spans="1:7" x14ac:dyDescent="0.25">
      <c r="A479" s="1">
        <v>45404</v>
      </c>
      <c r="B479" s="3">
        <f>IF(AND(DAY(A479)=21,MONTH(A479)=12),$V$12,          IF(AND(DAY(A479)=21,MONTH(A479)=3),$V$9,         IF(AND(DAY(A479)=21,MONTH(A479)=6),$V$10,    IF(AND(DAY(A479)=23,MONTH(A479)=9),$V$11,B478)      )           )                                  )</f>
        <v>0.5</v>
      </c>
      <c r="C479" s="4">
        <f>ile</f>
        <v>10</v>
      </c>
      <c r="D479" s="4">
        <f t="shared" si="14"/>
        <v>5</v>
      </c>
      <c r="E479">
        <f>E478+IF(WEEKDAY(A479)=1,ser*C478,0)</f>
        <v>18350</v>
      </c>
      <c r="F479">
        <f>F478+D479*(wyp)</f>
        <v>46530</v>
      </c>
      <c r="G479">
        <f t="shared" si="15"/>
        <v>28180</v>
      </c>
    </row>
    <row r="480" spans="1:7" x14ac:dyDescent="0.25">
      <c r="A480" s="1">
        <v>45405</v>
      </c>
      <c r="B480" s="3">
        <f>IF(AND(DAY(A480)=21,MONTH(A480)=12),$V$12,          IF(AND(DAY(A480)=21,MONTH(A480)=3),$V$9,         IF(AND(DAY(A480)=21,MONTH(A480)=6),$V$10,    IF(AND(DAY(A480)=23,MONTH(A480)=9),$V$11,B479)      )           )                                  )</f>
        <v>0.5</v>
      </c>
      <c r="C480" s="4">
        <f>ile</f>
        <v>10</v>
      </c>
      <c r="D480" s="4">
        <f t="shared" si="14"/>
        <v>5</v>
      </c>
      <c r="E480">
        <f>E479+IF(WEEKDAY(A480)=1,ser*C479,0)</f>
        <v>18350</v>
      </c>
      <c r="F480">
        <f>F479+D480*(wyp)</f>
        <v>46680</v>
      </c>
      <c r="G480">
        <f t="shared" si="15"/>
        <v>28330</v>
      </c>
    </row>
    <row r="481" spans="1:7" x14ac:dyDescent="0.25">
      <c r="A481" s="1">
        <v>45406</v>
      </c>
      <c r="B481" s="3">
        <f>IF(AND(DAY(A481)=21,MONTH(A481)=12),$V$12,          IF(AND(DAY(A481)=21,MONTH(A481)=3),$V$9,         IF(AND(DAY(A481)=21,MONTH(A481)=6),$V$10,    IF(AND(DAY(A481)=23,MONTH(A481)=9),$V$11,B480)      )           )                                  )</f>
        <v>0.5</v>
      </c>
      <c r="C481" s="4">
        <f>ile</f>
        <v>10</v>
      </c>
      <c r="D481" s="4">
        <f t="shared" si="14"/>
        <v>5</v>
      </c>
      <c r="E481">
        <f>E480+IF(WEEKDAY(A481)=1,ser*C480,0)</f>
        <v>18350</v>
      </c>
      <c r="F481">
        <f>F480+D481*(wyp)</f>
        <v>46830</v>
      </c>
      <c r="G481">
        <f t="shared" si="15"/>
        <v>28480</v>
      </c>
    </row>
    <row r="482" spans="1:7" x14ac:dyDescent="0.25">
      <c r="A482" s="1">
        <v>45407</v>
      </c>
      <c r="B482" s="3">
        <f>IF(AND(DAY(A482)=21,MONTH(A482)=12),$V$12,          IF(AND(DAY(A482)=21,MONTH(A482)=3),$V$9,         IF(AND(DAY(A482)=21,MONTH(A482)=6),$V$10,    IF(AND(DAY(A482)=23,MONTH(A482)=9),$V$11,B481)      )           )                                  )</f>
        <v>0.5</v>
      </c>
      <c r="C482" s="4">
        <f>ile</f>
        <v>10</v>
      </c>
      <c r="D482" s="4">
        <f t="shared" si="14"/>
        <v>5</v>
      </c>
      <c r="E482">
        <f>E481+IF(WEEKDAY(A482)=1,ser*C481,0)</f>
        <v>18350</v>
      </c>
      <c r="F482">
        <f>F481+D482*(wyp)</f>
        <v>46980</v>
      </c>
      <c r="G482">
        <f t="shared" si="15"/>
        <v>28630</v>
      </c>
    </row>
    <row r="483" spans="1:7" x14ac:dyDescent="0.25">
      <c r="A483" s="1">
        <v>45408</v>
      </c>
      <c r="B483" s="3">
        <f>IF(AND(DAY(A483)=21,MONTH(A483)=12),$V$12,          IF(AND(DAY(A483)=21,MONTH(A483)=3),$V$9,         IF(AND(DAY(A483)=21,MONTH(A483)=6),$V$10,    IF(AND(DAY(A483)=23,MONTH(A483)=9),$V$11,B482)      )           )                                  )</f>
        <v>0.5</v>
      </c>
      <c r="C483" s="4">
        <f>ile</f>
        <v>10</v>
      </c>
      <c r="D483" s="4">
        <f t="shared" si="14"/>
        <v>5</v>
      </c>
      <c r="E483">
        <f>E482+IF(WEEKDAY(A483)=1,ser*C482,0)</f>
        <v>18350</v>
      </c>
      <c r="F483">
        <f>F482+D483*(wyp)</f>
        <v>47130</v>
      </c>
      <c r="G483">
        <f t="shared" si="15"/>
        <v>28780</v>
      </c>
    </row>
    <row r="484" spans="1:7" x14ac:dyDescent="0.25">
      <c r="A484" s="1">
        <v>45409</v>
      </c>
      <c r="B484" s="3">
        <f>IF(AND(DAY(A484)=21,MONTH(A484)=12),$V$12,          IF(AND(DAY(A484)=21,MONTH(A484)=3),$V$9,         IF(AND(DAY(A484)=21,MONTH(A484)=6),$V$10,    IF(AND(DAY(A484)=23,MONTH(A484)=9),$V$11,B483)      )           )                                  )</f>
        <v>0.5</v>
      </c>
      <c r="C484" s="4">
        <f>ile</f>
        <v>10</v>
      </c>
      <c r="D484" s="4">
        <f t="shared" si="14"/>
        <v>0</v>
      </c>
      <c r="E484">
        <f>E483+IF(WEEKDAY(A484)=1,ser*C483,0)</f>
        <v>18350</v>
      </c>
      <c r="F484">
        <f>F483+D484*(wyp)</f>
        <v>47130</v>
      </c>
      <c r="G484">
        <f t="shared" si="15"/>
        <v>28780</v>
      </c>
    </row>
    <row r="485" spans="1:7" x14ac:dyDescent="0.25">
      <c r="A485" s="1">
        <v>45410</v>
      </c>
      <c r="B485" s="3">
        <f>IF(AND(DAY(A485)=21,MONTH(A485)=12),$V$12,          IF(AND(DAY(A485)=21,MONTH(A485)=3),$V$9,         IF(AND(DAY(A485)=21,MONTH(A485)=6),$V$10,    IF(AND(DAY(A485)=23,MONTH(A485)=9),$V$11,B484)      )           )                                  )</f>
        <v>0.5</v>
      </c>
      <c r="C485" s="4">
        <f>ile</f>
        <v>10</v>
      </c>
      <c r="D485" s="4">
        <f t="shared" si="14"/>
        <v>0</v>
      </c>
      <c r="E485">
        <f>E484+IF(WEEKDAY(A485)=1,ser*C484,0)</f>
        <v>18500</v>
      </c>
      <c r="F485">
        <f>F484+D485*(wyp)</f>
        <v>47130</v>
      </c>
      <c r="G485">
        <f t="shared" si="15"/>
        <v>28630</v>
      </c>
    </row>
    <row r="486" spans="1:7" x14ac:dyDescent="0.25">
      <c r="A486" s="1">
        <v>45411</v>
      </c>
      <c r="B486" s="3">
        <f>IF(AND(DAY(A486)=21,MONTH(A486)=12),$V$12,          IF(AND(DAY(A486)=21,MONTH(A486)=3),$V$9,         IF(AND(DAY(A486)=21,MONTH(A486)=6),$V$10,    IF(AND(DAY(A486)=23,MONTH(A486)=9),$V$11,B485)      )           )                                  )</f>
        <v>0.5</v>
      </c>
      <c r="C486" s="4">
        <f>ile</f>
        <v>10</v>
      </c>
      <c r="D486" s="4">
        <f t="shared" si="14"/>
        <v>5</v>
      </c>
      <c r="E486">
        <f>E485+IF(WEEKDAY(A486)=1,ser*C485,0)</f>
        <v>18500</v>
      </c>
      <c r="F486">
        <f>F485+D486*(wyp)</f>
        <v>47280</v>
      </c>
      <c r="G486">
        <f t="shared" si="15"/>
        <v>28780</v>
      </c>
    </row>
    <row r="487" spans="1:7" x14ac:dyDescent="0.25">
      <c r="A487" s="1">
        <v>45412</v>
      </c>
      <c r="B487" s="3">
        <f>IF(AND(DAY(A487)=21,MONTH(A487)=12),$V$12,          IF(AND(DAY(A487)=21,MONTH(A487)=3),$V$9,         IF(AND(DAY(A487)=21,MONTH(A487)=6),$V$10,    IF(AND(DAY(A487)=23,MONTH(A487)=9),$V$11,B486)      )           )                                  )</f>
        <v>0.5</v>
      </c>
      <c r="C487" s="4">
        <f>ile</f>
        <v>10</v>
      </c>
      <c r="D487" s="4">
        <f t="shared" si="14"/>
        <v>5</v>
      </c>
      <c r="E487">
        <f>E486+IF(WEEKDAY(A487)=1,ser*C486,0)</f>
        <v>18500</v>
      </c>
      <c r="F487">
        <f>F486+D487*(wyp)</f>
        <v>47430</v>
      </c>
      <c r="G487">
        <f t="shared" si="15"/>
        <v>28930</v>
      </c>
    </row>
    <row r="488" spans="1:7" x14ac:dyDescent="0.25">
      <c r="A488" s="1">
        <v>45413</v>
      </c>
      <c r="B488" s="3">
        <f>IF(AND(DAY(A488)=21,MONTH(A488)=12),$V$12,          IF(AND(DAY(A488)=21,MONTH(A488)=3),$V$9,         IF(AND(DAY(A488)=21,MONTH(A488)=6),$V$10,    IF(AND(DAY(A488)=23,MONTH(A488)=9),$V$11,B487)      )           )                                  )</f>
        <v>0.5</v>
      </c>
      <c r="C488" s="4">
        <f>ile</f>
        <v>10</v>
      </c>
      <c r="D488" s="4">
        <f t="shared" si="14"/>
        <v>5</v>
      </c>
      <c r="E488">
        <f>E487+IF(WEEKDAY(A488)=1,ser*C487,0)</f>
        <v>18500</v>
      </c>
      <c r="F488">
        <f>F487+D488*(wyp)</f>
        <v>47580</v>
      </c>
      <c r="G488">
        <f t="shared" si="15"/>
        <v>29080</v>
      </c>
    </row>
    <row r="489" spans="1:7" x14ac:dyDescent="0.25">
      <c r="A489" s="1">
        <v>45414</v>
      </c>
      <c r="B489" s="3">
        <f>IF(AND(DAY(A489)=21,MONTH(A489)=12),$V$12,          IF(AND(DAY(A489)=21,MONTH(A489)=3),$V$9,         IF(AND(DAY(A489)=21,MONTH(A489)=6),$V$10,    IF(AND(DAY(A489)=23,MONTH(A489)=9),$V$11,B488)      )           )                                  )</f>
        <v>0.5</v>
      </c>
      <c r="C489" s="4">
        <f>ile</f>
        <v>10</v>
      </c>
      <c r="D489" s="4">
        <f t="shared" si="14"/>
        <v>5</v>
      </c>
      <c r="E489">
        <f>E488+IF(WEEKDAY(A489)=1,ser*C488,0)</f>
        <v>18500</v>
      </c>
      <c r="F489">
        <f>F488+D489*(wyp)</f>
        <v>47730</v>
      </c>
      <c r="G489">
        <f t="shared" si="15"/>
        <v>29230</v>
      </c>
    </row>
    <row r="490" spans="1:7" x14ac:dyDescent="0.25">
      <c r="A490" s="1">
        <v>45415</v>
      </c>
      <c r="B490" s="3">
        <f>IF(AND(DAY(A490)=21,MONTH(A490)=12),$V$12,          IF(AND(DAY(A490)=21,MONTH(A490)=3),$V$9,         IF(AND(DAY(A490)=21,MONTH(A490)=6),$V$10,    IF(AND(DAY(A490)=23,MONTH(A490)=9),$V$11,B489)      )           )                                  )</f>
        <v>0.5</v>
      </c>
      <c r="C490" s="4">
        <f>ile</f>
        <v>10</v>
      </c>
      <c r="D490" s="4">
        <f t="shared" si="14"/>
        <v>5</v>
      </c>
      <c r="E490">
        <f>E489+IF(WEEKDAY(A490)=1,ser*C489,0)</f>
        <v>18500</v>
      </c>
      <c r="F490">
        <f>F489+D490*(wyp)</f>
        <v>47880</v>
      </c>
      <c r="G490">
        <f t="shared" si="15"/>
        <v>29380</v>
      </c>
    </row>
    <row r="491" spans="1:7" x14ac:dyDescent="0.25">
      <c r="A491" s="1">
        <v>45416</v>
      </c>
      <c r="B491" s="3">
        <f>IF(AND(DAY(A491)=21,MONTH(A491)=12),$V$12,          IF(AND(DAY(A491)=21,MONTH(A491)=3),$V$9,         IF(AND(DAY(A491)=21,MONTH(A491)=6),$V$10,    IF(AND(DAY(A491)=23,MONTH(A491)=9),$V$11,B490)      )           )                                  )</f>
        <v>0.5</v>
      </c>
      <c r="C491" s="4">
        <f>ile</f>
        <v>10</v>
      </c>
      <c r="D491" s="4">
        <f t="shared" si="14"/>
        <v>0</v>
      </c>
      <c r="E491">
        <f>E490+IF(WEEKDAY(A491)=1,ser*C490,0)</f>
        <v>18500</v>
      </c>
      <c r="F491">
        <f>F490+D491*(wyp)</f>
        <v>47880</v>
      </c>
      <c r="G491">
        <f t="shared" si="15"/>
        <v>29380</v>
      </c>
    </row>
    <row r="492" spans="1:7" x14ac:dyDescent="0.25">
      <c r="A492" s="1">
        <v>45417</v>
      </c>
      <c r="B492" s="3">
        <f>IF(AND(DAY(A492)=21,MONTH(A492)=12),$V$12,          IF(AND(DAY(A492)=21,MONTH(A492)=3),$V$9,         IF(AND(DAY(A492)=21,MONTH(A492)=6),$V$10,    IF(AND(DAY(A492)=23,MONTH(A492)=9),$V$11,B491)      )           )                                  )</f>
        <v>0.5</v>
      </c>
      <c r="C492" s="4">
        <f>ile</f>
        <v>10</v>
      </c>
      <c r="D492" s="4">
        <f t="shared" si="14"/>
        <v>0</v>
      </c>
      <c r="E492">
        <f>E491+IF(WEEKDAY(A492)=1,ser*C491,0)</f>
        <v>18650</v>
      </c>
      <c r="F492">
        <f>F491+D492*(wyp)</f>
        <v>47880</v>
      </c>
      <c r="G492">
        <f t="shared" si="15"/>
        <v>29230</v>
      </c>
    </row>
    <row r="493" spans="1:7" x14ac:dyDescent="0.25">
      <c r="A493" s="1">
        <v>45418</v>
      </c>
      <c r="B493" s="3">
        <f>IF(AND(DAY(A493)=21,MONTH(A493)=12),$V$12,          IF(AND(DAY(A493)=21,MONTH(A493)=3),$V$9,         IF(AND(DAY(A493)=21,MONTH(A493)=6),$V$10,    IF(AND(DAY(A493)=23,MONTH(A493)=9),$V$11,B492)      )           )                                  )</f>
        <v>0.5</v>
      </c>
      <c r="C493" s="4">
        <f>ile</f>
        <v>10</v>
      </c>
      <c r="D493" s="4">
        <f t="shared" si="14"/>
        <v>5</v>
      </c>
      <c r="E493">
        <f>E492+IF(WEEKDAY(A493)=1,ser*C492,0)</f>
        <v>18650</v>
      </c>
      <c r="F493">
        <f>F492+D493*(wyp)</f>
        <v>48030</v>
      </c>
      <c r="G493">
        <f t="shared" si="15"/>
        <v>29380</v>
      </c>
    </row>
    <row r="494" spans="1:7" x14ac:dyDescent="0.25">
      <c r="A494" s="1">
        <v>45419</v>
      </c>
      <c r="B494" s="3">
        <f>IF(AND(DAY(A494)=21,MONTH(A494)=12),$V$12,          IF(AND(DAY(A494)=21,MONTH(A494)=3),$V$9,         IF(AND(DAY(A494)=21,MONTH(A494)=6),$V$10,    IF(AND(DAY(A494)=23,MONTH(A494)=9),$V$11,B493)      )           )                                  )</f>
        <v>0.5</v>
      </c>
      <c r="C494" s="4">
        <f>ile</f>
        <v>10</v>
      </c>
      <c r="D494" s="4">
        <f t="shared" si="14"/>
        <v>5</v>
      </c>
      <c r="E494">
        <f>E493+IF(WEEKDAY(A494)=1,ser*C493,0)</f>
        <v>18650</v>
      </c>
      <c r="F494">
        <f>F493+D494*(wyp)</f>
        <v>48180</v>
      </c>
      <c r="G494">
        <f t="shared" si="15"/>
        <v>29530</v>
      </c>
    </row>
    <row r="495" spans="1:7" x14ac:dyDescent="0.25">
      <c r="A495" s="1">
        <v>45420</v>
      </c>
      <c r="B495" s="3">
        <f>IF(AND(DAY(A495)=21,MONTH(A495)=12),$V$12,          IF(AND(DAY(A495)=21,MONTH(A495)=3),$V$9,         IF(AND(DAY(A495)=21,MONTH(A495)=6),$V$10,    IF(AND(DAY(A495)=23,MONTH(A495)=9),$V$11,B494)      )           )                                  )</f>
        <v>0.5</v>
      </c>
      <c r="C495" s="4">
        <f>ile</f>
        <v>10</v>
      </c>
      <c r="D495" s="4">
        <f t="shared" si="14"/>
        <v>5</v>
      </c>
      <c r="E495">
        <f>E494+IF(WEEKDAY(A495)=1,ser*C494,0)</f>
        <v>18650</v>
      </c>
      <c r="F495">
        <f>F494+D495*(wyp)</f>
        <v>48330</v>
      </c>
      <c r="G495">
        <f t="shared" si="15"/>
        <v>29680</v>
      </c>
    </row>
    <row r="496" spans="1:7" x14ac:dyDescent="0.25">
      <c r="A496" s="1">
        <v>45421</v>
      </c>
      <c r="B496" s="3">
        <f>IF(AND(DAY(A496)=21,MONTH(A496)=12),$V$12,          IF(AND(DAY(A496)=21,MONTH(A496)=3),$V$9,         IF(AND(DAY(A496)=21,MONTH(A496)=6),$V$10,    IF(AND(DAY(A496)=23,MONTH(A496)=9),$V$11,B495)      )           )                                  )</f>
        <v>0.5</v>
      </c>
      <c r="C496" s="4">
        <f>ile</f>
        <v>10</v>
      </c>
      <c r="D496" s="4">
        <f t="shared" si="14"/>
        <v>5</v>
      </c>
      <c r="E496">
        <f>E495+IF(WEEKDAY(A496)=1,ser*C495,0)</f>
        <v>18650</v>
      </c>
      <c r="F496">
        <f>F495+D496*(wyp)</f>
        <v>48480</v>
      </c>
      <c r="G496">
        <f t="shared" si="15"/>
        <v>29830</v>
      </c>
    </row>
    <row r="497" spans="1:7" x14ac:dyDescent="0.25">
      <c r="A497" s="1">
        <v>45422</v>
      </c>
      <c r="B497" s="3">
        <f>IF(AND(DAY(A497)=21,MONTH(A497)=12),$V$12,          IF(AND(DAY(A497)=21,MONTH(A497)=3),$V$9,         IF(AND(DAY(A497)=21,MONTH(A497)=6),$V$10,    IF(AND(DAY(A497)=23,MONTH(A497)=9),$V$11,B496)      )           )                                  )</f>
        <v>0.5</v>
      </c>
      <c r="C497" s="4">
        <f>ile</f>
        <v>10</v>
      </c>
      <c r="D497" s="4">
        <f t="shared" si="14"/>
        <v>5</v>
      </c>
      <c r="E497">
        <f>E496+IF(WEEKDAY(A497)=1,ser*C496,0)</f>
        <v>18650</v>
      </c>
      <c r="F497">
        <f>F496+D497*(wyp)</f>
        <v>48630</v>
      </c>
      <c r="G497">
        <f t="shared" si="15"/>
        <v>29980</v>
      </c>
    </row>
    <row r="498" spans="1:7" x14ac:dyDescent="0.25">
      <c r="A498" s="1">
        <v>45423</v>
      </c>
      <c r="B498" s="3">
        <f>IF(AND(DAY(A498)=21,MONTH(A498)=12),$V$12,          IF(AND(DAY(A498)=21,MONTH(A498)=3),$V$9,         IF(AND(DAY(A498)=21,MONTH(A498)=6),$V$10,    IF(AND(DAY(A498)=23,MONTH(A498)=9),$V$11,B497)      )           )                                  )</f>
        <v>0.5</v>
      </c>
      <c r="C498" s="4">
        <f>ile</f>
        <v>10</v>
      </c>
      <c r="D498" s="4">
        <f t="shared" si="14"/>
        <v>0</v>
      </c>
      <c r="E498">
        <f>E497+IF(WEEKDAY(A498)=1,ser*C497,0)</f>
        <v>18650</v>
      </c>
      <c r="F498">
        <f>F497+D498*(wyp)</f>
        <v>48630</v>
      </c>
      <c r="G498">
        <f t="shared" si="15"/>
        <v>29980</v>
      </c>
    </row>
    <row r="499" spans="1:7" x14ac:dyDescent="0.25">
      <c r="A499" s="1">
        <v>45424</v>
      </c>
      <c r="B499" s="3">
        <f>IF(AND(DAY(A499)=21,MONTH(A499)=12),$V$12,          IF(AND(DAY(A499)=21,MONTH(A499)=3),$V$9,         IF(AND(DAY(A499)=21,MONTH(A499)=6),$V$10,    IF(AND(DAY(A499)=23,MONTH(A499)=9),$V$11,B498)      )           )                                  )</f>
        <v>0.5</v>
      </c>
      <c r="C499" s="4">
        <f>ile</f>
        <v>10</v>
      </c>
      <c r="D499" s="4">
        <f t="shared" si="14"/>
        <v>0</v>
      </c>
      <c r="E499">
        <f>E498+IF(WEEKDAY(A499)=1,ser*C498,0)</f>
        <v>18800</v>
      </c>
      <c r="F499">
        <f>F498+D499*(wyp)</f>
        <v>48630</v>
      </c>
      <c r="G499">
        <f t="shared" si="15"/>
        <v>29830</v>
      </c>
    </row>
    <row r="500" spans="1:7" x14ac:dyDescent="0.25">
      <c r="A500" s="1">
        <v>45425</v>
      </c>
      <c r="B500" s="3">
        <f>IF(AND(DAY(A500)=21,MONTH(A500)=12),$V$12,          IF(AND(DAY(A500)=21,MONTH(A500)=3),$V$9,         IF(AND(DAY(A500)=21,MONTH(A500)=6),$V$10,    IF(AND(DAY(A500)=23,MONTH(A500)=9),$V$11,B499)      )           )                                  )</f>
        <v>0.5</v>
      </c>
      <c r="C500" s="4">
        <f>ile</f>
        <v>10</v>
      </c>
      <c r="D500" s="4">
        <f t="shared" si="14"/>
        <v>5</v>
      </c>
      <c r="E500">
        <f>E499+IF(WEEKDAY(A500)=1,ser*C499,0)</f>
        <v>18800</v>
      </c>
      <c r="F500">
        <f>F499+D500*(wyp)</f>
        <v>48780</v>
      </c>
      <c r="G500">
        <f t="shared" si="15"/>
        <v>29980</v>
      </c>
    </row>
    <row r="501" spans="1:7" x14ac:dyDescent="0.25">
      <c r="A501" s="1">
        <v>45426</v>
      </c>
      <c r="B501" s="3">
        <f>IF(AND(DAY(A501)=21,MONTH(A501)=12),$V$12,          IF(AND(DAY(A501)=21,MONTH(A501)=3),$V$9,         IF(AND(DAY(A501)=21,MONTH(A501)=6),$V$10,    IF(AND(DAY(A501)=23,MONTH(A501)=9),$V$11,B500)      )           )                                  )</f>
        <v>0.5</v>
      </c>
      <c r="C501" s="4">
        <f>ile</f>
        <v>10</v>
      </c>
      <c r="D501" s="4">
        <f t="shared" si="14"/>
        <v>5</v>
      </c>
      <c r="E501">
        <f>E500+IF(WEEKDAY(A501)=1,ser*C500,0)</f>
        <v>18800</v>
      </c>
      <c r="F501">
        <f>F500+D501*(wyp)</f>
        <v>48930</v>
      </c>
      <c r="G501">
        <f t="shared" si="15"/>
        <v>30130</v>
      </c>
    </row>
    <row r="502" spans="1:7" x14ac:dyDescent="0.25">
      <c r="A502" s="1">
        <v>45427</v>
      </c>
      <c r="B502" s="3">
        <f>IF(AND(DAY(A502)=21,MONTH(A502)=12),$V$12,          IF(AND(DAY(A502)=21,MONTH(A502)=3),$V$9,         IF(AND(DAY(A502)=21,MONTH(A502)=6),$V$10,    IF(AND(DAY(A502)=23,MONTH(A502)=9),$V$11,B501)      )           )                                  )</f>
        <v>0.5</v>
      </c>
      <c r="C502" s="4">
        <f>ile</f>
        <v>10</v>
      </c>
      <c r="D502" s="4">
        <f t="shared" si="14"/>
        <v>5</v>
      </c>
      <c r="E502">
        <f>E501+IF(WEEKDAY(A502)=1,ser*C501,0)</f>
        <v>18800</v>
      </c>
      <c r="F502">
        <f>F501+D502*(wyp)</f>
        <v>49080</v>
      </c>
      <c r="G502">
        <f t="shared" si="15"/>
        <v>30280</v>
      </c>
    </row>
    <row r="503" spans="1:7" x14ac:dyDescent="0.25">
      <c r="A503" s="1">
        <v>45428</v>
      </c>
      <c r="B503" s="3">
        <f>IF(AND(DAY(A503)=21,MONTH(A503)=12),$V$12,          IF(AND(DAY(A503)=21,MONTH(A503)=3),$V$9,         IF(AND(DAY(A503)=21,MONTH(A503)=6),$V$10,    IF(AND(DAY(A503)=23,MONTH(A503)=9),$V$11,B502)      )           )                                  )</f>
        <v>0.5</v>
      </c>
      <c r="C503" s="4">
        <f>ile</f>
        <v>10</v>
      </c>
      <c r="D503" s="4">
        <f t="shared" si="14"/>
        <v>5</v>
      </c>
      <c r="E503">
        <f>E502+IF(WEEKDAY(A503)=1,ser*C502,0)</f>
        <v>18800</v>
      </c>
      <c r="F503">
        <f>F502+D503*(wyp)</f>
        <v>49230</v>
      </c>
      <c r="G503">
        <f t="shared" si="15"/>
        <v>30430</v>
      </c>
    </row>
    <row r="504" spans="1:7" x14ac:dyDescent="0.25">
      <c r="A504" s="1">
        <v>45429</v>
      </c>
      <c r="B504" s="3">
        <f>IF(AND(DAY(A504)=21,MONTH(A504)=12),$V$12,          IF(AND(DAY(A504)=21,MONTH(A504)=3),$V$9,         IF(AND(DAY(A504)=21,MONTH(A504)=6),$V$10,    IF(AND(DAY(A504)=23,MONTH(A504)=9),$V$11,B503)      )           )                                  )</f>
        <v>0.5</v>
      </c>
      <c r="C504" s="4">
        <f>ile</f>
        <v>10</v>
      </c>
      <c r="D504" s="4">
        <f t="shared" si="14"/>
        <v>5</v>
      </c>
      <c r="E504">
        <f>E503+IF(WEEKDAY(A504)=1,ser*C503,0)</f>
        <v>18800</v>
      </c>
      <c r="F504">
        <f>F503+D504*(wyp)</f>
        <v>49380</v>
      </c>
      <c r="G504">
        <f t="shared" si="15"/>
        <v>30580</v>
      </c>
    </row>
    <row r="505" spans="1:7" x14ac:dyDescent="0.25">
      <c r="A505" s="1">
        <v>45430</v>
      </c>
      <c r="B505" s="3">
        <f>IF(AND(DAY(A505)=21,MONTH(A505)=12),$V$12,          IF(AND(DAY(A505)=21,MONTH(A505)=3),$V$9,         IF(AND(DAY(A505)=21,MONTH(A505)=6),$V$10,    IF(AND(DAY(A505)=23,MONTH(A505)=9),$V$11,B504)      )           )                                  )</f>
        <v>0.5</v>
      </c>
      <c r="C505" s="4">
        <f>ile</f>
        <v>10</v>
      </c>
      <c r="D505" s="4">
        <f t="shared" si="14"/>
        <v>0</v>
      </c>
      <c r="E505">
        <f>E504+IF(WEEKDAY(A505)=1,ser*C504,0)</f>
        <v>18800</v>
      </c>
      <c r="F505">
        <f>F504+D505*(wyp)</f>
        <v>49380</v>
      </c>
      <c r="G505">
        <f t="shared" si="15"/>
        <v>30580</v>
      </c>
    </row>
    <row r="506" spans="1:7" x14ac:dyDescent="0.25">
      <c r="A506" s="1">
        <v>45431</v>
      </c>
      <c r="B506" s="3">
        <f>IF(AND(DAY(A506)=21,MONTH(A506)=12),$V$12,          IF(AND(DAY(A506)=21,MONTH(A506)=3),$V$9,         IF(AND(DAY(A506)=21,MONTH(A506)=6),$V$10,    IF(AND(DAY(A506)=23,MONTH(A506)=9),$V$11,B505)      )           )                                  )</f>
        <v>0.5</v>
      </c>
      <c r="C506" s="4">
        <f>ile</f>
        <v>10</v>
      </c>
      <c r="D506" s="4">
        <f t="shared" si="14"/>
        <v>0</v>
      </c>
      <c r="E506">
        <f>E505+IF(WEEKDAY(A506)=1,ser*C505,0)</f>
        <v>18950</v>
      </c>
      <c r="F506">
        <f>F505+D506*(wyp)</f>
        <v>49380</v>
      </c>
      <c r="G506">
        <f t="shared" si="15"/>
        <v>30430</v>
      </c>
    </row>
    <row r="507" spans="1:7" x14ac:dyDescent="0.25">
      <c r="A507" s="1">
        <v>45432</v>
      </c>
      <c r="B507" s="3">
        <f>IF(AND(DAY(A507)=21,MONTH(A507)=12),$V$12,          IF(AND(DAY(A507)=21,MONTH(A507)=3),$V$9,         IF(AND(DAY(A507)=21,MONTH(A507)=6),$V$10,    IF(AND(DAY(A507)=23,MONTH(A507)=9),$V$11,B506)      )           )                                  )</f>
        <v>0.5</v>
      </c>
      <c r="C507" s="4">
        <f>ile</f>
        <v>10</v>
      </c>
      <c r="D507" s="4">
        <f t="shared" si="14"/>
        <v>5</v>
      </c>
      <c r="E507">
        <f>E506+IF(WEEKDAY(A507)=1,ser*C506,0)</f>
        <v>18950</v>
      </c>
      <c r="F507">
        <f>F506+D507*(wyp)</f>
        <v>49530</v>
      </c>
      <c r="G507">
        <f t="shared" si="15"/>
        <v>30580</v>
      </c>
    </row>
    <row r="508" spans="1:7" x14ac:dyDescent="0.25">
      <c r="A508" s="1">
        <v>45433</v>
      </c>
      <c r="B508" s="3">
        <f>IF(AND(DAY(A508)=21,MONTH(A508)=12),$V$12,          IF(AND(DAY(A508)=21,MONTH(A508)=3),$V$9,         IF(AND(DAY(A508)=21,MONTH(A508)=6),$V$10,    IF(AND(DAY(A508)=23,MONTH(A508)=9),$V$11,B507)      )           )                                  )</f>
        <v>0.5</v>
      </c>
      <c r="C508" s="4">
        <f>ile</f>
        <v>10</v>
      </c>
      <c r="D508" s="4">
        <f t="shared" si="14"/>
        <v>5</v>
      </c>
      <c r="E508">
        <f>E507+IF(WEEKDAY(A508)=1,ser*C507,0)</f>
        <v>18950</v>
      </c>
      <c r="F508">
        <f>F507+D508*(wyp)</f>
        <v>49680</v>
      </c>
      <c r="G508">
        <f t="shared" si="15"/>
        <v>30730</v>
      </c>
    </row>
    <row r="509" spans="1:7" x14ac:dyDescent="0.25">
      <c r="A509" s="1">
        <v>45434</v>
      </c>
      <c r="B509" s="3">
        <f>IF(AND(DAY(A509)=21,MONTH(A509)=12),$V$12,          IF(AND(DAY(A509)=21,MONTH(A509)=3),$V$9,         IF(AND(DAY(A509)=21,MONTH(A509)=6),$V$10,    IF(AND(DAY(A509)=23,MONTH(A509)=9),$V$11,B508)      )           )                                  )</f>
        <v>0.5</v>
      </c>
      <c r="C509" s="4">
        <f>ile</f>
        <v>10</v>
      </c>
      <c r="D509" s="4">
        <f t="shared" si="14"/>
        <v>5</v>
      </c>
      <c r="E509">
        <f>E508+IF(WEEKDAY(A509)=1,ser*C508,0)</f>
        <v>18950</v>
      </c>
      <c r="F509">
        <f>F508+D509*(wyp)</f>
        <v>49830</v>
      </c>
      <c r="G509">
        <f t="shared" si="15"/>
        <v>30880</v>
      </c>
    </row>
    <row r="510" spans="1:7" x14ac:dyDescent="0.25">
      <c r="A510" s="1">
        <v>45435</v>
      </c>
      <c r="B510" s="3">
        <f>IF(AND(DAY(A510)=21,MONTH(A510)=12),$V$12,          IF(AND(DAY(A510)=21,MONTH(A510)=3),$V$9,         IF(AND(DAY(A510)=21,MONTH(A510)=6),$V$10,    IF(AND(DAY(A510)=23,MONTH(A510)=9),$V$11,B509)      )           )                                  )</f>
        <v>0.5</v>
      </c>
      <c r="C510" s="4">
        <f>ile</f>
        <v>10</v>
      </c>
      <c r="D510" s="4">
        <f t="shared" si="14"/>
        <v>5</v>
      </c>
      <c r="E510">
        <f>E509+IF(WEEKDAY(A510)=1,ser*C509,0)</f>
        <v>18950</v>
      </c>
      <c r="F510">
        <f>F509+D510*(wyp)</f>
        <v>49980</v>
      </c>
      <c r="G510">
        <f t="shared" si="15"/>
        <v>31030</v>
      </c>
    </row>
    <row r="511" spans="1:7" x14ac:dyDescent="0.25">
      <c r="A511" s="1">
        <v>45436</v>
      </c>
      <c r="B511" s="3">
        <f>IF(AND(DAY(A511)=21,MONTH(A511)=12),$V$12,          IF(AND(DAY(A511)=21,MONTH(A511)=3),$V$9,         IF(AND(DAY(A511)=21,MONTH(A511)=6),$V$10,    IF(AND(DAY(A511)=23,MONTH(A511)=9),$V$11,B510)      )           )                                  )</f>
        <v>0.5</v>
      </c>
      <c r="C511" s="4">
        <f>ile</f>
        <v>10</v>
      </c>
      <c r="D511" s="4">
        <f t="shared" si="14"/>
        <v>5</v>
      </c>
      <c r="E511">
        <f>E510+IF(WEEKDAY(A511)=1,ser*C510,0)</f>
        <v>18950</v>
      </c>
      <c r="F511">
        <f>F510+D511*(wyp)</f>
        <v>50130</v>
      </c>
      <c r="G511">
        <f t="shared" si="15"/>
        <v>31180</v>
      </c>
    </row>
    <row r="512" spans="1:7" x14ac:dyDescent="0.25">
      <c r="A512" s="1">
        <v>45437</v>
      </c>
      <c r="B512" s="3">
        <f>IF(AND(DAY(A512)=21,MONTH(A512)=12),$V$12,          IF(AND(DAY(A512)=21,MONTH(A512)=3),$V$9,         IF(AND(DAY(A512)=21,MONTH(A512)=6),$V$10,    IF(AND(DAY(A512)=23,MONTH(A512)=9),$V$11,B511)      )           )                                  )</f>
        <v>0.5</v>
      </c>
      <c r="C512" s="4">
        <f>ile</f>
        <v>10</v>
      </c>
      <c r="D512" s="4">
        <f t="shared" si="14"/>
        <v>0</v>
      </c>
      <c r="E512">
        <f>E511+IF(WEEKDAY(A512)=1,ser*C511,0)</f>
        <v>18950</v>
      </c>
      <c r="F512">
        <f>F511+D512*(wyp)</f>
        <v>50130</v>
      </c>
      <c r="G512">
        <f t="shared" si="15"/>
        <v>31180</v>
      </c>
    </row>
    <row r="513" spans="1:7" x14ac:dyDescent="0.25">
      <c r="A513" s="1">
        <v>45438</v>
      </c>
      <c r="B513" s="3">
        <f>IF(AND(DAY(A513)=21,MONTH(A513)=12),$V$12,          IF(AND(DAY(A513)=21,MONTH(A513)=3),$V$9,         IF(AND(DAY(A513)=21,MONTH(A513)=6),$V$10,    IF(AND(DAY(A513)=23,MONTH(A513)=9),$V$11,B512)      )           )                                  )</f>
        <v>0.5</v>
      </c>
      <c r="C513" s="4">
        <f>ile</f>
        <v>10</v>
      </c>
      <c r="D513" s="4">
        <f t="shared" si="14"/>
        <v>0</v>
      </c>
      <c r="E513">
        <f>E512+IF(WEEKDAY(A513)=1,ser*C512,0)</f>
        <v>19100</v>
      </c>
      <c r="F513">
        <f>F512+D513*(wyp)</f>
        <v>50130</v>
      </c>
      <c r="G513">
        <f t="shared" si="15"/>
        <v>31030</v>
      </c>
    </row>
    <row r="514" spans="1:7" x14ac:dyDescent="0.25">
      <c r="A514" s="1">
        <v>45439</v>
      </c>
      <c r="B514" s="3">
        <f>IF(AND(DAY(A514)=21,MONTH(A514)=12),$V$12,          IF(AND(DAY(A514)=21,MONTH(A514)=3),$V$9,         IF(AND(DAY(A514)=21,MONTH(A514)=6),$V$10,    IF(AND(DAY(A514)=23,MONTH(A514)=9),$V$11,B513)      )           )                                  )</f>
        <v>0.5</v>
      </c>
      <c r="C514" s="4">
        <f>ile</f>
        <v>10</v>
      </c>
      <c r="D514" s="4">
        <f t="shared" si="14"/>
        <v>5</v>
      </c>
      <c r="E514">
        <f>E513+IF(WEEKDAY(A514)=1,ser*C513,0)</f>
        <v>19100</v>
      </c>
      <c r="F514">
        <f>F513+D514*(wyp)</f>
        <v>50280</v>
      </c>
      <c r="G514">
        <f t="shared" si="15"/>
        <v>31180</v>
      </c>
    </row>
    <row r="515" spans="1:7" x14ac:dyDescent="0.25">
      <c r="A515" s="1">
        <v>45440</v>
      </c>
      <c r="B515" s="3">
        <f>IF(AND(DAY(A515)=21,MONTH(A515)=12),$V$12,          IF(AND(DAY(A515)=21,MONTH(A515)=3),$V$9,         IF(AND(DAY(A515)=21,MONTH(A515)=6),$V$10,    IF(AND(DAY(A515)=23,MONTH(A515)=9),$V$11,B514)      )           )                                  )</f>
        <v>0.5</v>
      </c>
      <c r="C515" s="4">
        <f>ile</f>
        <v>10</v>
      </c>
      <c r="D515" s="4">
        <f t="shared" ref="D515:D578" si="16">IF(OR(WEEKDAY(A515)=7,WEEKDAY(A515)=1),0,ROUND(B515*C515,A515))</f>
        <v>5</v>
      </c>
      <c r="E515">
        <f>E514+IF(WEEKDAY(A515)=1,ser*C514,0)</f>
        <v>19100</v>
      </c>
      <c r="F515">
        <f>F514+D515*(wyp)</f>
        <v>50430</v>
      </c>
      <c r="G515">
        <f t="shared" ref="G515:G578" si="17">F515-E515</f>
        <v>31330</v>
      </c>
    </row>
    <row r="516" spans="1:7" x14ac:dyDescent="0.25">
      <c r="A516" s="1">
        <v>45441</v>
      </c>
      <c r="B516" s="3">
        <f>IF(AND(DAY(A516)=21,MONTH(A516)=12),$V$12,          IF(AND(DAY(A516)=21,MONTH(A516)=3),$V$9,         IF(AND(DAY(A516)=21,MONTH(A516)=6),$V$10,    IF(AND(DAY(A516)=23,MONTH(A516)=9),$V$11,B515)      )           )                                  )</f>
        <v>0.5</v>
      </c>
      <c r="C516" s="4">
        <f>ile</f>
        <v>10</v>
      </c>
      <c r="D516" s="4">
        <f t="shared" si="16"/>
        <v>5</v>
      </c>
      <c r="E516">
        <f>E515+IF(WEEKDAY(A516)=1,ser*C515,0)</f>
        <v>19100</v>
      </c>
      <c r="F516">
        <f>F515+D516*(wyp)</f>
        <v>50580</v>
      </c>
      <c r="G516">
        <f t="shared" si="17"/>
        <v>31480</v>
      </c>
    </row>
    <row r="517" spans="1:7" x14ac:dyDescent="0.25">
      <c r="A517" s="1">
        <v>45442</v>
      </c>
      <c r="B517" s="3">
        <f>IF(AND(DAY(A517)=21,MONTH(A517)=12),$V$12,          IF(AND(DAY(A517)=21,MONTH(A517)=3),$V$9,         IF(AND(DAY(A517)=21,MONTH(A517)=6),$V$10,    IF(AND(DAY(A517)=23,MONTH(A517)=9),$V$11,B516)      )           )                                  )</f>
        <v>0.5</v>
      </c>
      <c r="C517" s="4">
        <f>ile</f>
        <v>10</v>
      </c>
      <c r="D517" s="4">
        <f t="shared" si="16"/>
        <v>5</v>
      </c>
      <c r="E517">
        <f>E516+IF(WEEKDAY(A517)=1,ser*C516,0)</f>
        <v>19100</v>
      </c>
      <c r="F517">
        <f>F516+D517*(wyp)</f>
        <v>50730</v>
      </c>
      <c r="G517">
        <f t="shared" si="17"/>
        <v>31630</v>
      </c>
    </row>
    <row r="518" spans="1:7" x14ac:dyDescent="0.25">
      <c r="A518" s="1">
        <v>45443</v>
      </c>
      <c r="B518" s="3">
        <f>IF(AND(DAY(A518)=21,MONTH(A518)=12),$V$12,          IF(AND(DAY(A518)=21,MONTH(A518)=3),$V$9,         IF(AND(DAY(A518)=21,MONTH(A518)=6),$V$10,    IF(AND(DAY(A518)=23,MONTH(A518)=9),$V$11,B517)      )           )                                  )</f>
        <v>0.5</v>
      </c>
      <c r="C518" s="4">
        <f>ile</f>
        <v>10</v>
      </c>
      <c r="D518" s="4">
        <f t="shared" si="16"/>
        <v>5</v>
      </c>
      <c r="E518">
        <f>E517+IF(WEEKDAY(A518)=1,ser*C517,0)</f>
        <v>19100</v>
      </c>
      <c r="F518">
        <f>F517+D518*(wyp)</f>
        <v>50880</v>
      </c>
      <c r="G518">
        <f t="shared" si="17"/>
        <v>31780</v>
      </c>
    </row>
    <row r="519" spans="1:7" x14ac:dyDescent="0.25">
      <c r="A519" s="1">
        <v>45444</v>
      </c>
      <c r="B519" s="3">
        <f>IF(AND(DAY(A519)=21,MONTH(A519)=12),$V$12,          IF(AND(DAY(A519)=21,MONTH(A519)=3),$V$9,         IF(AND(DAY(A519)=21,MONTH(A519)=6),$V$10,    IF(AND(DAY(A519)=23,MONTH(A519)=9),$V$11,B518)      )           )                                  )</f>
        <v>0.5</v>
      </c>
      <c r="C519" s="4">
        <f>ile</f>
        <v>10</v>
      </c>
      <c r="D519" s="4">
        <f t="shared" si="16"/>
        <v>0</v>
      </c>
      <c r="E519">
        <f>E518+IF(WEEKDAY(A519)=1,ser*C518,0)</f>
        <v>19100</v>
      </c>
      <c r="F519">
        <f>F518+D519*(wyp)</f>
        <v>50880</v>
      </c>
      <c r="G519">
        <f t="shared" si="17"/>
        <v>31780</v>
      </c>
    </row>
    <row r="520" spans="1:7" x14ac:dyDescent="0.25">
      <c r="A520" s="1">
        <v>45445</v>
      </c>
      <c r="B520" s="3">
        <f>IF(AND(DAY(A520)=21,MONTH(A520)=12),$V$12,          IF(AND(DAY(A520)=21,MONTH(A520)=3),$V$9,         IF(AND(DAY(A520)=21,MONTH(A520)=6),$V$10,    IF(AND(DAY(A520)=23,MONTH(A520)=9),$V$11,B519)      )           )                                  )</f>
        <v>0.5</v>
      </c>
      <c r="C520" s="4">
        <f>ile</f>
        <v>10</v>
      </c>
      <c r="D520" s="4">
        <f t="shared" si="16"/>
        <v>0</v>
      </c>
      <c r="E520">
        <f>E519+IF(WEEKDAY(A520)=1,ser*C519,0)</f>
        <v>19250</v>
      </c>
      <c r="F520">
        <f>F519+D520*(wyp)</f>
        <v>50880</v>
      </c>
      <c r="G520">
        <f t="shared" si="17"/>
        <v>31630</v>
      </c>
    </row>
    <row r="521" spans="1:7" x14ac:dyDescent="0.25">
      <c r="A521" s="1">
        <v>45446</v>
      </c>
      <c r="B521" s="3">
        <f>IF(AND(DAY(A521)=21,MONTH(A521)=12),$V$12,          IF(AND(DAY(A521)=21,MONTH(A521)=3),$V$9,         IF(AND(DAY(A521)=21,MONTH(A521)=6),$V$10,    IF(AND(DAY(A521)=23,MONTH(A521)=9),$V$11,B520)      )           )                                  )</f>
        <v>0.5</v>
      </c>
      <c r="C521" s="4">
        <f>ile</f>
        <v>10</v>
      </c>
      <c r="D521" s="4">
        <f t="shared" si="16"/>
        <v>5</v>
      </c>
      <c r="E521">
        <f>E520+IF(WEEKDAY(A521)=1,ser*C520,0)</f>
        <v>19250</v>
      </c>
      <c r="F521">
        <f>F520+D521*(wyp)</f>
        <v>51030</v>
      </c>
      <c r="G521">
        <f t="shared" si="17"/>
        <v>31780</v>
      </c>
    </row>
    <row r="522" spans="1:7" x14ac:dyDescent="0.25">
      <c r="A522" s="1">
        <v>45447</v>
      </c>
      <c r="B522" s="3">
        <f>IF(AND(DAY(A522)=21,MONTH(A522)=12),$V$12,          IF(AND(DAY(A522)=21,MONTH(A522)=3),$V$9,         IF(AND(DAY(A522)=21,MONTH(A522)=6),$V$10,    IF(AND(DAY(A522)=23,MONTH(A522)=9),$V$11,B521)      )           )                                  )</f>
        <v>0.5</v>
      </c>
      <c r="C522" s="4">
        <f>ile</f>
        <v>10</v>
      </c>
      <c r="D522" s="4">
        <f t="shared" si="16"/>
        <v>5</v>
      </c>
      <c r="E522">
        <f>E521+IF(WEEKDAY(A522)=1,ser*C521,0)</f>
        <v>19250</v>
      </c>
      <c r="F522">
        <f>F521+D522*(wyp)</f>
        <v>51180</v>
      </c>
      <c r="G522">
        <f t="shared" si="17"/>
        <v>31930</v>
      </c>
    </row>
    <row r="523" spans="1:7" x14ac:dyDescent="0.25">
      <c r="A523" s="1">
        <v>45448</v>
      </c>
      <c r="B523" s="3">
        <f>IF(AND(DAY(A523)=21,MONTH(A523)=12),$V$12,          IF(AND(DAY(A523)=21,MONTH(A523)=3),$V$9,         IF(AND(DAY(A523)=21,MONTH(A523)=6),$V$10,    IF(AND(DAY(A523)=23,MONTH(A523)=9),$V$11,B522)      )           )                                  )</f>
        <v>0.5</v>
      </c>
      <c r="C523" s="4">
        <f>ile</f>
        <v>10</v>
      </c>
      <c r="D523" s="4">
        <f t="shared" si="16"/>
        <v>5</v>
      </c>
      <c r="E523">
        <f>E522+IF(WEEKDAY(A523)=1,ser*C522,0)</f>
        <v>19250</v>
      </c>
      <c r="F523">
        <f>F522+D523*(wyp)</f>
        <v>51330</v>
      </c>
      <c r="G523">
        <f t="shared" si="17"/>
        <v>32080</v>
      </c>
    </row>
    <row r="524" spans="1:7" x14ac:dyDescent="0.25">
      <c r="A524" s="1">
        <v>45449</v>
      </c>
      <c r="B524" s="3">
        <f>IF(AND(DAY(A524)=21,MONTH(A524)=12),$V$12,          IF(AND(DAY(A524)=21,MONTH(A524)=3),$V$9,         IF(AND(DAY(A524)=21,MONTH(A524)=6),$V$10,    IF(AND(DAY(A524)=23,MONTH(A524)=9),$V$11,B523)      )           )                                  )</f>
        <v>0.5</v>
      </c>
      <c r="C524" s="4">
        <f>ile</f>
        <v>10</v>
      </c>
      <c r="D524" s="4">
        <f t="shared" si="16"/>
        <v>5</v>
      </c>
      <c r="E524">
        <f>E523+IF(WEEKDAY(A524)=1,ser*C523,0)</f>
        <v>19250</v>
      </c>
      <c r="F524">
        <f>F523+D524*(wyp)</f>
        <v>51480</v>
      </c>
      <c r="G524">
        <f t="shared" si="17"/>
        <v>32230</v>
      </c>
    </row>
    <row r="525" spans="1:7" x14ac:dyDescent="0.25">
      <c r="A525" s="1">
        <v>45450</v>
      </c>
      <c r="B525" s="3">
        <f>IF(AND(DAY(A525)=21,MONTH(A525)=12),$V$12,          IF(AND(DAY(A525)=21,MONTH(A525)=3),$V$9,         IF(AND(DAY(A525)=21,MONTH(A525)=6),$V$10,    IF(AND(DAY(A525)=23,MONTH(A525)=9),$V$11,B524)      )           )                                  )</f>
        <v>0.5</v>
      </c>
      <c r="C525" s="4">
        <f>ile</f>
        <v>10</v>
      </c>
      <c r="D525" s="4">
        <f t="shared" si="16"/>
        <v>5</v>
      </c>
      <c r="E525">
        <f>E524+IF(WEEKDAY(A525)=1,ser*C524,0)</f>
        <v>19250</v>
      </c>
      <c r="F525">
        <f>F524+D525*(wyp)</f>
        <v>51630</v>
      </c>
      <c r="G525">
        <f t="shared" si="17"/>
        <v>32380</v>
      </c>
    </row>
    <row r="526" spans="1:7" x14ac:dyDescent="0.25">
      <c r="A526" s="1">
        <v>45451</v>
      </c>
      <c r="B526" s="3">
        <f>IF(AND(DAY(A526)=21,MONTH(A526)=12),$V$12,          IF(AND(DAY(A526)=21,MONTH(A526)=3),$V$9,         IF(AND(DAY(A526)=21,MONTH(A526)=6),$V$10,    IF(AND(DAY(A526)=23,MONTH(A526)=9),$V$11,B525)      )           )                                  )</f>
        <v>0.5</v>
      </c>
      <c r="C526" s="4">
        <f>ile</f>
        <v>10</v>
      </c>
      <c r="D526" s="4">
        <f t="shared" si="16"/>
        <v>0</v>
      </c>
      <c r="E526">
        <f>E525+IF(WEEKDAY(A526)=1,ser*C525,0)</f>
        <v>19250</v>
      </c>
      <c r="F526">
        <f>F525+D526*(wyp)</f>
        <v>51630</v>
      </c>
      <c r="G526">
        <f t="shared" si="17"/>
        <v>32380</v>
      </c>
    </row>
    <row r="527" spans="1:7" x14ac:dyDescent="0.25">
      <c r="A527" s="1">
        <v>45452</v>
      </c>
      <c r="B527" s="3">
        <f>IF(AND(DAY(A527)=21,MONTH(A527)=12),$V$12,          IF(AND(DAY(A527)=21,MONTH(A527)=3),$V$9,         IF(AND(DAY(A527)=21,MONTH(A527)=6),$V$10,    IF(AND(DAY(A527)=23,MONTH(A527)=9),$V$11,B526)      )           )                                  )</f>
        <v>0.5</v>
      </c>
      <c r="C527" s="4">
        <f>ile</f>
        <v>10</v>
      </c>
      <c r="D527" s="4">
        <f t="shared" si="16"/>
        <v>0</v>
      </c>
      <c r="E527">
        <f>E526+IF(WEEKDAY(A527)=1,ser*C526,0)</f>
        <v>19400</v>
      </c>
      <c r="F527">
        <f>F526+D527*(wyp)</f>
        <v>51630</v>
      </c>
      <c r="G527">
        <f t="shared" si="17"/>
        <v>32230</v>
      </c>
    </row>
    <row r="528" spans="1:7" x14ac:dyDescent="0.25">
      <c r="A528" s="1">
        <v>45453</v>
      </c>
      <c r="B528" s="3">
        <f>IF(AND(DAY(A528)=21,MONTH(A528)=12),$V$12,          IF(AND(DAY(A528)=21,MONTH(A528)=3),$V$9,         IF(AND(DAY(A528)=21,MONTH(A528)=6),$V$10,    IF(AND(DAY(A528)=23,MONTH(A528)=9),$V$11,B527)      )           )                                  )</f>
        <v>0.5</v>
      </c>
      <c r="C528" s="4">
        <f>ile</f>
        <v>10</v>
      </c>
      <c r="D528" s="4">
        <f t="shared" si="16"/>
        <v>5</v>
      </c>
      <c r="E528">
        <f>E527+IF(WEEKDAY(A528)=1,ser*C527,0)</f>
        <v>19400</v>
      </c>
      <c r="F528">
        <f>F527+D528*(wyp)</f>
        <v>51780</v>
      </c>
      <c r="G528">
        <f t="shared" si="17"/>
        <v>32380</v>
      </c>
    </row>
    <row r="529" spans="1:7" x14ac:dyDescent="0.25">
      <c r="A529" s="1">
        <v>45454</v>
      </c>
      <c r="B529" s="3">
        <f>IF(AND(DAY(A529)=21,MONTH(A529)=12),$V$12,          IF(AND(DAY(A529)=21,MONTH(A529)=3),$V$9,         IF(AND(DAY(A529)=21,MONTH(A529)=6),$V$10,    IF(AND(DAY(A529)=23,MONTH(A529)=9),$V$11,B528)      )           )                                  )</f>
        <v>0.5</v>
      </c>
      <c r="C529" s="4">
        <f>ile</f>
        <v>10</v>
      </c>
      <c r="D529" s="4">
        <f t="shared" si="16"/>
        <v>5</v>
      </c>
      <c r="E529">
        <f>E528+IF(WEEKDAY(A529)=1,ser*C528,0)</f>
        <v>19400</v>
      </c>
      <c r="F529">
        <f>F528+D529*(wyp)</f>
        <v>51930</v>
      </c>
      <c r="G529">
        <f t="shared" si="17"/>
        <v>32530</v>
      </c>
    </row>
    <row r="530" spans="1:7" x14ac:dyDescent="0.25">
      <c r="A530" s="1">
        <v>45455</v>
      </c>
      <c r="B530" s="3">
        <f>IF(AND(DAY(A530)=21,MONTH(A530)=12),$V$12,          IF(AND(DAY(A530)=21,MONTH(A530)=3),$V$9,         IF(AND(DAY(A530)=21,MONTH(A530)=6),$V$10,    IF(AND(DAY(A530)=23,MONTH(A530)=9),$V$11,B529)      )           )                                  )</f>
        <v>0.5</v>
      </c>
      <c r="C530" s="4">
        <f>ile</f>
        <v>10</v>
      </c>
      <c r="D530" s="4">
        <f t="shared" si="16"/>
        <v>5</v>
      </c>
      <c r="E530">
        <f>E529+IF(WEEKDAY(A530)=1,ser*C529,0)</f>
        <v>19400</v>
      </c>
      <c r="F530">
        <f>F529+D530*(wyp)</f>
        <v>52080</v>
      </c>
      <c r="G530">
        <f t="shared" si="17"/>
        <v>32680</v>
      </c>
    </row>
    <row r="531" spans="1:7" x14ac:dyDescent="0.25">
      <c r="A531" s="1">
        <v>45456</v>
      </c>
      <c r="B531" s="3">
        <f>IF(AND(DAY(A531)=21,MONTH(A531)=12),$V$12,          IF(AND(DAY(A531)=21,MONTH(A531)=3),$V$9,         IF(AND(DAY(A531)=21,MONTH(A531)=6),$V$10,    IF(AND(DAY(A531)=23,MONTH(A531)=9),$V$11,B530)      )           )                                  )</f>
        <v>0.5</v>
      </c>
      <c r="C531" s="4">
        <f>ile</f>
        <v>10</v>
      </c>
      <c r="D531" s="4">
        <f t="shared" si="16"/>
        <v>5</v>
      </c>
      <c r="E531">
        <f>E530+IF(WEEKDAY(A531)=1,ser*C530,0)</f>
        <v>19400</v>
      </c>
      <c r="F531">
        <f>F530+D531*(wyp)</f>
        <v>52230</v>
      </c>
      <c r="G531">
        <f t="shared" si="17"/>
        <v>32830</v>
      </c>
    </row>
    <row r="532" spans="1:7" x14ac:dyDescent="0.25">
      <c r="A532" s="1">
        <v>45457</v>
      </c>
      <c r="B532" s="3">
        <f>IF(AND(DAY(A532)=21,MONTH(A532)=12),$V$12,          IF(AND(DAY(A532)=21,MONTH(A532)=3),$V$9,         IF(AND(DAY(A532)=21,MONTH(A532)=6),$V$10,    IF(AND(DAY(A532)=23,MONTH(A532)=9),$V$11,B531)      )           )                                  )</f>
        <v>0.5</v>
      </c>
      <c r="C532" s="4">
        <f>ile</f>
        <v>10</v>
      </c>
      <c r="D532" s="4">
        <f t="shared" si="16"/>
        <v>5</v>
      </c>
      <c r="E532">
        <f>E531+IF(WEEKDAY(A532)=1,ser*C531,0)</f>
        <v>19400</v>
      </c>
      <c r="F532">
        <f>F531+D532*(wyp)</f>
        <v>52380</v>
      </c>
      <c r="G532">
        <f t="shared" si="17"/>
        <v>32980</v>
      </c>
    </row>
    <row r="533" spans="1:7" x14ac:dyDescent="0.25">
      <c r="A533" s="1">
        <v>45458</v>
      </c>
      <c r="B533" s="3">
        <f>IF(AND(DAY(A533)=21,MONTH(A533)=12),$V$12,          IF(AND(DAY(A533)=21,MONTH(A533)=3),$V$9,         IF(AND(DAY(A533)=21,MONTH(A533)=6),$V$10,    IF(AND(DAY(A533)=23,MONTH(A533)=9),$V$11,B532)      )           )                                  )</f>
        <v>0.5</v>
      </c>
      <c r="C533" s="4">
        <f>ile</f>
        <v>10</v>
      </c>
      <c r="D533" s="4">
        <f t="shared" si="16"/>
        <v>0</v>
      </c>
      <c r="E533">
        <f>E532+IF(WEEKDAY(A533)=1,ser*C532,0)</f>
        <v>19400</v>
      </c>
      <c r="F533">
        <f>F532+D533*(wyp)</f>
        <v>52380</v>
      </c>
      <c r="G533">
        <f t="shared" si="17"/>
        <v>32980</v>
      </c>
    </row>
    <row r="534" spans="1:7" x14ac:dyDescent="0.25">
      <c r="A534" s="1">
        <v>45459</v>
      </c>
      <c r="B534" s="3">
        <f>IF(AND(DAY(A534)=21,MONTH(A534)=12),$V$12,          IF(AND(DAY(A534)=21,MONTH(A534)=3),$V$9,         IF(AND(DAY(A534)=21,MONTH(A534)=6),$V$10,    IF(AND(DAY(A534)=23,MONTH(A534)=9),$V$11,B533)      )           )                                  )</f>
        <v>0.5</v>
      </c>
      <c r="C534" s="4">
        <f>ile</f>
        <v>10</v>
      </c>
      <c r="D534" s="4">
        <f t="shared" si="16"/>
        <v>0</v>
      </c>
      <c r="E534">
        <f>E533+IF(WEEKDAY(A534)=1,ser*C533,0)</f>
        <v>19550</v>
      </c>
      <c r="F534">
        <f>F533+D534*(wyp)</f>
        <v>52380</v>
      </c>
      <c r="G534">
        <f t="shared" si="17"/>
        <v>32830</v>
      </c>
    </row>
    <row r="535" spans="1:7" x14ac:dyDescent="0.25">
      <c r="A535" s="1">
        <v>45460</v>
      </c>
      <c r="B535" s="3">
        <f>IF(AND(DAY(A535)=21,MONTH(A535)=12),$V$12,          IF(AND(DAY(A535)=21,MONTH(A535)=3),$V$9,         IF(AND(DAY(A535)=21,MONTH(A535)=6),$V$10,    IF(AND(DAY(A535)=23,MONTH(A535)=9),$V$11,B534)      )           )                                  )</f>
        <v>0.5</v>
      </c>
      <c r="C535" s="4">
        <f>ile</f>
        <v>10</v>
      </c>
      <c r="D535" s="4">
        <f t="shared" si="16"/>
        <v>5</v>
      </c>
      <c r="E535">
        <f>E534+IF(WEEKDAY(A535)=1,ser*C534,0)</f>
        <v>19550</v>
      </c>
      <c r="F535">
        <f>F534+D535*(wyp)</f>
        <v>52530</v>
      </c>
      <c r="G535">
        <f t="shared" si="17"/>
        <v>32980</v>
      </c>
    </row>
    <row r="536" spans="1:7" x14ac:dyDescent="0.25">
      <c r="A536" s="1">
        <v>45461</v>
      </c>
      <c r="B536" s="3">
        <f>IF(AND(DAY(A536)=21,MONTH(A536)=12),$V$12,          IF(AND(DAY(A536)=21,MONTH(A536)=3),$V$9,         IF(AND(DAY(A536)=21,MONTH(A536)=6),$V$10,    IF(AND(DAY(A536)=23,MONTH(A536)=9),$V$11,B535)      )           )                                  )</f>
        <v>0.5</v>
      </c>
      <c r="C536" s="4">
        <f>ile</f>
        <v>10</v>
      </c>
      <c r="D536" s="4">
        <f t="shared" si="16"/>
        <v>5</v>
      </c>
      <c r="E536">
        <f>E535+IF(WEEKDAY(A536)=1,ser*C535,0)</f>
        <v>19550</v>
      </c>
      <c r="F536">
        <f>F535+D536*(wyp)</f>
        <v>52680</v>
      </c>
      <c r="G536">
        <f t="shared" si="17"/>
        <v>33130</v>
      </c>
    </row>
    <row r="537" spans="1:7" x14ac:dyDescent="0.25">
      <c r="A537" s="1">
        <v>45462</v>
      </c>
      <c r="B537" s="3">
        <f>IF(AND(DAY(A537)=21,MONTH(A537)=12),$V$12,          IF(AND(DAY(A537)=21,MONTH(A537)=3),$V$9,         IF(AND(DAY(A537)=21,MONTH(A537)=6),$V$10,    IF(AND(DAY(A537)=23,MONTH(A537)=9),$V$11,B536)      )           )                                  )</f>
        <v>0.5</v>
      </c>
      <c r="C537" s="4">
        <f>ile</f>
        <v>10</v>
      </c>
      <c r="D537" s="4">
        <f t="shared" si="16"/>
        <v>5</v>
      </c>
      <c r="E537">
        <f>E536+IF(WEEKDAY(A537)=1,ser*C536,0)</f>
        <v>19550</v>
      </c>
      <c r="F537">
        <f>F536+D537*(wyp)</f>
        <v>52830</v>
      </c>
      <c r="G537">
        <f t="shared" si="17"/>
        <v>33280</v>
      </c>
    </row>
    <row r="538" spans="1:7" x14ac:dyDescent="0.25">
      <c r="A538" s="1">
        <v>45463</v>
      </c>
      <c r="B538" s="3">
        <f>IF(AND(DAY(A538)=21,MONTH(A538)=12),$V$12,          IF(AND(DAY(A538)=21,MONTH(A538)=3),$V$9,         IF(AND(DAY(A538)=21,MONTH(A538)=6),$V$10,    IF(AND(DAY(A538)=23,MONTH(A538)=9),$V$11,B537)      )           )                                  )</f>
        <v>0.5</v>
      </c>
      <c r="C538" s="4">
        <f>ile</f>
        <v>10</v>
      </c>
      <c r="D538" s="4">
        <f t="shared" si="16"/>
        <v>5</v>
      </c>
      <c r="E538">
        <f>E537+IF(WEEKDAY(A538)=1,ser*C537,0)</f>
        <v>19550</v>
      </c>
      <c r="F538">
        <f>F537+D538*(wyp)</f>
        <v>52980</v>
      </c>
      <c r="G538">
        <f t="shared" si="17"/>
        <v>33430</v>
      </c>
    </row>
    <row r="539" spans="1:7" x14ac:dyDescent="0.25">
      <c r="A539" s="1">
        <v>45464</v>
      </c>
      <c r="B539" s="3">
        <f>IF(AND(DAY(A539)=21,MONTH(A539)=12),$V$12,          IF(AND(DAY(A539)=21,MONTH(A539)=3),$V$9,         IF(AND(DAY(A539)=21,MONTH(A539)=6),$V$10,    IF(AND(DAY(A539)=23,MONTH(A539)=9),$V$11,B538)      )           )                                  )</f>
        <v>0.9</v>
      </c>
      <c r="C539" s="4">
        <f>ile</f>
        <v>10</v>
      </c>
      <c r="D539" s="4">
        <f t="shared" si="16"/>
        <v>9</v>
      </c>
      <c r="E539">
        <f>E538+IF(WEEKDAY(A539)=1,ser*C538,0)</f>
        <v>19550</v>
      </c>
      <c r="F539">
        <f>F538+D539*(wyp)</f>
        <v>53250</v>
      </c>
      <c r="G539">
        <f t="shared" si="17"/>
        <v>33700</v>
      </c>
    </row>
    <row r="540" spans="1:7" x14ac:dyDescent="0.25">
      <c r="A540" s="1">
        <v>45465</v>
      </c>
      <c r="B540" s="3">
        <f>IF(AND(DAY(A540)=21,MONTH(A540)=12),$V$12,          IF(AND(DAY(A540)=21,MONTH(A540)=3),$V$9,         IF(AND(DAY(A540)=21,MONTH(A540)=6),$V$10,    IF(AND(DAY(A540)=23,MONTH(A540)=9),$V$11,B539)      )           )                                  )</f>
        <v>0.9</v>
      </c>
      <c r="C540" s="4">
        <f>ile</f>
        <v>10</v>
      </c>
      <c r="D540" s="4">
        <f t="shared" si="16"/>
        <v>0</v>
      </c>
      <c r="E540">
        <f>E539+IF(WEEKDAY(A540)=1,ser*C539,0)</f>
        <v>19550</v>
      </c>
      <c r="F540">
        <f>F539+D540*(wyp)</f>
        <v>53250</v>
      </c>
      <c r="G540">
        <f t="shared" si="17"/>
        <v>33700</v>
      </c>
    </row>
    <row r="541" spans="1:7" x14ac:dyDescent="0.25">
      <c r="A541" s="1">
        <v>45466</v>
      </c>
      <c r="B541" s="3">
        <f>IF(AND(DAY(A541)=21,MONTH(A541)=12),$V$12,          IF(AND(DAY(A541)=21,MONTH(A541)=3),$V$9,         IF(AND(DAY(A541)=21,MONTH(A541)=6),$V$10,    IF(AND(DAY(A541)=23,MONTH(A541)=9),$V$11,B540)      )           )                                  )</f>
        <v>0.9</v>
      </c>
      <c r="C541" s="4">
        <f>ile</f>
        <v>10</v>
      </c>
      <c r="D541" s="4">
        <f t="shared" si="16"/>
        <v>0</v>
      </c>
      <c r="E541">
        <f>E540+IF(WEEKDAY(A541)=1,ser*C540,0)</f>
        <v>19700</v>
      </c>
      <c r="F541">
        <f>F540+D541*(wyp)</f>
        <v>53250</v>
      </c>
      <c r="G541">
        <f t="shared" si="17"/>
        <v>33550</v>
      </c>
    </row>
    <row r="542" spans="1:7" x14ac:dyDescent="0.25">
      <c r="A542" s="1">
        <v>45467</v>
      </c>
      <c r="B542" s="3">
        <f>IF(AND(DAY(A542)=21,MONTH(A542)=12),$V$12,          IF(AND(DAY(A542)=21,MONTH(A542)=3),$V$9,         IF(AND(DAY(A542)=21,MONTH(A542)=6),$V$10,    IF(AND(DAY(A542)=23,MONTH(A542)=9),$V$11,B541)      )           )                                  )</f>
        <v>0.9</v>
      </c>
      <c r="C542" s="4">
        <f>ile</f>
        <v>10</v>
      </c>
      <c r="D542" s="4">
        <f t="shared" si="16"/>
        <v>9</v>
      </c>
      <c r="E542">
        <f>E541+IF(WEEKDAY(A542)=1,ser*C541,0)</f>
        <v>19700</v>
      </c>
      <c r="F542">
        <f>F541+D542*(wyp)</f>
        <v>53520</v>
      </c>
      <c r="G542">
        <f t="shared" si="17"/>
        <v>33820</v>
      </c>
    </row>
    <row r="543" spans="1:7" x14ac:dyDescent="0.25">
      <c r="A543" s="1">
        <v>45468</v>
      </c>
      <c r="B543" s="3">
        <f>IF(AND(DAY(A543)=21,MONTH(A543)=12),$V$12,          IF(AND(DAY(A543)=21,MONTH(A543)=3),$V$9,         IF(AND(DAY(A543)=21,MONTH(A543)=6),$V$10,    IF(AND(DAY(A543)=23,MONTH(A543)=9),$V$11,B542)      )           )                                  )</f>
        <v>0.9</v>
      </c>
      <c r="C543" s="4">
        <f>ile</f>
        <v>10</v>
      </c>
      <c r="D543" s="4">
        <f t="shared" si="16"/>
        <v>9</v>
      </c>
      <c r="E543">
        <f>E542+IF(WEEKDAY(A543)=1,ser*C542,0)</f>
        <v>19700</v>
      </c>
      <c r="F543">
        <f>F542+D543*(wyp)</f>
        <v>53790</v>
      </c>
      <c r="G543">
        <f t="shared" si="17"/>
        <v>34090</v>
      </c>
    </row>
    <row r="544" spans="1:7" x14ac:dyDescent="0.25">
      <c r="A544" s="1">
        <v>45469</v>
      </c>
      <c r="B544" s="3">
        <f>IF(AND(DAY(A544)=21,MONTH(A544)=12),$V$12,          IF(AND(DAY(A544)=21,MONTH(A544)=3),$V$9,         IF(AND(DAY(A544)=21,MONTH(A544)=6),$V$10,    IF(AND(DAY(A544)=23,MONTH(A544)=9),$V$11,B543)      )           )                                  )</f>
        <v>0.9</v>
      </c>
      <c r="C544" s="4">
        <f>ile</f>
        <v>10</v>
      </c>
      <c r="D544" s="4">
        <f t="shared" si="16"/>
        <v>9</v>
      </c>
      <c r="E544">
        <f>E543+IF(WEEKDAY(A544)=1,ser*C543,0)</f>
        <v>19700</v>
      </c>
      <c r="F544">
        <f>F543+D544*(wyp)</f>
        <v>54060</v>
      </c>
      <c r="G544">
        <f t="shared" si="17"/>
        <v>34360</v>
      </c>
    </row>
    <row r="545" spans="1:7" x14ac:dyDescent="0.25">
      <c r="A545" s="1">
        <v>45470</v>
      </c>
      <c r="B545" s="3">
        <f>IF(AND(DAY(A545)=21,MONTH(A545)=12),$V$12,          IF(AND(DAY(A545)=21,MONTH(A545)=3),$V$9,         IF(AND(DAY(A545)=21,MONTH(A545)=6),$V$10,    IF(AND(DAY(A545)=23,MONTH(A545)=9),$V$11,B544)      )           )                                  )</f>
        <v>0.9</v>
      </c>
      <c r="C545" s="4">
        <f>ile</f>
        <v>10</v>
      </c>
      <c r="D545" s="4">
        <f t="shared" si="16"/>
        <v>9</v>
      </c>
      <c r="E545">
        <f>E544+IF(WEEKDAY(A545)=1,ser*C544,0)</f>
        <v>19700</v>
      </c>
      <c r="F545">
        <f>F544+D545*(wyp)</f>
        <v>54330</v>
      </c>
      <c r="G545">
        <f t="shared" si="17"/>
        <v>34630</v>
      </c>
    </row>
    <row r="546" spans="1:7" x14ac:dyDescent="0.25">
      <c r="A546" s="1">
        <v>45471</v>
      </c>
      <c r="B546" s="3">
        <f>IF(AND(DAY(A546)=21,MONTH(A546)=12),$V$12,          IF(AND(DAY(A546)=21,MONTH(A546)=3),$V$9,         IF(AND(DAY(A546)=21,MONTH(A546)=6),$V$10,    IF(AND(DAY(A546)=23,MONTH(A546)=9),$V$11,B545)      )           )                                  )</f>
        <v>0.9</v>
      </c>
      <c r="C546" s="4">
        <f>ile</f>
        <v>10</v>
      </c>
      <c r="D546" s="4">
        <f t="shared" si="16"/>
        <v>9</v>
      </c>
      <c r="E546">
        <f>E545+IF(WEEKDAY(A546)=1,ser*C545,0)</f>
        <v>19700</v>
      </c>
      <c r="F546">
        <f>F545+D546*(wyp)</f>
        <v>54600</v>
      </c>
      <c r="G546">
        <f t="shared" si="17"/>
        <v>34900</v>
      </c>
    </row>
    <row r="547" spans="1:7" x14ac:dyDescent="0.25">
      <c r="A547" s="1">
        <v>45472</v>
      </c>
      <c r="B547" s="3">
        <f>IF(AND(DAY(A547)=21,MONTH(A547)=12),$V$12,          IF(AND(DAY(A547)=21,MONTH(A547)=3),$V$9,         IF(AND(DAY(A547)=21,MONTH(A547)=6),$V$10,    IF(AND(DAY(A547)=23,MONTH(A547)=9),$V$11,B546)      )           )                                  )</f>
        <v>0.9</v>
      </c>
      <c r="C547" s="4">
        <f>ile</f>
        <v>10</v>
      </c>
      <c r="D547" s="4">
        <f t="shared" si="16"/>
        <v>0</v>
      </c>
      <c r="E547">
        <f>E546+IF(WEEKDAY(A547)=1,ser*C546,0)</f>
        <v>19700</v>
      </c>
      <c r="F547">
        <f>F546+D547*(wyp)</f>
        <v>54600</v>
      </c>
      <c r="G547">
        <f t="shared" si="17"/>
        <v>34900</v>
      </c>
    </row>
    <row r="548" spans="1:7" x14ac:dyDescent="0.25">
      <c r="A548" s="1">
        <v>45473</v>
      </c>
      <c r="B548" s="3">
        <f>IF(AND(DAY(A548)=21,MONTH(A548)=12),$V$12,          IF(AND(DAY(A548)=21,MONTH(A548)=3),$V$9,         IF(AND(DAY(A548)=21,MONTH(A548)=6),$V$10,    IF(AND(DAY(A548)=23,MONTH(A548)=9),$V$11,B547)      )           )                                  )</f>
        <v>0.9</v>
      </c>
      <c r="C548" s="4">
        <f>ile</f>
        <v>10</v>
      </c>
      <c r="D548" s="4">
        <f t="shared" si="16"/>
        <v>0</v>
      </c>
      <c r="E548">
        <f>E547+IF(WEEKDAY(A548)=1,ser*C547,0)</f>
        <v>19850</v>
      </c>
      <c r="F548">
        <f>F547+D548*(wyp)</f>
        <v>54600</v>
      </c>
      <c r="G548">
        <f t="shared" si="17"/>
        <v>34750</v>
      </c>
    </row>
    <row r="549" spans="1:7" x14ac:dyDescent="0.25">
      <c r="A549" s="1">
        <v>45474</v>
      </c>
      <c r="B549" s="3">
        <f>IF(AND(DAY(A549)=21,MONTH(A549)=12),$V$12,          IF(AND(DAY(A549)=21,MONTH(A549)=3),$V$9,         IF(AND(DAY(A549)=21,MONTH(A549)=6),$V$10,    IF(AND(DAY(A549)=23,MONTH(A549)=9),$V$11,B548)      )           )                                  )</f>
        <v>0.9</v>
      </c>
      <c r="C549" s="4">
        <f>ile</f>
        <v>10</v>
      </c>
      <c r="D549" s="4">
        <f t="shared" si="16"/>
        <v>9</v>
      </c>
      <c r="E549">
        <f>E548+IF(WEEKDAY(A549)=1,ser*C548,0)</f>
        <v>19850</v>
      </c>
      <c r="F549">
        <f>F548+D549*(wyp)</f>
        <v>54870</v>
      </c>
      <c r="G549">
        <f t="shared" si="17"/>
        <v>35020</v>
      </c>
    </row>
    <row r="550" spans="1:7" x14ac:dyDescent="0.25">
      <c r="A550" s="1">
        <v>45475</v>
      </c>
      <c r="B550" s="3">
        <f>IF(AND(DAY(A550)=21,MONTH(A550)=12),$V$12,          IF(AND(DAY(A550)=21,MONTH(A550)=3),$V$9,         IF(AND(DAY(A550)=21,MONTH(A550)=6),$V$10,    IF(AND(DAY(A550)=23,MONTH(A550)=9),$V$11,B549)      )           )                                  )</f>
        <v>0.9</v>
      </c>
      <c r="C550" s="4">
        <f>ile</f>
        <v>10</v>
      </c>
      <c r="D550" s="4">
        <f t="shared" si="16"/>
        <v>9</v>
      </c>
      <c r="E550">
        <f>E549+IF(WEEKDAY(A550)=1,ser*C549,0)</f>
        <v>19850</v>
      </c>
      <c r="F550">
        <f>F549+D550*(wyp)</f>
        <v>55140</v>
      </c>
      <c r="G550">
        <f t="shared" si="17"/>
        <v>35290</v>
      </c>
    </row>
    <row r="551" spans="1:7" x14ac:dyDescent="0.25">
      <c r="A551" s="1">
        <v>45476</v>
      </c>
      <c r="B551" s="3">
        <f>IF(AND(DAY(A551)=21,MONTH(A551)=12),$V$12,          IF(AND(DAY(A551)=21,MONTH(A551)=3),$V$9,         IF(AND(DAY(A551)=21,MONTH(A551)=6),$V$10,    IF(AND(DAY(A551)=23,MONTH(A551)=9),$V$11,B550)      )           )                                  )</f>
        <v>0.9</v>
      </c>
      <c r="C551" s="4">
        <f>ile</f>
        <v>10</v>
      </c>
      <c r="D551" s="4">
        <f t="shared" si="16"/>
        <v>9</v>
      </c>
      <c r="E551">
        <f>E550+IF(WEEKDAY(A551)=1,ser*C550,0)</f>
        <v>19850</v>
      </c>
      <c r="F551">
        <f>F550+D551*(wyp)</f>
        <v>55410</v>
      </c>
      <c r="G551">
        <f t="shared" si="17"/>
        <v>35560</v>
      </c>
    </row>
    <row r="552" spans="1:7" x14ac:dyDescent="0.25">
      <c r="A552" s="1">
        <v>45477</v>
      </c>
      <c r="B552" s="3">
        <f>IF(AND(DAY(A552)=21,MONTH(A552)=12),$V$12,          IF(AND(DAY(A552)=21,MONTH(A552)=3),$V$9,         IF(AND(DAY(A552)=21,MONTH(A552)=6),$V$10,    IF(AND(DAY(A552)=23,MONTH(A552)=9),$V$11,B551)      )           )                                  )</f>
        <v>0.9</v>
      </c>
      <c r="C552" s="4">
        <f>ile</f>
        <v>10</v>
      </c>
      <c r="D552" s="4">
        <f t="shared" si="16"/>
        <v>9</v>
      </c>
      <c r="E552">
        <f>E551+IF(WEEKDAY(A552)=1,ser*C551,0)</f>
        <v>19850</v>
      </c>
      <c r="F552">
        <f>F551+D552*(wyp)</f>
        <v>55680</v>
      </c>
      <c r="G552">
        <f t="shared" si="17"/>
        <v>35830</v>
      </c>
    </row>
    <row r="553" spans="1:7" x14ac:dyDescent="0.25">
      <c r="A553" s="1">
        <v>45478</v>
      </c>
      <c r="B553" s="3">
        <f>IF(AND(DAY(A553)=21,MONTH(A553)=12),$V$12,          IF(AND(DAY(A553)=21,MONTH(A553)=3),$V$9,         IF(AND(DAY(A553)=21,MONTH(A553)=6),$V$10,    IF(AND(DAY(A553)=23,MONTH(A553)=9),$V$11,B552)      )           )                                  )</f>
        <v>0.9</v>
      </c>
      <c r="C553" s="4">
        <f>ile</f>
        <v>10</v>
      </c>
      <c r="D553" s="4">
        <f t="shared" si="16"/>
        <v>9</v>
      </c>
      <c r="E553">
        <f>E552+IF(WEEKDAY(A553)=1,ser*C552,0)</f>
        <v>19850</v>
      </c>
      <c r="F553">
        <f>F552+D553*(wyp)</f>
        <v>55950</v>
      </c>
      <c r="G553">
        <f t="shared" si="17"/>
        <v>36100</v>
      </c>
    </row>
    <row r="554" spans="1:7" x14ac:dyDescent="0.25">
      <c r="A554" s="1">
        <v>45479</v>
      </c>
      <c r="B554" s="3">
        <f>IF(AND(DAY(A554)=21,MONTH(A554)=12),$V$12,          IF(AND(DAY(A554)=21,MONTH(A554)=3),$V$9,         IF(AND(DAY(A554)=21,MONTH(A554)=6),$V$10,    IF(AND(DAY(A554)=23,MONTH(A554)=9),$V$11,B553)      )           )                                  )</f>
        <v>0.9</v>
      </c>
      <c r="C554" s="4">
        <f>ile</f>
        <v>10</v>
      </c>
      <c r="D554" s="4">
        <f t="shared" si="16"/>
        <v>0</v>
      </c>
      <c r="E554">
        <f>E553+IF(WEEKDAY(A554)=1,ser*C553,0)</f>
        <v>19850</v>
      </c>
      <c r="F554">
        <f>F553+D554*(wyp)</f>
        <v>55950</v>
      </c>
      <c r="G554">
        <f t="shared" si="17"/>
        <v>36100</v>
      </c>
    </row>
    <row r="555" spans="1:7" x14ac:dyDescent="0.25">
      <c r="A555" s="1">
        <v>45480</v>
      </c>
      <c r="B555" s="3">
        <f>IF(AND(DAY(A555)=21,MONTH(A555)=12),$V$12,          IF(AND(DAY(A555)=21,MONTH(A555)=3),$V$9,         IF(AND(DAY(A555)=21,MONTH(A555)=6),$V$10,    IF(AND(DAY(A555)=23,MONTH(A555)=9),$V$11,B554)      )           )                                  )</f>
        <v>0.9</v>
      </c>
      <c r="C555" s="4">
        <f>ile</f>
        <v>10</v>
      </c>
      <c r="D555" s="4">
        <f t="shared" si="16"/>
        <v>0</v>
      </c>
      <c r="E555">
        <f>E554+IF(WEEKDAY(A555)=1,ser*C554,0)</f>
        <v>20000</v>
      </c>
      <c r="F555">
        <f>F554+D555*(wyp)</f>
        <v>55950</v>
      </c>
      <c r="G555">
        <f t="shared" si="17"/>
        <v>35950</v>
      </c>
    </row>
    <row r="556" spans="1:7" x14ac:dyDescent="0.25">
      <c r="A556" s="1">
        <v>45481</v>
      </c>
      <c r="B556" s="3">
        <f>IF(AND(DAY(A556)=21,MONTH(A556)=12),$V$12,          IF(AND(DAY(A556)=21,MONTH(A556)=3),$V$9,         IF(AND(DAY(A556)=21,MONTH(A556)=6),$V$10,    IF(AND(DAY(A556)=23,MONTH(A556)=9),$V$11,B555)      )           )                                  )</f>
        <v>0.9</v>
      </c>
      <c r="C556" s="4">
        <f>ile</f>
        <v>10</v>
      </c>
      <c r="D556" s="4">
        <f t="shared" si="16"/>
        <v>9</v>
      </c>
      <c r="E556">
        <f>E555+IF(WEEKDAY(A556)=1,ser*C555,0)</f>
        <v>20000</v>
      </c>
      <c r="F556">
        <f>F555+D556*(wyp)</f>
        <v>56220</v>
      </c>
      <c r="G556">
        <f t="shared" si="17"/>
        <v>36220</v>
      </c>
    </row>
    <row r="557" spans="1:7" x14ac:dyDescent="0.25">
      <c r="A557" s="1">
        <v>45482</v>
      </c>
      <c r="B557" s="3">
        <f>IF(AND(DAY(A557)=21,MONTH(A557)=12),$V$12,          IF(AND(DAY(A557)=21,MONTH(A557)=3),$V$9,         IF(AND(DAY(A557)=21,MONTH(A557)=6),$V$10,    IF(AND(DAY(A557)=23,MONTH(A557)=9),$V$11,B556)      )           )                                  )</f>
        <v>0.9</v>
      </c>
      <c r="C557" s="4">
        <f>ile</f>
        <v>10</v>
      </c>
      <c r="D557" s="4">
        <f t="shared" si="16"/>
        <v>9</v>
      </c>
      <c r="E557">
        <f>E556+IF(WEEKDAY(A557)=1,ser*C556,0)</f>
        <v>20000</v>
      </c>
      <c r="F557">
        <f>F556+D557*(wyp)</f>
        <v>56490</v>
      </c>
      <c r="G557">
        <f t="shared" si="17"/>
        <v>36490</v>
      </c>
    </row>
    <row r="558" spans="1:7" x14ac:dyDescent="0.25">
      <c r="A558" s="1">
        <v>45483</v>
      </c>
      <c r="B558" s="3">
        <f>IF(AND(DAY(A558)=21,MONTH(A558)=12),$V$12,          IF(AND(DAY(A558)=21,MONTH(A558)=3),$V$9,         IF(AND(DAY(A558)=21,MONTH(A558)=6),$V$10,    IF(AND(DAY(A558)=23,MONTH(A558)=9),$V$11,B557)      )           )                                  )</f>
        <v>0.9</v>
      </c>
      <c r="C558" s="4">
        <f>ile</f>
        <v>10</v>
      </c>
      <c r="D558" s="4">
        <f t="shared" si="16"/>
        <v>9</v>
      </c>
      <c r="E558">
        <f>E557+IF(WEEKDAY(A558)=1,ser*C557,0)</f>
        <v>20000</v>
      </c>
      <c r="F558">
        <f>F557+D558*(wyp)</f>
        <v>56760</v>
      </c>
      <c r="G558">
        <f t="shared" si="17"/>
        <v>36760</v>
      </c>
    </row>
    <row r="559" spans="1:7" x14ac:dyDescent="0.25">
      <c r="A559" s="1">
        <v>45484</v>
      </c>
      <c r="B559" s="3">
        <f>IF(AND(DAY(A559)=21,MONTH(A559)=12),$V$12,          IF(AND(DAY(A559)=21,MONTH(A559)=3),$V$9,         IF(AND(DAY(A559)=21,MONTH(A559)=6),$V$10,    IF(AND(DAY(A559)=23,MONTH(A559)=9),$V$11,B558)      )           )                                  )</f>
        <v>0.9</v>
      </c>
      <c r="C559" s="4">
        <f>ile</f>
        <v>10</v>
      </c>
      <c r="D559" s="4">
        <f t="shared" si="16"/>
        <v>9</v>
      </c>
      <c r="E559">
        <f>E558+IF(WEEKDAY(A559)=1,ser*C558,0)</f>
        <v>20000</v>
      </c>
      <c r="F559">
        <f>F558+D559*(wyp)</f>
        <v>57030</v>
      </c>
      <c r="G559">
        <f t="shared" si="17"/>
        <v>37030</v>
      </c>
    </row>
    <row r="560" spans="1:7" x14ac:dyDescent="0.25">
      <c r="A560" s="1">
        <v>45485</v>
      </c>
      <c r="B560" s="3">
        <f>IF(AND(DAY(A560)=21,MONTH(A560)=12),$V$12,          IF(AND(DAY(A560)=21,MONTH(A560)=3),$V$9,         IF(AND(DAY(A560)=21,MONTH(A560)=6),$V$10,    IF(AND(DAY(A560)=23,MONTH(A560)=9),$V$11,B559)      )           )                                  )</f>
        <v>0.9</v>
      </c>
      <c r="C560" s="4">
        <f>ile</f>
        <v>10</v>
      </c>
      <c r="D560" s="4">
        <f t="shared" si="16"/>
        <v>9</v>
      </c>
      <c r="E560">
        <f>E559+IF(WEEKDAY(A560)=1,ser*C559,0)</f>
        <v>20000</v>
      </c>
      <c r="F560">
        <f>F559+D560*(wyp)</f>
        <v>57300</v>
      </c>
      <c r="G560">
        <f t="shared" si="17"/>
        <v>37300</v>
      </c>
    </row>
    <row r="561" spans="1:7" x14ac:dyDescent="0.25">
      <c r="A561" s="1">
        <v>45486</v>
      </c>
      <c r="B561" s="3">
        <f>IF(AND(DAY(A561)=21,MONTH(A561)=12),$V$12,          IF(AND(DAY(A561)=21,MONTH(A561)=3),$V$9,         IF(AND(DAY(A561)=21,MONTH(A561)=6),$V$10,    IF(AND(DAY(A561)=23,MONTH(A561)=9),$V$11,B560)      )           )                                  )</f>
        <v>0.9</v>
      </c>
      <c r="C561" s="4">
        <f>ile</f>
        <v>10</v>
      </c>
      <c r="D561" s="4">
        <f t="shared" si="16"/>
        <v>0</v>
      </c>
      <c r="E561">
        <f>E560+IF(WEEKDAY(A561)=1,ser*C560,0)</f>
        <v>20000</v>
      </c>
      <c r="F561">
        <f>F560+D561*(wyp)</f>
        <v>57300</v>
      </c>
      <c r="G561">
        <f t="shared" si="17"/>
        <v>37300</v>
      </c>
    </row>
    <row r="562" spans="1:7" x14ac:dyDescent="0.25">
      <c r="A562" s="1">
        <v>45487</v>
      </c>
      <c r="B562" s="3">
        <f>IF(AND(DAY(A562)=21,MONTH(A562)=12),$V$12,          IF(AND(DAY(A562)=21,MONTH(A562)=3),$V$9,         IF(AND(DAY(A562)=21,MONTH(A562)=6),$V$10,    IF(AND(DAY(A562)=23,MONTH(A562)=9),$V$11,B561)      )           )                                  )</f>
        <v>0.9</v>
      </c>
      <c r="C562" s="4">
        <f>ile</f>
        <v>10</v>
      </c>
      <c r="D562" s="4">
        <f t="shared" si="16"/>
        <v>0</v>
      </c>
      <c r="E562">
        <f>E561+IF(WEEKDAY(A562)=1,ser*C561,0)</f>
        <v>20150</v>
      </c>
      <c r="F562">
        <f>F561+D562*(wyp)</f>
        <v>57300</v>
      </c>
      <c r="G562">
        <f t="shared" si="17"/>
        <v>37150</v>
      </c>
    </row>
    <row r="563" spans="1:7" x14ac:dyDescent="0.25">
      <c r="A563" s="1">
        <v>45488</v>
      </c>
      <c r="B563" s="3">
        <f>IF(AND(DAY(A563)=21,MONTH(A563)=12),$V$12,          IF(AND(DAY(A563)=21,MONTH(A563)=3),$V$9,         IF(AND(DAY(A563)=21,MONTH(A563)=6),$V$10,    IF(AND(DAY(A563)=23,MONTH(A563)=9),$V$11,B562)      )           )                                  )</f>
        <v>0.9</v>
      </c>
      <c r="C563" s="4">
        <f>ile</f>
        <v>10</v>
      </c>
      <c r="D563" s="4">
        <f t="shared" si="16"/>
        <v>9</v>
      </c>
      <c r="E563">
        <f>E562+IF(WEEKDAY(A563)=1,ser*C562,0)</f>
        <v>20150</v>
      </c>
      <c r="F563">
        <f>F562+D563*(wyp)</f>
        <v>57570</v>
      </c>
      <c r="G563">
        <f t="shared" si="17"/>
        <v>37420</v>
      </c>
    </row>
    <row r="564" spans="1:7" x14ac:dyDescent="0.25">
      <c r="A564" s="1">
        <v>45489</v>
      </c>
      <c r="B564" s="3">
        <f>IF(AND(DAY(A564)=21,MONTH(A564)=12),$V$12,          IF(AND(DAY(A564)=21,MONTH(A564)=3),$V$9,         IF(AND(DAY(A564)=21,MONTH(A564)=6),$V$10,    IF(AND(DAY(A564)=23,MONTH(A564)=9),$V$11,B563)      )           )                                  )</f>
        <v>0.9</v>
      </c>
      <c r="C564" s="4">
        <f>ile</f>
        <v>10</v>
      </c>
      <c r="D564" s="4">
        <f t="shared" si="16"/>
        <v>9</v>
      </c>
      <c r="E564">
        <f>E563+IF(WEEKDAY(A564)=1,ser*C563,0)</f>
        <v>20150</v>
      </c>
      <c r="F564">
        <f>F563+D564*(wyp)</f>
        <v>57840</v>
      </c>
      <c r="G564">
        <f t="shared" si="17"/>
        <v>37690</v>
      </c>
    </row>
    <row r="565" spans="1:7" x14ac:dyDescent="0.25">
      <c r="A565" s="1">
        <v>45490</v>
      </c>
      <c r="B565" s="3">
        <f>IF(AND(DAY(A565)=21,MONTH(A565)=12),$V$12,          IF(AND(DAY(A565)=21,MONTH(A565)=3),$V$9,         IF(AND(DAY(A565)=21,MONTH(A565)=6),$V$10,    IF(AND(DAY(A565)=23,MONTH(A565)=9),$V$11,B564)      )           )                                  )</f>
        <v>0.9</v>
      </c>
      <c r="C565" s="4">
        <f>ile</f>
        <v>10</v>
      </c>
      <c r="D565" s="4">
        <f t="shared" si="16"/>
        <v>9</v>
      </c>
      <c r="E565">
        <f>E564+IF(WEEKDAY(A565)=1,ser*C564,0)</f>
        <v>20150</v>
      </c>
      <c r="F565">
        <f>F564+D565*(wyp)</f>
        <v>58110</v>
      </c>
      <c r="G565">
        <f t="shared" si="17"/>
        <v>37960</v>
      </c>
    </row>
    <row r="566" spans="1:7" x14ac:dyDescent="0.25">
      <c r="A566" s="1">
        <v>45491</v>
      </c>
      <c r="B566" s="3">
        <f>IF(AND(DAY(A566)=21,MONTH(A566)=12),$V$12,          IF(AND(DAY(A566)=21,MONTH(A566)=3),$V$9,         IF(AND(DAY(A566)=21,MONTH(A566)=6),$V$10,    IF(AND(DAY(A566)=23,MONTH(A566)=9),$V$11,B565)      )           )                                  )</f>
        <v>0.9</v>
      </c>
      <c r="C566" s="4">
        <f>ile</f>
        <v>10</v>
      </c>
      <c r="D566" s="4">
        <f t="shared" si="16"/>
        <v>9</v>
      </c>
      <c r="E566">
        <f>E565+IF(WEEKDAY(A566)=1,ser*C565,0)</f>
        <v>20150</v>
      </c>
      <c r="F566">
        <f>F565+D566*(wyp)</f>
        <v>58380</v>
      </c>
      <c r="G566">
        <f t="shared" si="17"/>
        <v>38230</v>
      </c>
    </row>
    <row r="567" spans="1:7" x14ac:dyDescent="0.25">
      <c r="A567" s="1">
        <v>45492</v>
      </c>
      <c r="B567" s="3">
        <f>IF(AND(DAY(A567)=21,MONTH(A567)=12),$V$12,          IF(AND(DAY(A567)=21,MONTH(A567)=3),$V$9,         IF(AND(DAY(A567)=21,MONTH(A567)=6),$V$10,    IF(AND(DAY(A567)=23,MONTH(A567)=9),$V$11,B566)      )           )                                  )</f>
        <v>0.9</v>
      </c>
      <c r="C567" s="4">
        <f>ile</f>
        <v>10</v>
      </c>
      <c r="D567" s="4">
        <f t="shared" si="16"/>
        <v>9</v>
      </c>
      <c r="E567">
        <f>E566+IF(WEEKDAY(A567)=1,ser*C566,0)</f>
        <v>20150</v>
      </c>
      <c r="F567">
        <f>F566+D567*(wyp)</f>
        <v>58650</v>
      </c>
      <c r="G567">
        <f t="shared" si="17"/>
        <v>38500</v>
      </c>
    </row>
    <row r="568" spans="1:7" x14ac:dyDescent="0.25">
      <c r="A568" s="1">
        <v>45493</v>
      </c>
      <c r="B568" s="3">
        <f>IF(AND(DAY(A568)=21,MONTH(A568)=12),$V$12,          IF(AND(DAY(A568)=21,MONTH(A568)=3),$V$9,         IF(AND(DAY(A568)=21,MONTH(A568)=6),$V$10,    IF(AND(DAY(A568)=23,MONTH(A568)=9),$V$11,B567)      )           )                                  )</f>
        <v>0.9</v>
      </c>
      <c r="C568" s="4">
        <f>ile</f>
        <v>10</v>
      </c>
      <c r="D568" s="4">
        <f t="shared" si="16"/>
        <v>0</v>
      </c>
      <c r="E568">
        <f>E567+IF(WEEKDAY(A568)=1,ser*C567,0)</f>
        <v>20150</v>
      </c>
      <c r="F568">
        <f>F567+D568*(wyp)</f>
        <v>58650</v>
      </c>
      <c r="G568">
        <f t="shared" si="17"/>
        <v>38500</v>
      </c>
    </row>
    <row r="569" spans="1:7" x14ac:dyDescent="0.25">
      <c r="A569" s="1">
        <v>45494</v>
      </c>
      <c r="B569" s="3">
        <f>IF(AND(DAY(A569)=21,MONTH(A569)=12),$V$12,          IF(AND(DAY(A569)=21,MONTH(A569)=3),$V$9,         IF(AND(DAY(A569)=21,MONTH(A569)=6),$V$10,    IF(AND(DAY(A569)=23,MONTH(A569)=9),$V$11,B568)      )           )                                  )</f>
        <v>0.9</v>
      </c>
      <c r="C569" s="4">
        <f>ile</f>
        <v>10</v>
      </c>
      <c r="D569" s="4">
        <f t="shared" si="16"/>
        <v>0</v>
      </c>
      <c r="E569">
        <f>E568+IF(WEEKDAY(A569)=1,ser*C568,0)</f>
        <v>20300</v>
      </c>
      <c r="F569">
        <f>F568+D569*(wyp)</f>
        <v>58650</v>
      </c>
      <c r="G569">
        <f t="shared" si="17"/>
        <v>38350</v>
      </c>
    </row>
    <row r="570" spans="1:7" x14ac:dyDescent="0.25">
      <c r="A570" s="1">
        <v>45495</v>
      </c>
      <c r="B570" s="3">
        <f>IF(AND(DAY(A570)=21,MONTH(A570)=12),$V$12,          IF(AND(DAY(A570)=21,MONTH(A570)=3),$V$9,         IF(AND(DAY(A570)=21,MONTH(A570)=6),$V$10,    IF(AND(DAY(A570)=23,MONTH(A570)=9),$V$11,B569)      )           )                                  )</f>
        <v>0.9</v>
      </c>
      <c r="C570" s="4">
        <f>ile</f>
        <v>10</v>
      </c>
      <c r="D570" s="4">
        <f t="shared" si="16"/>
        <v>9</v>
      </c>
      <c r="E570">
        <f>E569+IF(WEEKDAY(A570)=1,ser*C569,0)</f>
        <v>20300</v>
      </c>
      <c r="F570">
        <f>F569+D570*(wyp)</f>
        <v>58920</v>
      </c>
      <c r="G570">
        <f t="shared" si="17"/>
        <v>38620</v>
      </c>
    </row>
    <row r="571" spans="1:7" x14ac:dyDescent="0.25">
      <c r="A571" s="1">
        <v>45496</v>
      </c>
      <c r="B571" s="3">
        <f>IF(AND(DAY(A571)=21,MONTH(A571)=12),$V$12,          IF(AND(DAY(A571)=21,MONTH(A571)=3),$V$9,         IF(AND(DAY(A571)=21,MONTH(A571)=6),$V$10,    IF(AND(DAY(A571)=23,MONTH(A571)=9),$V$11,B570)      )           )                                  )</f>
        <v>0.9</v>
      </c>
      <c r="C571" s="4">
        <f>ile</f>
        <v>10</v>
      </c>
      <c r="D571" s="4">
        <f t="shared" si="16"/>
        <v>9</v>
      </c>
      <c r="E571">
        <f>E570+IF(WEEKDAY(A571)=1,ser*C570,0)</f>
        <v>20300</v>
      </c>
      <c r="F571">
        <f>F570+D571*(wyp)</f>
        <v>59190</v>
      </c>
      <c r="G571">
        <f t="shared" si="17"/>
        <v>38890</v>
      </c>
    </row>
    <row r="572" spans="1:7" x14ac:dyDescent="0.25">
      <c r="A572" s="1">
        <v>45497</v>
      </c>
      <c r="B572" s="3">
        <f>IF(AND(DAY(A572)=21,MONTH(A572)=12),$V$12,          IF(AND(DAY(A572)=21,MONTH(A572)=3),$V$9,         IF(AND(DAY(A572)=21,MONTH(A572)=6),$V$10,    IF(AND(DAY(A572)=23,MONTH(A572)=9),$V$11,B571)      )           )                                  )</f>
        <v>0.9</v>
      </c>
      <c r="C572" s="4">
        <f>ile</f>
        <v>10</v>
      </c>
      <c r="D572" s="4">
        <f t="shared" si="16"/>
        <v>9</v>
      </c>
      <c r="E572">
        <f>E571+IF(WEEKDAY(A572)=1,ser*C571,0)</f>
        <v>20300</v>
      </c>
      <c r="F572">
        <f>F571+D572*(wyp)</f>
        <v>59460</v>
      </c>
      <c r="G572">
        <f t="shared" si="17"/>
        <v>39160</v>
      </c>
    </row>
    <row r="573" spans="1:7" x14ac:dyDescent="0.25">
      <c r="A573" s="1">
        <v>45498</v>
      </c>
      <c r="B573" s="3">
        <f>IF(AND(DAY(A573)=21,MONTH(A573)=12),$V$12,          IF(AND(DAY(A573)=21,MONTH(A573)=3),$V$9,         IF(AND(DAY(A573)=21,MONTH(A573)=6),$V$10,    IF(AND(DAY(A573)=23,MONTH(A573)=9),$V$11,B572)      )           )                                  )</f>
        <v>0.9</v>
      </c>
      <c r="C573" s="4">
        <f>ile</f>
        <v>10</v>
      </c>
      <c r="D573" s="4">
        <f t="shared" si="16"/>
        <v>9</v>
      </c>
      <c r="E573">
        <f>E572+IF(WEEKDAY(A573)=1,ser*C572,0)</f>
        <v>20300</v>
      </c>
      <c r="F573">
        <f>F572+D573*(wyp)</f>
        <v>59730</v>
      </c>
      <c r="G573">
        <f t="shared" si="17"/>
        <v>39430</v>
      </c>
    </row>
    <row r="574" spans="1:7" x14ac:dyDescent="0.25">
      <c r="A574" s="1">
        <v>45499</v>
      </c>
      <c r="B574" s="3">
        <f>IF(AND(DAY(A574)=21,MONTH(A574)=12),$V$12,          IF(AND(DAY(A574)=21,MONTH(A574)=3),$V$9,         IF(AND(DAY(A574)=21,MONTH(A574)=6),$V$10,    IF(AND(DAY(A574)=23,MONTH(A574)=9),$V$11,B573)      )           )                                  )</f>
        <v>0.9</v>
      </c>
      <c r="C574" s="4">
        <f>ile</f>
        <v>10</v>
      </c>
      <c r="D574" s="4">
        <f t="shared" si="16"/>
        <v>9</v>
      </c>
      <c r="E574">
        <f>E573+IF(WEEKDAY(A574)=1,ser*C573,0)</f>
        <v>20300</v>
      </c>
      <c r="F574">
        <f>F573+D574*(wyp)</f>
        <v>60000</v>
      </c>
      <c r="G574">
        <f t="shared" si="17"/>
        <v>39700</v>
      </c>
    </row>
    <row r="575" spans="1:7" x14ac:dyDescent="0.25">
      <c r="A575" s="1">
        <v>45500</v>
      </c>
      <c r="B575" s="3">
        <f>IF(AND(DAY(A575)=21,MONTH(A575)=12),$V$12,          IF(AND(DAY(A575)=21,MONTH(A575)=3),$V$9,         IF(AND(DAY(A575)=21,MONTH(A575)=6),$V$10,    IF(AND(DAY(A575)=23,MONTH(A575)=9),$V$11,B574)      )           )                                  )</f>
        <v>0.9</v>
      </c>
      <c r="C575" s="4">
        <f>ile</f>
        <v>10</v>
      </c>
      <c r="D575" s="4">
        <f t="shared" si="16"/>
        <v>0</v>
      </c>
      <c r="E575">
        <f>E574+IF(WEEKDAY(A575)=1,ser*C574,0)</f>
        <v>20300</v>
      </c>
      <c r="F575">
        <f>F574+D575*(wyp)</f>
        <v>60000</v>
      </c>
      <c r="G575">
        <f t="shared" si="17"/>
        <v>39700</v>
      </c>
    </row>
    <row r="576" spans="1:7" x14ac:dyDescent="0.25">
      <c r="A576" s="1">
        <v>45501</v>
      </c>
      <c r="B576" s="3">
        <f>IF(AND(DAY(A576)=21,MONTH(A576)=12),$V$12,          IF(AND(DAY(A576)=21,MONTH(A576)=3),$V$9,         IF(AND(DAY(A576)=21,MONTH(A576)=6),$V$10,    IF(AND(DAY(A576)=23,MONTH(A576)=9),$V$11,B575)      )           )                                  )</f>
        <v>0.9</v>
      </c>
      <c r="C576" s="4">
        <f>ile</f>
        <v>10</v>
      </c>
      <c r="D576" s="4">
        <f t="shared" si="16"/>
        <v>0</v>
      </c>
      <c r="E576">
        <f>E575+IF(WEEKDAY(A576)=1,ser*C575,0)</f>
        <v>20450</v>
      </c>
      <c r="F576">
        <f>F575+D576*(wyp)</f>
        <v>60000</v>
      </c>
      <c r="G576">
        <f t="shared" si="17"/>
        <v>39550</v>
      </c>
    </row>
    <row r="577" spans="1:7" x14ac:dyDescent="0.25">
      <c r="A577" s="1">
        <v>45502</v>
      </c>
      <c r="B577" s="3">
        <f>IF(AND(DAY(A577)=21,MONTH(A577)=12),$V$12,          IF(AND(DAY(A577)=21,MONTH(A577)=3),$V$9,         IF(AND(DAY(A577)=21,MONTH(A577)=6),$V$10,    IF(AND(DAY(A577)=23,MONTH(A577)=9),$V$11,B576)      )           )                                  )</f>
        <v>0.9</v>
      </c>
      <c r="C577" s="4">
        <f>ile</f>
        <v>10</v>
      </c>
      <c r="D577" s="4">
        <f t="shared" si="16"/>
        <v>9</v>
      </c>
      <c r="E577">
        <f>E576+IF(WEEKDAY(A577)=1,ser*C576,0)</f>
        <v>20450</v>
      </c>
      <c r="F577">
        <f>F576+D577*(wyp)</f>
        <v>60270</v>
      </c>
      <c r="G577">
        <f t="shared" si="17"/>
        <v>39820</v>
      </c>
    </row>
    <row r="578" spans="1:7" x14ac:dyDescent="0.25">
      <c r="A578" s="1">
        <v>45503</v>
      </c>
      <c r="B578" s="3">
        <f>IF(AND(DAY(A578)=21,MONTH(A578)=12),$V$12,          IF(AND(DAY(A578)=21,MONTH(A578)=3),$V$9,         IF(AND(DAY(A578)=21,MONTH(A578)=6),$V$10,    IF(AND(DAY(A578)=23,MONTH(A578)=9),$V$11,B577)      )           )                                  )</f>
        <v>0.9</v>
      </c>
      <c r="C578" s="4">
        <f>ile</f>
        <v>10</v>
      </c>
      <c r="D578" s="4">
        <f t="shared" si="16"/>
        <v>9</v>
      </c>
      <c r="E578">
        <f>E577+IF(WEEKDAY(A578)=1,ser*C577,0)</f>
        <v>20450</v>
      </c>
      <c r="F578">
        <f>F577+D578*(wyp)</f>
        <v>60540</v>
      </c>
      <c r="G578">
        <f t="shared" si="17"/>
        <v>40090</v>
      </c>
    </row>
    <row r="579" spans="1:7" x14ac:dyDescent="0.25">
      <c r="A579" s="1">
        <v>45504</v>
      </c>
      <c r="B579" s="3">
        <f>IF(AND(DAY(A579)=21,MONTH(A579)=12),$V$12,          IF(AND(DAY(A579)=21,MONTH(A579)=3),$V$9,         IF(AND(DAY(A579)=21,MONTH(A579)=6),$V$10,    IF(AND(DAY(A579)=23,MONTH(A579)=9),$V$11,B578)      )           )                                  )</f>
        <v>0.9</v>
      </c>
      <c r="C579" s="4">
        <f>ile</f>
        <v>10</v>
      </c>
      <c r="D579" s="4">
        <f t="shared" ref="D579:D642" si="18">IF(OR(WEEKDAY(A579)=7,WEEKDAY(A579)=1),0,ROUND(B579*C579,A579))</f>
        <v>9</v>
      </c>
      <c r="E579">
        <f>E578+IF(WEEKDAY(A579)=1,ser*C578,0)</f>
        <v>20450</v>
      </c>
      <c r="F579">
        <f>F578+D579*(wyp)</f>
        <v>60810</v>
      </c>
      <c r="G579">
        <f t="shared" ref="G579:G642" si="19">F579-E579</f>
        <v>40360</v>
      </c>
    </row>
    <row r="580" spans="1:7" x14ac:dyDescent="0.25">
      <c r="A580" s="1">
        <v>45505</v>
      </c>
      <c r="B580" s="3">
        <f>IF(AND(DAY(A580)=21,MONTH(A580)=12),$V$12,          IF(AND(DAY(A580)=21,MONTH(A580)=3),$V$9,         IF(AND(DAY(A580)=21,MONTH(A580)=6),$V$10,    IF(AND(DAY(A580)=23,MONTH(A580)=9),$V$11,B579)      )           )                                  )</f>
        <v>0.9</v>
      </c>
      <c r="C580" s="4">
        <f>ile</f>
        <v>10</v>
      </c>
      <c r="D580" s="4">
        <f t="shared" si="18"/>
        <v>9</v>
      </c>
      <c r="E580">
        <f>E579+IF(WEEKDAY(A580)=1,ser*C579,0)</f>
        <v>20450</v>
      </c>
      <c r="F580">
        <f>F579+D580*(wyp)</f>
        <v>61080</v>
      </c>
      <c r="G580">
        <f t="shared" si="19"/>
        <v>40630</v>
      </c>
    </row>
    <row r="581" spans="1:7" x14ac:dyDescent="0.25">
      <c r="A581" s="1">
        <v>45506</v>
      </c>
      <c r="B581" s="3">
        <f>IF(AND(DAY(A581)=21,MONTH(A581)=12),$V$12,          IF(AND(DAY(A581)=21,MONTH(A581)=3),$V$9,         IF(AND(DAY(A581)=21,MONTH(A581)=6),$V$10,    IF(AND(DAY(A581)=23,MONTH(A581)=9),$V$11,B580)      )           )                                  )</f>
        <v>0.9</v>
      </c>
      <c r="C581" s="4">
        <f>ile</f>
        <v>10</v>
      </c>
      <c r="D581" s="4">
        <f t="shared" si="18"/>
        <v>9</v>
      </c>
      <c r="E581">
        <f>E580+IF(WEEKDAY(A581)=1,ser*C580,0)</f>
        <v>20450</v>
      </c>
      <c r="F581">
        <f>F580+D581*(wyp)</f>
        <v>61350</v>
      </c>
      <c r="G581">
        <f t="shared" si="19"/>
        <v>40900</v>
      </c>
    </row>
    <row r="582" spans="1:7" x14ac:dyDescent="0.25">
      <c r="A582" s="1">
        <v>45507</v>
      </c>
      <c r="B582" s="3">
        <f>IF(AND(DAY(A582)=21,MONTH(A582)=12),$V$12,          IF(AND(DAY(A582)=21,MONTH(A582)=3),$V$9,         IF(AND(DAY(A582)=21,MONTH(A582)=6),$V$10,    IF(AND(DAY(A582)=23,MONTH(A582)=9),$V$11,B581)      )           )                                  )</f>
        <v>0.9</v>
      </c>
      <c r="C582" s="4">
        <f>ile</f>
        <v>10</v>
      </c>
      <c r="D582" s="4">
        <f t="shared" si="18"/>
        <v>0</v>
      </c>
      <c r="E582">
        <f>E581+IF(WEEKDAY(A582)=1,ser*C581,0)</f>
        <v>20450</v>
      </c>
      <c r="F582">
        <f>F581+D582*(wyp)</f>
        <v>61350</v>
      </c>
      <c r="G582">
        <f t="shared" si="19"/>
        <v>40900</v>
      </c>
    </row>
    <row r="583" spans="1:7" x14ac:dyDescent="0.25">
      <c r="A583" s="1">
        <v>45508</v>
      </c>
      <c r="B583" s="3">
        <f>IF(AND(DAY(A583)=21,MONTH(A583)=12),$V$12,          IF(AND(DAY(A583)=21,MONTH(A583)=3),$V$9,         IF(AND(DAY(A583)=21,MONTH(A583)=6),$V$10,    IF(AND(DAY(A583)=23,MONTH(A583)=9),$V$11,B582)      )           )                                  )</f>
        <v>0.9</v>
      </c>
      <c r="C583" s="4">
        <f>ile</f>
        <v>10</v>
      </c>
      <c r="D583" s="4">
        <f t="shared" si="18"/>
        <v>0</v>
      </c>
      <c r="E583">
        <f>E582+IF(WEEKDAY(A583)=1,ser*C582,0)</f>
        <v>20600</v>
      </c>
      <c r="F583">
        <f>F582+D583*(wyp)</f>
        <v>61350</v>
      </c>
      <c r="G583">
        <f t="shared" si="19"/>
        <v>40750</v>
      </c>
    </row>
    <row r="584" spans="1:7" x14ac:dyDescent="0.25">
      <c r="A584" s="1">
        <v>45509</v>
      </c>
      <c r="B584" s="3">
        <f>IF(AND(DAY(A584)=21,MONTH(A584)=12),$V$12,          IF(AND(DAY(A584)=21,MONTH(A584)=3),$V$9,         IF(AND(DAY(A584)=21,MONTH(A584)=6),$V$10,    IF(AND(DAY(A584)=23,MONTH(A584)=9),$V$11,B583)      )           )                                  )</f>
        <v>0.9</v>
      </c>
      <c r="C584" s="4">
        <f>ile</f>
        <v>10</v>
      </c>
      <c r="D584" s="4">
        <f t="shared" si="18"/>
        <v>9</v>
      </c>
      <c r="E584">
        <f>E583+IF(WEEKDAY(A584)=1,ser*C583,0)</f>
        <v>20600</v>
      </c>
      <c r="F584">
        <f>F583+D584*(wyp)</f>
        <v>61620</v>
      </c>
      <c r="G584">
        <f t="shared" si="19"/>
        <v>41020</v>
      </c>
    </row>
    <row r="585" spans="1:7" x14ac:dyDescent="0.25">
      <c r="A585" s="1">
        <v>45510</v>
      </c>
      <c r="B585" s="3">
        <f>IF(AND(DAY(A585)=21,MONTH(A585)=12),$V$12,          IF(AND(DAY(A585)=21,MONTH(A585)=3),$V$9,         IF(AND(DAY(A585)=21,MONTH(A585)=6),$V$10,    IF(AND(DAY(A585)=23,MONTH(A585)=9),$V$11,B584)      )           )                                  )</f>
        <v>0.9</v>
      </c>
      <c r="C585" s="4">
        <f>ile</f>
        <v>10</v>
      </c>
      <c r="D585" s="4">
        <f t="shared" si="18"/>
        <v>9</v>
      </c>
      <c r="E585">
        <f>E584+IF(WEEKDAY(A585)=1,ser*C584,0)</f>
        <v>20600</v>
      </c>
      <c r="F585">
        <f>F584+D585*(wyp)</f>
        <v>61890</v>
      </c>
      <c r="G585">
        <f t="shared" si="19"/>
        <v>41290</v>
      </c>
    </row>
    <row r="586" spans="1:7" x14ac:dyDescent="0.25">
      <c r="A586" s="1">
        <v>45511</v>
      </c>
      <c r="B586" s="3">
        <f>IF(AND(DAY(A586)=21,MONTH(A586)=12),$V$12,          IF(AND(DAY(A586)=21,MONTH(A586)=3),$V$9,         IF(AND(DAY(A586)=21,MONTH(A586)=6),$V$10,    IF(AND(DAY(A586)=23,MONTH(A586)=9),$V$11,B585)      )           )                                  )</f>
        <v>0.9</v>
      </c>
      <c r="C586" s="4">
        <f>ile</f>
        <v>10</v>
      </c>
      <c r="D586" s="4">
        <f t="shared" si="18"/>
        <v>9</v>
      </c>
      <c r="E586">
        <f>E585+IF(WEEKDAY(A586)=1,ser*C585,0)</f>
        <v>20600</v>
      </c>
      <c r="F586">
        <f>F585+D586*(wyp)</f>
        <v>62160</v>
      </c>
      <c r="G586">
        <f t="shared" si="19"/>
        <v>41560</v>
      </c>
    </row>
    <row r="587" spans="1:7" x14ac:dyDescent="0.25">
      <c r="A587" s="1">
        <v>45512</v>
      </c>
      <c r="B587" s="3">
        <f>IF(AND(DAY(A587)=21,MONTH(A587)=12),$V$12,          IF(AND(DAY(A587)=21,MONTH(A587)=3),$V$9,         IF(AND(DAY(A587)=21,MONTH(A587)=6),$V$10,    IF(AND(DAY(A587)=23,MONTH(A587)=9),$V$11,B586)      )           )                                  )</f>
        <v>0.9</v>
      </c>
      <c r="C587" s="4">
        <f>ile</f>
        <v>10</v>
      </c>
      <c r="D587" s="4">
        <f t="shared" si="18"/>
        <v>9</v>
      </c>
      <c r="E587">
        <f>E586+IF(WEEKDAY(A587)=1,ser*C586,0)</f>
        <v>20600</v>
      </c>
      <c r="F587">
        <f>F586+D587*(wyp)</f>
        <v>62430</v>
      </c>
      <c r="G587">
        <f t="shared" si="19"/>
        <v>41830</v>
      </c>
    </row>
    <row r="588" spans="1:7" x14ac:dyDescent="0.25">
      <c r="A588" s="1">
        <v>45513</v>
      </c>
      <c r="B588" s="3">
        <f>IF(AND(DAY(A588)=21,MONTH(A588)=12),$V$12,          IF(AND(DAY(A588)=21,MONTH(A588)=3),$V$9,         IF(AND(DAY(A588)=21,MONTH(A588)=6),$V$10,    IF(AND(DAY(A588)=23,MONTH(A588)=9),$V$11,B587)      )           )                                  )</f>
        <v>0.9</v>
      </c>
      <c r="C588" s="4">
        <f>ile</f>
        <v>10</v>
      </c>
      <c r="D588" s="4">
        <f t="shared" si="18"/>
        <v>9</v>
      </c>
      <c r="E588">
        <f>E587+IF(WEEKDAY(A588)=1,ser*C587,0)</f>
        <v>20600</v>
      </c>
      <c r="F588">
        <f>F587+D588*(wyp)</f>
        <v>62700</v>
      </c>
      <c r="G588">
        <f t="shared" si="19"/>
        <v>42100</v>
      </c>
    </row>
    <row r="589" spans="1:7" x14ac:dyDescent="0.25">
      <c r="A589" s="1">
        <v>45514</v>
      </c>
      <c r="B589" s="3">
        <f>IF(AND(DAY(A589)=21,MONTH(A589)=12),$V$12,          IF(AND(DAY(A589)=21,MONTH(A589)=3),$V$9,         IF(AND(DAY(A589)=21,MONTH(A589)=6),$V$10,    IF(AND(DAY(A589)=23,MONTH(A589)=9),$V$11,B588)      )           )                                  )</f>
        <v>0.9</v>
      </c>
      <c r="C589" s="4">
        <f>ile</f>
        <v>10</v>
      </c>
      <c r="D589" s="4">
        <f t="shared" si="18"/>
        <v>0</v>
      </c>
      <c r="E589">
        <f>E588+IF(WEEKDAY(A589)=1,ser*C588,0)</f>
        <v>20600</v>
      </c>
      <c r="F589">
        <f>F588+D589*(wyp)</f>
        <v>62700</v>
      </c>
      <c r="G589">
        <f t="shared" si="19"/>
        <v>42100</v>
      </c>
    </row>
    <row r="590" spans="1:7" x14ac:dyDescent="0.25">
      <c r="A590" s="1">
        <v>45515</v>
      </c>
      <c r="B590" s="3">
        <f>IF(AND(DAY(A590)=21,MONTH(A590)=12),$V$12,          IF(AND(DAY(A590)=21,MONTH(A590)=3),$V$9,         IF(AND(DAY(A590)=21,MONTH(A590)=6),$V$10,    IF(AND(DAY(A590)=23,MONTH(A590)=9),$V$11,B589)      )           )                                  )</f>
        <v>0.9</v>
      </c>
      <c r="C590" s="4">
        <f>ile</f>
        <v>10</v>
      </c>
      <c r="D590" s="4">
        <f t="shared" si="18"/>
        <v>0</v>
      </c>
      <c r="E590">
        <f>E589+IF(WEEKDAY(A590)=1,ser*C589,0)</f>
        <v>20750</v>
      </c>
      <c r="F590">
        <f>F589+D590*(wyp)</f>
        <v>62700</v>
      </c>
      <c r="G590">
        <f t="shared" si="19"/>
        <v>41950</v>
      </c>
    </row>
    <row r="591" spans="1:7" x14ac:dyDescent="0.25">
      <c r="A591" s="1">
        <v>45516</v>
      </c>
      <c r="B591" s="3">
        <f>IF(AND(DAY(A591)=21,MONTH(A591)=12),$V$12,          IF(AND(DAY(A591)=21,MONTH(A591)=3),$V$9,         IF(AND(DAY(A591)=21,MONTH(A591)=6),$V$10,    IF(AND(DAY(A591)=23,MONTH(A591)=9),$V$11,B590)      )           )                                  )</f>
        <v>0.9</v>
      </c>
      <c r="C591" s="4">
        <f>ile</f>
        <v>10</v>
      </c>
      <c r="D591" s="4">
        <f t="shared" si="18"/>
        <v>9</v>
      </c>
      <c r="E591">
        <f>E590+IF(WEEKDAY(A591)=1,ser*C590,0)</f>
        <v>20750</v>
      </c>
      <c r="F591">
        <f>F590+D591*(wyp)</f>
        <v>62970</v>
      </c>
      <c r="G591">
        <f t="shared" si="19"/>
        <v>42220</v>
      </c>
    </row>
    <row r="592" spans="1:7" x14ac:dyDescent="0.25">
      <c r="A592" s="1">
        <v>45517</v>
      </c>
      <c r="B592" s="3">
        <f>IF(AND(DAY(A592)=21,MONTH(A592)=12),$V$12,          IF(AND(DAY(A592)=21,MONTH(A592)=3),$V$9,         IF(AND(DAY(A592)=21,MONTH(A592)=6),$V$10,    IF(AND(DAY(A592)=23,MONTH(A592)=9),$V$11,B591)      )           )                                  )</f>
        <v>0.9</v>
      </c>
      <c r="C592" s="4">
        <f>ile</f>
        <v>10</v>
      </c>
      <c r="D592" s="4">
        <f t="shared" si="18"/>
        <v>9</v>
      </c>
      <c r="E592">
        <f>E591+IF(WEEKDAY(A592)=1,ser*C591,0)</f>
        <v>20750</v>
      </c>
      <c r="F592">
        <f>F591+D592*(wyp)</f>
        <v>63240</v>
      </c>
      <c r="G592">
        <f t="shared" si="19"/>
        <v>42490</v>
      </c>
    </row>
    <row r="593" spans="1:7" x14ac:dyDescent="0.25">
      <c r="A593" s="1">
        <v>45518</v>
      </c>
      <c r="B593" s="3">
        <f>IF(AND(DAY(A593)=21,MONTH(A593)=12),$V$12,          IF(AND(DAY(A593)=21,MONTH(A593)=3),$V$9,         IF(AND(DAY(A593)=21,MONTH(A593)=6),$V$10,    IF(AND(DAY(A593)=23,MONTH(A593)=9),$V$11,B592)      )           )                                  )</f>
        <v>0.9</v>
      </c>
      <c r="C593" s="4">
        <f>ile</f>
        <v>10</v>
      </c>
      <c r="D593" s="4">
        <f t="shared" si="18"/>
        <v>9</v>
      </c>
      <c r="E593">
        <f>E592+IF(WEEKDAY(A593)=1,ser*C592,0)</f>
        <v>20750</v>
      </c>
      <c r="F593">
        <f>F592+D593*(wyp)</f>
        <v>63510</v>
      </c>
      <c r="G593">
        <f t="shared" si="19"/>
        <v>42760</v>
      </c>
    </row>
    <row r="594" spans="1:7" x14ac:dyDescent="0.25">
      <c r="A594" s="1">
        <v>45519</v>
      </c>
      <c r="B594" s="3">
        <f>IF(AND(DAY(A594)=21,MONTH(A594)=12),$V$12,          IF(AND(DAY(A594)=21,MONTH(A594)=3),$V$9,         IF(AND(DAY(A594)=21,MONTH(A594)=6),$V$10,    IF(AND(DAY(A594)=23,MONTH(A594)=9),$V$11,B593)      )           )                                  )</f>
        <v>0.9</v>
      </c>
      <c r="C594" s="4">
        <f>ile</f>
        <v>10</v>
      </c>
      <c r="D594" s="4">
        <f t="shared" si="18"/>
        <v>9</v>
      </c>
      <c r="E594">
        <f>E593+IF(WEEKDAY(A594)=1,ser*C593,0)</f>
        <v>20750</v>
      </c>
      <c r="F594">
        <f>F593+D594*(wyp)</f>
        <v>63780</v>
      </c>
      <c r="G594">
        <f t="shared" si="19"/>
        <v>43030</v>
      </c>
    </row>
    <row r="595" spans="1:7" x14ac:dyDescent="0.25">
      <c r="A595" s="1">
        <v>45520</v>
      </c>
      <c r="B595" s="3">
        <f>IF(AND(DAY(A595)=21,MONTH(A595)=12),$V$12,          IF(AND(DAY(A595)=21,MONTH(A595)=3),$V$9,         IF(AND(DAY(A595)=21,MONTH(A595)=6),$V$10,    IF(AND(DAY(A595)=23,MONTH(A595)=9),$V$11,B594)      )           )                                  )</f>
        <v>0.9</v>
      </c>
      <c r="C595" s="4">
        <f>ile</f>
        <v>10</v>
      </c>
      <c r="D595" s="4">
        <f t="shared" si="18"/>
        <v>9</v>
      </c>
      <c r="E595">
        <f>E594+IF(WEEKDAY(A595)=1,ser*C594,0)</f>
        <v>20750</v>
      </c>
      <c r="F595">
        <f>F594+D595*(wyp)</f>
        <v>64050</v>
      </c>
      <c r="G595">
        <f t="shared" si="19"/>
        <v>43300</v>
      </c>
    </row>
    <row r="596" spans="1:7" x14ac:dyDescent="0.25">
      <c r="A596" s="1">
        <v>45521</v>
      </c>
      <c r="B596" s="3">
        <f>IF(AND(DAY(A596)=21,MONTH(A596)=12),$V$12,          IF(AND(DAY(A596)=21,MONTH(A596)=3),$V$9,         IF(AND(DAY(A596)=21,MONTH(A596)=6),$V$10,    IF(AND(DAY(A596)=23,MONTH(A596)=9),$V$11,B595)      )           )                                  )</f>
        <v>0.9</v>
      </c>
      <c r="C596" s="4">
        <f>ile</f>
        <v>10</v>
      </c>
      <c r="D596" s="4">
        <f t="shared" si="18"/>
        <v>0</v>
      </c>
      <c r="E596">
        <f>E595+IF(WEEKDAY(A596)=1,ser*C595,0)</f>
        <v>20750</v>
      </c>
      <c r="F596">
        <f>F595+D596*(wyp)</f>
        <v>64050</v>
      </c>
      <c r="G596">
        <f t="shared" si="19"/>
        <v>43300</v>
      </c>
    </row>
    <row r="597" spans="1:7" x14ac:dyDescent="0.25">
      <c r="A597" s="1">
        <v>45522</v>
      </c>
      <c r="B597" s="3">
        <f>IF(AND(DAY(A597)=21,MONTH(A597)=12),$V$12,          IF(AND(DAY(A597)=21,MONTH(A597)=3),$V$9,         IF(AND(DAY(A597)=21,MONTH(A597)=6),$V$10,    IF(AND(DAY(A597)=23,MONTH(A597)=9),$V$11,B596)      )           )                                  )</f>
        <v>0.9</v>
      </c>
      <c r="C597" s="4">
        <f>ile</f>
        <v>10</v>
      </c>
      <c r="D597" s="4">
        <f t="shared" si="18"/>
        <v>0</v>
      </c>
      <c r="E597">
        <f>E596+IF(WEEKDAY(A597)=1,ser*C596,0)</f>
        <v>20900</v>
      </c>
      <c r="F597">
        <f>F596+D597*(wyp)</f>
        <v>64050</v>
      </c>
      <c r="G597">
        <f t="shared" si="19"/>
        <v>43150</v>
      </c>
    </row>
    <row r="598" spans="1:7" x14ac:dyDescent="0.25">
      <c r="A598" s="1">
        <v>45523</v>
      </c>
      <c r="B598" s="3">
        <f>IF(AND(DAY(A598)=21,MONTH(A598)=12),$V$12,          IF(AND(DAY(A598)=21,MONTH(A598)=3),$V$9,         IF(AND(DAY(A598)=21,MONTH(A598)=6),$V$10,    IF(AND(DAY(A598)=23,MONTH(A598)=9),$V$11,B597)      )           )                                  )</f>
        <v>0.9</v>
      </c>
      <c r="C598" s="4">
        <f>ile</f>
        <v>10</v>
      </c>
      <c r="D598" s="4">
        <f t="shared" si="18"/>
        <v>9</v>
      </c>
      <c r="E598">
        <f>E597+IF(WEEKDAY(A598)=1,ser*C597,0)</f>
        <v>20900</v>
      </c>
      <c r="F598">
        <f>F597+D598*(wyp)</f>
        <v>64320</v>
      </c>
      <c r="G598">
        <f t="shared" si="19"/>
        <v>43420</v>
      </c>
    </row>
    <row r="599" spans="1:7" x14ac:dyDescent="0.25">
      <c r="A599" s="1">
        <v>45524</v>
      </c>
      <c r="B599" s="3">
        <f>IF(AND(DAY(A599)=21,MONTH(A599)=12),$V$12,          IF(AND(DAY(A599)=21,MONTH(A599)=3),$V$9,         IF(AND(DAY(A599)=21,MONTH(A599)=6),$V$10,    IF(AND(DAY(A599)=23,MONTH(A599)=9),$V$11,B598)      )           )                                  )</f>
        <v>0.9</v>
      </c>
      <c r="C599" s="4">
        <f>ile</f>
        <v>10</v>
      </c>
      <c r="D599" s="4">
        <f t="shared" si="18"/>
        <v>9</v>
      </c>
      <c r="E599">
        <f>E598+IF(WEEKDAY(A599)=1,ser*C598,0)</f>
        <v>20900</v>
      </c>
      <c r="F599">
        <f>F598+D599*(wyp)</f>
        <v>64590</v>
      </c>
      <c r="G599">
        <f t="shared" si="19"/>
        <v>43690</v>
      </c>
    </row>
    <row r="600" spans="1:7" x14ac:dyDescent="0.25">
      <c r="A600" s="1">
        <v>45525</v>
      </c>
      <c r="B600" s="3">
        <f>IF(AND(DAY(A600)=21,MONTH(A600)=12),$V$12,          IF(AND(DAY(A600)=21,MONTH(A600)=3),$V$9,         IF(AND(DAY(A600)=21,MONTH(A600)=6),$V$10,    IF(AND(DAY(A600)=23,MONTH(A600)=9),$V$11,B599)      )           )                                  )</f>
        <v>0.9</v>
      </c>
      <c r="C600" s="4">
        <f>ile</f>
        <v>10</v>
      </c>
      <c r="D600" s="4">
        <f t="shared" si="18"/>
        <v>9</v>
      </c>
      <c r="E600">
        <f>E599+IF(WEEKDAY(A600)=1,ser*C599,0)</f>
        <v>20900</v>
      </c>
      <c r="F600">
        <f>F599+D600*(wyp)</f>
        <v>64860</v>
      </c>
      <c r="G600">
        <f t="shared" si="19"/>
        <v>43960</v>
      </c>
    </row>
    <row r="601" spans="1:7" x14ac:dyDescent="0.25">
      <c r="A601" s="1">
        <v>45526</v>
      </c>
      <c r="B601" s="3">
        <f>IF(AND(DAY(A601)=21,MONTH(A601)=12),$V$12,          IF(AND(DAY(A601)=21,MONTH(A601)=3),$V$9,         IF(AND(DAY(A601)=21,MONTH(A601)=6),$V$10,    IF(AND(DAY(A601)=23,MONTH(A601)=9),$V$11,B600)      )           )                                  )</f>
        <v>0.9</v>
      </c>
      <c r="C601" s="4">
        <f>ile</f>
        <v>10</v>
      </c>
      <c r="D601" s="4">
        <f t="shared" si="18"/>
        <v>9</v>
      </c>
      <c r="E601">
        <f>E600+IF(WEEKDAY(A601)=1,ser*C600,0)</f>
        <v>20900</v>
      </c>
      <c r="F601">
        <f>F600+D601*(wyp)</f>
        <v>65130</v>
      </c>
      <c r="G601">
        <f t="shared" si="19"/>
        <v>44230</v>
      </c>
    </row>
    <row r="602" spans="1:7" x14ac:dyDescent="0.25">
      <c r="A602" s="1">
        <v>45527</v>
      </c>
      <c r="B602" s="3">
        <f>IF(AND(DAY(A602)=21,MONTH(A602)=12),$V$12,          IF(AND(DAY(A602)=21,MONTH(A602)=3),$V$9,         IF(AND(DAY(A602)=21,MONTH(A602)=6),$V$10,    IF(AND(DAY(A602)=23,MONTH(A602)=9),$V$11,B601)      )           )                                  )</f>
        <v>0.9</v>
      </c>
      <c r="C602" s="4">
        <f>ile</f>
        <v>10</v>
      </c>
      <c r="D602" s="4">
        <f t="shared" si="18"/>
        <v>9</v>
      </c>
      <c r="E602">
        <f>E601+IF(WEEKDAY(A602)=1,ser*C601,0)</f>
        <v>20900</v>
      </c>
      <c r="F602">
        <f>F601+D602*(wyp)</f>
        <v>65400</v>
      </c>
      <c r="G602">
        <f t="shared" si="19"/>
        <v>44500</v>
      </c>
    </row>
    <row r="603" spans="1:7" x14ac:dyDescent="0.25">
      <c r="A603" s="1">
        <v>45528</v>
      </c>
      <c r="B603" s="3">
        <f>IF(AND(DAY(A603)=21,MONTH(A603)=12),$V$12,          IF(AND(DAY(A603)=21,MONTH(A603)=3),$V$9,         IF(AND(DAY(A603)=21,MONTH(A603)=6),$V$10,    IF(AND(DAY(A603)=23,MONTH(A603)=9),$V$11,B602)      )           )                                  )</f>
        <v>0.9</v>
      </c>
      <c r="C603" s="4">
        <f>ile</f>
        <v>10</v>
      </c>
      <c r="D603" s="4">
        <f t="shared" si="18"/>
        <v>0</v>
      </c>
      <c r="E603">
        <f>E602+IF(WEEKDAY(A603)=1,ser*C602,0)</f>
        <v>20900</v>
      </c>
      <c r="F603">
        <f>F602+D603*(wyp)</f>
        <v>65400</v>
      </c>
      <c r="G603">
        <f t="shared" si="19"/>
        <v>44500</v>
      </c>
    </row>
    <row r="604" spans="1:7" x14ac:dyDescent="0.25">
      <c r="A604" s="1">
        <v>45529</v>
      </c>
      <c r="B604" s="3">
        <f>IF(AND(DAY(A604)=21,MONTH(A604)=12),$V$12,          IF(AND(DAY(A604)=21,MONTH(A604)=3),$V$9,         IF(AND(DAY(A604)=21,MONTH(A604)=6),$V$10,    IF(AND(DAY(A604)=23,MONTH(A604)=9),$V$11,B603)      )           )                                  )</f>
        <v>0.9</v>
      </c>
      <c r="C604" s="4">
        <f>ile</f>
        <v>10</v>
      </c>
      <c r="D604" s="4">
        <f t="shared" si="18"/>
        <v>0</v>
      </c>
      <c r="E604">
        <f>E603+IF(WEEKDAY(A604)=1,ser*C603,0)</f>
        <v>21050</v>
      </c>
      <c r="F604">
        <f>F603+D604*(wyp)</f>
        <v>65400</v>
      </c>
      <c r="G604">
        <f t="shared" si="19"/>
        <v>44350</v>
      </c>
    </row>
    <row r="605" spans="1:7" x14ac:dyDescent="0.25">
      <c r="A605" s="1">
        <v>45530</v>
      </c>
      <c r="B605" s="3">
        <f>IF(AND(DAY(A605)=21,MONTH(A605)=12),$V$12,          IF(AND(DAY(A605)=21,MONTH(A605)=3),$V$9,         IF(AND(DAY(A605)=21,MONTH(A605)=6),$V$10,    IF(AND(DAY(A605)=23,MONTH(A605)=9),$V$11,B604)      )           )                                  )</f>
        <v>0.9</v>
      </c>
      <c r="C605" s="4">
        <f>ile</f>
        <v>10</v>
      </c>
      <c r="D605" s="4">
        <f t="shared" si="18"/>
        <v>9</v>
      </c>
      <c r="E605">
        <f>E604+IF(WEEKDAY(A605)=1,ser*C604,0)</f>
        <v>21050</v>
      </c>
      <c r="F605">
        <f>F604+D605*(wyp)</f>
        <v>65670</v>
      </c>
      <c r="G605">
        <f t="shared" si="19"/>
        <v>44620</v>
      </c>
    </row>
    <row r="606" spans="1:7" x14ac:dyDescent="0.25">
      <c r="A606" s="1">
        <v>45531</v>
      </c>
      <c r="B606" s="3">
        <f>IF(AND(DAY(A606)=21,MONTH(A606)=12),$V$12,          IF(AND(DAY(A606)=21,MONTH(A606)=3),$V$9,         IF(AND(DAY(A606)=21,MONTH(A606)=6),$V$10,    IF(AND(DAY(A606)=23,MONTH(A606)=9),$V$11,B605)      )           )                                  )</f>
        <v>0.9</v>
      </c>
      <c r="C606" s="4">
        <f>ile</f>
        <v>10</v>
      </c>
      <c r="D606" s="4">
        <f t="shared" si="18"/>
        <v>9</v>
      </c>
      <c r="E606">
        <f>E605+IF(WEEKDAY(A606)=1,ser*C605,0)</f>
        <v>21050</v>
      </c>
      <c r="F606">
        <f>F605+D606*(wyp)</f>
        <v>65940</v>
      </c>
      <c r="G606">
        <f t="shared" si="19"/>
        <v>44890</v>
      </c>
    </row>
    <row r="607" spans="1:7" x14ac:dyDescent="0.25">
      <c r="A607" s="1">
        <v>45532</v>
      </c>
      <c r="B607" s="3">
        <f>IF(AND(DAY(A607)=21,MONTH(A607)=12),$V$12,          IF(AND(DAY(A607)=21,MONTH(A607)=3),$V$9,         IF(AND(DAY(A607)=21,MONTH(A607)=6),$V$10,    IF(AND(DAY(A607)=23,MONTH(A607)=9),$V$11,B606)      )           )                                  )</f>
        <v>0.9</v>
      </c>
      <c r="C607" s="4">
        <f>ile</f>
        <v>10</v>
      </c>
      <c r="D607" s="4">
        <f t="shared" si="18"/>
        <v>9</v>
      </c>
      <c r="E607">
        <f>E606+IF(WEEKDAY(A607)=1,ser*C606,0)</f>
        <v>21050</v>
      </c>
      <c r="F607">
        <f>F606+D607*(wyp)</f>
        <v>66210</v>
      </c>
      <c r="G607">
        <f t="shared" si="19"/>
        <v>45160</v>
      </c>
    </row>
    <row r="608" spans="1:7" x14ac:dyDescent="0.25">
      <c r="A608" s="1">
        <v>45533</v>
      </c>
      <c r="B608" s="3">
        <f>IF(AND(DAY(A608)=21,MONTH(A608)=12),$V$12,          IF(AND(DAY(A608)=21,MONTH(A608)=3),$V$9,         IF(AND(DAY(A608)=21,MONTH(A608)=6),$V$10,    IF(AND(DAY(A608)=23,MONTH(A608)=9),$V$11,B607)      )           )                                  )</f>
        <v>0.9</v>
      </c>
      <c r="C608" s="4">
        <f>ile</f>
        <v>10</v>
      </c>
      <c r="D608" s="4">
        <f t="shared" si="18"/>
        <v>9</v>
      </c>
      <c r="E608">
        <f>E607+IF(WEEKDAY(A608)=1,ser*C607,0)</f>
        <v>21050</v>
      </c>
      <c r="F608">
        <f>F607+D608*(wyp)</f>
        <v>66480</v>
      </c>
      <c r="G608">
        <f t="shared" si="19"/>
        <v>45430</v>
      </c>
    </row>
    <row r="609" spans="1:7" x14ac:dyDescent="0.25">
      <c r="A609" s="1">
        <v>45534</v>
      </c>
      <c r="B609" s="3">
        <f>IF(AND(DAY(A609)=21,MONTH(A609)=12),$V$12,          IF(AND(DAY(A609)=21,MONTH(A609)=3),$V$9,         IF(AND(DAY(A609)=21,MONTH(A609)=6),$V$10,    IF(AND(DAY(A609)=23,MONTH(A609)=9),$V$11,B608)      )           )                                  )</f>
        <v>0.9</v>
      </c>
      <c r="C609" s="4">
        <f>ile</f>
        <v>10</v>
      </c>
      <c r="D609" s="4">
        <f t="shared" si="18"/>
        <v>9</v>
      </c>
      <c r="E609">
        <f>E608+IF(WEEKDAY(A609)=1,ser*C608,0)</f>
        <v>21050</v>
      </c>
      <c r="F609">
        <f>F608+D609*(wyp)</f>
        <v>66750</v>
      </c>
      <c r="G609">
        <f t="shared" si="19"/>
        <v>45700</v>
      </c>
    </row>
    <row r="610" spans="1:7" x14ac:dyDescent="0.25">
      <c r="A610" s="1">
        <v>45535</v>
      </c>
      <c r="B610" s="3">
        <f>IF(AND(DAY(A610)=21,MONTH(A610)=12),$V$12,          IF(AND(DAY(A610)=21,MONTH(A610)=3),$V$9,         IF(AND(DAY(A610)=21,MONTH(A610)=6),$V$10,    IF(AND(DAY(A610)=23,MONTH(A610)=9),$V$11,B609)      )           )                                  )</f>
        <v>0.9</v>
      </c>
      <c r="C610" s="4">
        <f>ile</f>
        <v>10</v>
      </c>
      <c r="D610" s="4">
        <f t="shared" si="18"/>
        <v>0</v>
      </c>
      <c r="E610">
        <f>E609+IF(WEEKDAY(A610)=1,ser*C609,0)</f>
        <v>21050</v>
      </c>
      <c r="F610">
        <f>F609+D610*(wyp)</f>
        <v>66750</v>
      </c>
      <c r="G610">
        <f t="shared" si="19"/>
        <v>45700</v>
      </c>
    </row>
    <row r="611" spans="1:7" x14ac:dyDescent="0.25">
      <c r="A611" s="1">
        <v>45536</v>
      </c>
      <c r="B611" s="3">
        <f>IF(AND(DAY(A611)=21,MONTH(A611)=12),$V$12,          IF(AND(DAY(A611)=21,MONTH(A611)=3),$V$9,         IF(AND(DAY(A611)=21,MONTH(A611)=6),$V$10,    IF(AND(DAY(A611)=23,MONTH(A611)=9),$V$11,B610)      )           )                                  )</f>
        <v>0.9</v>
      </c>
      <c r="C611" s="4">
        <f>ile</f>
        <v>10</v>
      </c>
      <c r="D611" s="4">
        <f t="shared" si="18"/>
        <v>0</v>
      </c>
      <c r="E611">
        <f>E610+IF(WEEKDAY(A611)=1,ser*C610,0)</f>
        <v>21200</v>
      </c>
      <c r="F611">
        <f>F610+D611*(wyp)</f>
        <v>66750</v>
      </c>
      <c r="G611">
        <f t="shared" si="19"/>
        <v>45550</v>
      </c>
    </row>
    <row r="612" spans="1:7" x14ac:dyDescent="0.25">
      <c r="A612" s="1">
        <v>45537</v>
      </c>
      <c r="B612" s="3">
        <f>IF(AND(DAY(A612)=21,MONTH(A612)=12),$V$12,          IF(AND(DAY(A612)=21,MONTH(A612)=3),$V$9,         IF(AND(DAY(A612)=21,MONTH(A612)=6),$V$10,    IF(AND(DAY(A612)=23,MONTH(A612)=9),$V$11,B611)      )           )                                  )</f>
        <v>0.9</v>
      </c>
      <c r="C612" s="4">
        <f>ile</f>
        <v>10</v>
      </c>
      <c r="D612" s="4">
        <f t="shared" si="18"/>
        <v>9</v>
      </c>
      <c r="E612">
        <f>E611+IF(WEEKDAY(A612)=1,ser*C611,0)</f>
        <v>21200</v>
      </c>
      <c r="F612">
        <f>F611+D612*(wyp)</f>
        <v>67020</v>
      </c>
      <c r="G612">
        <f t="shared" si="19"/>
        <v>45820</v>
      </c>
    </row>
    <row r="613" spans="1:7" x14ac:dyDescent="0.25">
      <c r="A613" s="1">
        <v>45538</v>
      </c>
      <c r="B613" s="3">
        <f>IF(AND(DAY(A613)=21,MONTH(A613)=12),$V$12,          IF(AND(DAY(A613)=21,MONTH(A613)=3),$V$9,         IF(AND(DAY(A613)=21,MONTH(A613)=6),$V$10,    IF(AND(DAY(A613)=23,MONTH(A613)=9),$V$11,B612)      )           )                                  )</f>
        <v>0.9</v>
      </c>
      <c r="C613" s="4">
        <f>ile</f>
        <v>10</v>
      </c>
      <c r="D613" s="4">
        <f t="shared" si="18"/>
        <v>9</v>
      </c>
      <c r="E613">
        <f>E612+IF(WEEKDAY(A613)=1,ser*C612,0)</f>
        <v>21200</v>
      </c>
      <c r="F613">
        <f>F612+D613*(wyp)</f>
        <v>67290</v>
      </c>
      <c r="G613">
        <f t="shared" si="19"/>
        <v>46090</v>
      </c>
    </row>
    <row r="614" spans="1:7" x14ac:dyDescent="0.25">
      <c r="A614" s="1">
        <v>45539</v>
      </c>
      <c r="B614" s="3">
        <f>IF(AND(DAY(A614)=21,MONTH(A614)=12),$V$12,          IF(AND(DAY(A614)=21,MONTH(A614)=3),$V$9,         IF(AND(DAY(A614)=21,MONTH(A614)=6),$V$10,    IF(AND(DAY(A614)=23,MONTH(A614)=9),$V$11,B613)      )           )                                  )</f>
        <v>0.9</v>
      </c>
      <c r="C614" s="4">
        <f>ile</f>
        <v>10</v>
      </c>
      <c r="D614" s="4">
        <f t="shared" si="18"/>
        <v>9</v>
      </c>
      <c r="E614">
        <f>E613+IF(WEEKDAY(A614)=1,ser*C613,0)</f>
        <v>21200</v>
      </c>
      <c r="F614">
        <f>F613+D614*(wyp)</f>
        <v>67560</v>
      </c>
      <c r="G614">
        <f t="shared" si="19"/>
        <v>46360</v>
      </c>
    </row>
    <row r="615" spans="1:7" x14ac:dyDescent="0.25">
      <c r="A615" s="1">
        <v>45540</v>
      </c>
      <c r="B615" s="3">
        <f>IF(AND(DAY(A615)=21,MONTH(A615)=12),$V$12,          IF(AND(DAY(A615)=21,MONTH(A615)=3),$V$9,         IF(AND(DAY(A615)=21,MONTH(A615)=6),$V$10,    IF(AND(DAY(A615)=23,MONTH(A615)=9),$V$11,B614)      )           )                                  )</f>
        <v>0.9</v>
      </c>
      <c r="C615" s="4">
        <f>ile</f>
        <v>10</v>
      </c>
      <c r="D615" s="4">
        <f t="shared" si="18"/>
        <v>9</v>
      </c>
      <c r="E615">
        <f>E614+IF(WEEKDAY(A615)=1,ser*C614,0)</f>
        <v>21200</v>
      </c>
      <c r="F615">
        <f>F614+D615*(wyp)</f>
        <v>67830</v>
      </c>
      <c r="G615">
        <f t="shared" si="19"/>
        <v>46630</v>
      </c>
    </row>
    <row r="616" spans="1:7" x14ac:dyDescent="0.25">
      <c r="A616" s="1">
        <v>45541</v>
      </c>
      <c r="B616" s="3">
        <f>IF(AND(DAY(A616)=21,MONTH(A616)=12),$V$12,          IF(AND(DAY(A616)=21,MONTH(A616)=3),$V$9,         IF(AND(DAY(A616)=21,MONTH(A616)=6),$V$10,    IF(AND(DAY(A616)=23,MONTH(A616)=9),$V$11,B615)      )           )                                  )</f>
        <v>0.9</v>
      </c>
      <c r="C616" s="4">
        <f>ile</f>
        <v>10</v>
      </c>
      <c r="D616" s="4">
        <f t="shared" si="18"/>
        <v>9</v>
      </c>
      <c r="E616">
        <f>E615+IF(WEEKDAY(A616)=1,ser*C615,0)</f>
        <v>21200</v>
      </c>
      <c r="F616">
        <f>F615+D616*(wyp)</f>
        <v>68100</v>
      </c>
      <c r="G616">
        <f t="shared" si="19"/>
        <v>46900</v>
      </c>
    </row>
    <row r="617" spans="1:7" x14ac:dyDescent="0.25">
      <c r="A617" s="1">
        <v>45542</v>
      </c>
      <c r="B617" s="3">
        <f>IF(AND(DAY(A617)=21,MONTH(A617)=12),$V$12,          IF(AND(DAY(A617)=21,MONTH(A617)=3),$V$9,         IF(AND(DAY(A617)=21,MONTH(A617)=6),$V$10,    IF(AND(DAY(A617)=23,MONTH(A617)=9),$V$11,B616)      )           )                                  )</f>
        <v>0.9</v>
      </c>
      <c r="C617" s="4">
        <f>ile</f>
        <v>10</v>
      </c>
      <c r="D617" s="4">
        <f t="shared" si="18"/>
        <v>0</v>
      </c>
      <c r="E617">
        <f>E616+IF(WEEKDAY(A617)=1,ser*C616,0)</f>
        <v>21200</v>
      </c>
      <c r="F617">
        <f>F616+D617*(wyp)</f>
        <v>68100</v>
      </c>
      <c r="G617">
        <f t="shared" si="19"/>
        <v>46900</v>
      </c>
    </row>
    <row r="618" spans="1:7" x14ac:dyDescent="0.25">
      <c r="A618" s="1">
        <v>45543</v>
      </c>
      <c r="B618" s="3">
        <f>IF(AND(DAY(A618)=21,MONTH(A618)=12),$V$12,          IF(AND(DAY(A618)=21,MONTH(A618)=3),$V$9,         IF(AND(DAY(A618)=21,MONTH(A618)=6),$V$10,    IF(AND(DAY(A618)=23,MONTH(A618)=9),$V$11,B617)      )           )                                  )</f>
        <v>0.9</v>
      </c>
      <c r="C618" s="4">
        <f>ile</f>
        <v>10</v>
      </c>
      <c r="D618" s="4">
        <f t="shared" si="18"/>
        <v>0</v>
      </c>
      <c r="E618">
        <f>E617+IF(WEEKDAY(A618)=1,ser*C617,0)</f>
        <v>21350</v>
      </c>
      <c r="F618">
        <f>F617+D618*(wyp)</f>
        <v>68100</v>
      </c>
      <c r="G618">
        <f t="shared" si="19"/>
        <v>46750</v>
      </c>
    </row>
    <row r="619" spans="1:7" x14ac:dyDescent="0.25">
      <c r="A619" s="1">
        <v>45544</v>
      </c>
      <c r="B619" s="3">
        <f>IF(AND(DAY(A619)=21,MONTH(A619)=12),$V$12,          IF(AND(DAY(A619)=21,MONTH(A619)=3),$V$9,         IF(AND(DAY(A619)=21,MONTH(A619)=6),$V$10,    IF(AND(DAY(A619)=23,MONTH(A619)=9),$V$11,B618)      )           )                                  )</f>
        <v>0.9</v>
      </c>
      <c r="C619" s="4">
        <f>ile</f>
        <v>10</v>
      </c>
      <c r="D619" s="4">
        <f t="shared" si="18"/>
        <v>9</v>
      </c>
      <c r="E619">
        <f>E618+IF(WEEKDAY(A619)=1,ser*C618,0)</f>
        <v>21350</v>
      </c>
      <c r="F619">
        <f>F618+D619*(wyp)</f>
        <v>68370</v>
      </c>
      <c r="G619">
        <f t="shared" si="19"/>
        <v>47020</v>
      </c>
    </row>
    <row r="620" spans="1:7" x14ac:dyDescent="0.25">
      <c r="A620" s="1">
        <v>45545</v>
      </c>
      <c r="B620" s="3">
        <f>IF(AND(DAY(A620)=21,MONTH(A620)=12),$V$12,          IF(AND(DAY(A620)=21,MONTH(A620)=3),$V$9,         IF(AND(DAY(A620)=21,MONTH(A620)=6),$V$10,    IF(AND(DAY(A620)=23,MONTH(A620)=9),$V$11,B619)      )           )                                  )</f>
        <v>0.9</v>
      </c>
      <c r="C620" s="4">
        <f>ile</f>
        <v>10</v>
      </c>
      <c r="D620" s="4">
        <f t="shared" si="18"/>
        <v>9</v>
      </c>
      <c r="E620">
        <f>E619+IF(WEEKDAY(A620)=1,ser*C619,0)</f>
        <v>21350</v>
      </c>
      <c r="F620">
        <f>F619+D620*(wyp)</f>
        <v>68640</v>
      </c>
      <c r="G620">
        <f t="shared" si="19"/>
        <v>47290</v>
      </c>
    </row>
    <row r="621" spans="1:7" x14ac:dyDescent="0.25">
      <c r="A621" s="1">
        <v>45546</v>
      </c>
      <c r="B621" s="3">
        <f>IF(AND(DAY(A621)=21,MONTH(A621)=12),$V$12,          IF(AND(DAY(A621)=21,MONTH(A621)=3),$V$9,         IF(AND(DAY(A621)=21,MONTH(A621)=6),$V$10,    IF(AND(DAY(A621)=23,MONTH(A621)=9),$V$11,B620)      )           )                                  )</f>
        <v>0.9</v>
      </c>
      <c r="C621" s="4">
        <f>ile</f>
        <v>10</v>
      </c>
      <c r="D621" s="4">
        <f t="shared" si="18"/>
        <v>9</v>
      </c>
      <c r="E621">
        <f>E620+IF(WEEKDAY(A621)=1,ser*C620,0)</f>
        <v>21350</v>
      </c>
      <c r="F621">
        <f>F620+D621*(wyp)</f>
        <v>68910</v>
      </c>
      <c r="G621">
        <f t="shared" si="19"/>
        <v>47560</v>
      </c>
    </row>
    <row r="622" spans="1:7" x14ac:dyDescent="0.25">
      <c r="A622" s="1">
        <v>45547</v>
      </c>
      <c r="B622" s="3">
        <f>IF(AND(DAY(A622)=21,MONTH(A622)=12),$V$12,          IF(AND(DAY(A622)=21,MONTH(A622)=3),$V$9,         IF(AND(DAY(A622)=21,MONTH(A622)=6),$V$10,    IF(AND(DAY(A622)=23,MONTH(A622)=9),$V$11,B621)      )           )                                  )</f>
        <v>0.9</v>
      </c>
      <c r="C622" s="4">
        <f>ile</f>
        <v>10</v>
      </c>
      <c r="D622" s="4">
        <f t="shared" si="18"/>
        <v>9</v>
      </c>
      <c r="E622">
        <f>E621+IF(WEEKDAY(A622)=1,ser*C621,0)</f>
        <v>21350</v>
      </c>
      <c r="F622">
        <f>F621+D622*(wyp)</f>
        <v>69180</v>
      </c>
      <c r="G622">
        <f t="shared" si="19"/>
        <v>47830</v>
      </c>
    </row>
    <row r="623" spans="1:7" x14ac:dyDescent="0.25">
      <c r="A623" s="1">
        <v>45548</v>
      </c>
      <c r="B623" s="3">
        <f>IF(AND(DAY(A623)=21,MONTH(A623)=12),$V$12,          IF(AND(DAY(A623)=21,MONTH(A623)=3),$V$9,         IF(AND(DAY(A623)=21,MONTH(A623)=6),$V$10,    IF(AND(DAY(A623)=23,MONTH(A623)=9),$V$11,B622)      )           )                                  )</f>
        <v>0.9</v>
      </c>
      <c r="C623" s="4">
        <f>ile</f>
        <v>10</v>
      </c>
      <c r="D623" s="4">
        <f t="shared" si="18"/>
        <v>9</v>
      </c>
      <c r="E623">
        <f>E622+IF(WEEKDAY(A623)=1,ser*C622,0)</f>
        <v>21350</v>
      </c>
      <c r="F623">
        <f>F622+D623*(wyp)</f>
        <v>69450</v>
      </c>
      <c r="G623">
        <f t="shared" si="19"/>
        <v>48100</v>
      </c>
    </row>
    <row r="624" spans="1:7" x14ac:dyDescent="0.25">
      <c r="A624" s="1">
        <v>45549</v>
      </c>
      <c r="B624" s="3">
        <f>IF(AND(DAY(A624)=21,MONTH(A624)=12),$V$12,          IF(AND(DAY(A624)=21,MONTH(A624)=3),$V$9,         IF(AND(DAY(A624)=21,MONTH(A624)=6),$V$10,    IF(AND(DAY(A624)=23,MONTH(A624)=9),$V$11,B623)      )           )                                  )</f>
        <v>0.9</v>
      </c>
      <c r="C624" s="4">
        <f>ile</f>
        <v>10</v>
      </c>
      <c r="D624" s="4">
        <f t="shared" si="18"/>
        <v>0</v>
      </c>
      <c r="E624">
        <f>E623+IF(WEEKDAY(A624)=1,ser*C623,0)</f>
        <v>21350</v>
      </c>
      <c r="F624">
        <f>F623+D624*(wyp)</f>
        <v>69450</v>
      </c>
      <c r="G624">
        <f t="shared" si="19"/>
        <v>48100</v>
      </c>
    </row>
    <row r="625" spans="1:7" x14ac:dyDescent="0.25">
      <c r="A625" s="1">
        <v>45550</v>
      </c>
      <c r="B625" s="3">
        <f>IF(AND(DAY(A625)=21,MONTH(A625)=12),$V$12,          IF(AND(DAY(A625)=21,MONTH(A625)=3),$V$9,         IF(AND(DAY(A625)=21,MONTH(A625)=6),$V$10,    IF(AND(DAY(A625)=23,MONTH(A625)=9),$V$11,B624)      )           )                                  )</f>
        <v>0.9</v>
      </c>
      <c r="C625" s="4">
        <f>ile</f>
        <v>10</v>
      </c>
      <c r="D625" s="4">
        <f t="shared" si="18"/>
        <v>0</v>
      </c>
      <c r="E625">
        <f>E624+IF(WEEKDAY(A625)=1,ser*C624,0)</f>
        <v>21500</v>
      </c>
      <c r="F625">
        <f>F624+D625*(wyp)</f>
        <v>69450</v>
      </c>
      <c r="G625">
        <f t="shared" si="19"/>
        <v>47950</v>
      </c>
    </row>
    <row r="626" spans="1:7" x14ac:dyDescent="0.25">
      <c r="A626" s="1">
        <v>45551</v>
      </c>
      <c r="B626" s="3">
        <f>IF(AND(DAY(A626)=21,MONTH(A626)=12),$V$12,          IF(AND(DAY(A626)=21,MONTH(A626)=3),$V$9,         IF(AND(DAY(A626)=21,MONTH(A626)=6),$V$10,    IF(AND(DAY(A626)=23,MONTH(A626)=9),$V$11,B625)      )           )                                  )</f>
        <v>0.9</v>
      </c>
      <c r="C626" s="4">
        <f>ile</f>
        <v>10</v>
      </c>
      <c r="D626" s="4">
        <f t="shared" si="18"/>
        <v>9</v>
      </c>
      <c r="E626">
        <f>E625+IF(WEEKDAY(A626)=1,ser*C625,0)</f>
        <v>21500</v>
      </c>
      <c r="F626">
        <f>F625+D626*(wyp)</f>
        <v>69720</v>
      </c>
      <c r="G626">
        <f t="shared" si="19"/>
        <v>48220</v>
      </c>
    </row>
    <row r="627" spans="1:7" x14ac:dyDescent="0.25">
      <c r="A627" s="1">
        <v>45552</v>
      </c>
      <c r="B627" s="3">
        <f>IF(AND(DAY(A627)=21,MONTH(A627)=12),$V$12,          IF(AND(DAY(A627)=21,MONTH(A627)=3),$V$9,         IF(AND(DAY(A627)=21,MONTH(A627)=6),$V$10,    IF(AND(DAY(A627)=23,MONTH(A627)=9),$V$11,B626)      )           )                                  )</f>
        <v>0.9</v>
      </c>
      <c r="C627" s="4">
        <f>ile</f>
        <v>10</v>
      </c>
      <c r="D627" s="4">
        <f t="shared" si="18"/>
        <v>9</v>
      </c>
      <c r="E627">
        <f>E626+IF(WEEKDAY(A627)=1,ser*C626,0)</f>
        <v>21500</v>
      </c>
      <c r="F627">
        <f>F626+D627*(wyp)</f>
        <v>69990</v>
      </c>
      <c r="G627">
        <f t="shared" si="19"/>
        <v>48490</v>
      </c>
    </row>
    <row r="628" spans="1:7" x14ac:dyDescent="0.25">
      <c r="A628" s="1">
        <v>45553</v>
      </c>
      <c r="B628" s="3">
        <f>IF(AND(DAY(A628)=21,MONTH(A628)=12),$V$12,          IF(AND(DAY(A628)=21,MONTH(A628)=3),$V$9,         IF(AND(DAY(A628)=21,MONTH(A628)=6),$V$10,    IF(AND(DAY(A628)=23,MONTH(A628)=9),$V$11,B627)      )           )                                  )</f>
        <v>0.9</v>
      </c>
      <c r="C628" s="4">
        <f>ile</f>
        <v>10</v>
      </c>
      <c r="D628" s="4">
        <f t="shared" si="18"/>
        <v>9</v>
      </c>
      <c r="E628">
        <f>E627+IF(WEEKDAY(A628)=1,ser*C627,0)</f>
        <v>21500</v>
      </c>
      <c r="F628">
        <f>F627+D628*(wyp)</f>
        <v>70260</v>
      </c>
      <c r="G628">
        <f t="shared" si="19"/>
        <v>48760</v>
      </c>
    </row>
    <row r="629" spans="1:7" x14ac:dyDescent="0.25">
      <c r="A629" s="1">
        <v>45554</v>
      </c>
      <c r="B629" s="3">
        <f>IF(AND(DAY(A629)=21,MONTH(A629)=12),$V$12,          IF(AND(DAY(A629)=21,MONTH(A629)=3),$V$9,         IF(AND(DAY(A629)=21,MONTH(A629)=6),$V$10,    IF(AND(DAY(A629)=23,MONTH(A629)=9),$V$11,B628)      )           )                                  )</f>
        <v>0.9</v>
      </c>
      <c r="C629" s="4">
        <f>ile</f>
        <v>10</v>
      </c>
      <c r="D629" s="4">
        <f t="shared" si="18"/>
        <v>9</v>
      </c>
      <c r="E629">
        <f>E628+IF(WEEKDAY(A629)=1,ser*C628,0)</f>
        <v>21500</v>
      </c>
      <c r="F629">
        <f>F628+D629*(wyp)</f>
        <v>70530</v>
      </c>
      <c r="G629">
        <f t="shared" si="19"/>
        <v>49030</v>
      </c>
    </row>
    <row r="630" spans="1:7" x14ac:dyDescent="0.25">
      <c r="A630" s="1">
        <v>45555</v>
      </c>
      <c r="B630" s="3">
        <f>IF(AND(DAY(A630)=21,MONTH(A630)=12),$V$12,          IF(AND(DAY(A630)=21,MONTH(A630)=3),$V$9,         IF(AND(DAY(A630)=21,MONTH(A630)=6),$V$10,    IF(AND(DAY(A630)=23,MONTH(A630)=9),$V$11,B629)      )           )                                  )</f>
        <v>0.9</v>
      </c>
      <c r="C630" s="4">
        <f>ile</f>
        <v>10</v>
      </c>
      <c r="D630" s="4">
        <f t="shared" si="18"/>
        <v>9</v>
      </c>
      <c r="E630">
        <f>E629+IF(WEEKDAY(A630)=1,ser*C629,0)</f>
        <v>21500</v>
      </c>
      <c r="F630">
        <f>F629+D630*(wyp)</f>
        <v>70800</v>
      </c>
      <c r="G630">
        <f t="shared" si="19"/>
        <v>49300</v>
      </c>
    </row>
    <row r="631" spans="1:7" x14ac:dyDescent="0.25">
      <c r="A631" s="1">
        <v>45556</v>
      </c>
      <c r="B631" s="3">
        <f>IF(AND(DAY(A631)=21,MONTH(A631)=12),$V$12,          IF(AND(DAY(A631)=21,MONTH(A631)=3),$V$9,         IF(AND(DAY(A631)=21,MONTH(A631)=6),$V$10,    IF(AND(DAY(A631)=23,MONTH(A631)=9),$V$11,B630)      )           )                                  )</f>
        <v>0.9</v>
      </c>
      <c r="C631" s="4">
        <f>ile</f>
        <v>10</v>
      </c>
      <c r="D631" s="4">
        <f t="shared" si="18"/>
        <v>0</v>
      </c>
      <c r="E631">
        <f>E630+IF(WEEKDAY(A631)=1,ser*C630,0)</f>
        <v>21500</v>
      </c>
      <c r="F631">
        <f>F630+D631*(wyp)</f>
        <v>70800</v>
      </c>
      <c r="G631">
        <f t="shared" si="19"/>
        <v>49300</v>
      </c>
    </row>
    <row r="632" spans="1:7" x14ac:dyDescent="0.25">
      <c r="A632" s="1">
        <v>45557</v>
      </c>
      <c r="B632" s="3">
        <f>IF(AND(DAY(A632)=21,MONTH(A632)=12),$V$12,          IF(AND(DAY(A632)=21,MONTH(A632)=3),$V$9,         IF(AND(DAY(A632)=21,MONTH(A632)=6),$V$10,    IF(AND(DAY(A632)=23,MONTH(A632)=9),$V$11,B631)      )           )                                  )</f>
        <v>0.9</v>
      </c>
      <c r="C632" s="4">
        <f>ile</f>
        <v>10</v>
      </c>
      <c r="D632" s="4">
        <f t="shared" si="18"/>
        <v>0</v>
      </c>
      <c r="E632">
        <f>E631+IF(WEEKDAY(A632)=1,ser*C631,0)</f>
        <v>21650</v>
      </c>
      <c r="F632">
        <f>F631+D632*(wyp)</f>
        <v>70800</v>
      </c>
      <c r="G632">
        <f t="shared" si="19"/>
        <v>49150</v>
      </c>
    </row>
    <row r="633" spans="1:7" x14ac:dyDescent="0.25">
      <c r="A633" s="1">
        <v>45558</v>
      </c>
      <c r="B633" s="3">
        <f>IF(AND(DAY(A633)=21,MONTH(A633)=12),$V$12,          IF(AND(DAY(A633)=21,MONTH(A633)=3),$V$9,         IF(AND(DAY(A633)=21,MONTH(A633)=6),$V$10,    IF(AND(DAY(A633)=23,MONTH(A633)=9),$V$11,B632)      )           )                                  )</f>
        <v>0.4</v>
      </c>
      <c r="C633" s="4">
        <f>ile</f>
        <v>10</v>
      </c>
      <c r="D633" s="4">
        <f t="shared" si="18"/>
        <v>4</v>
      </c>
      <c r="E633">
        <f>E632+IF(WEEKDAY(A633)=1,ser*C632,0)</f>
        <v>21650</v>
      </c>
      <c r="F633">
        <f>F632+D633*(wyp)</f>
        <v>70920</v>
      </c>
      <c r="G633">
        <f t="shared" si="19"/>
        <v>49270</v>
      </c>
    </row>
    <row r="634" spans="1:7" x14ac:dyDescent="0.25">
      <c r="A634" s="1">
        <v>45559</v>
      </c>
      <c r="B634" s="3">
        <f>IF(AND(DAY(A634)=21,MONTH(A634)=12),$V$12,          IF(AND(DAY(A634)=21,MONTH(A634)=3),$V$9,         IF(AND(DAY(A634)=21,MONTH(A634)=6),$V$10,    IF(AND(DAY(A634)=23,MONTH(A634)=9),$V$11,B633)      )           )                                  )</f>
        <v>0.4</v>
      </c>
      <c r="C634" s="4">
        <f>ile</f>
        <v>10</v>
      </c>
      <c r="D634" s="4">
        <f t="shared" si="18"/>
        <v>4</v>
      </c>
      <c r="E634">
        <f>E633+IF(WEEKDAY(A634)=1,ser*C633,0)</f>
        <v>21650</v>
      </c>
      <c r="F634">
        <f>F633+D634*(wyp)</f>
        <v>71040</v>
      </c>
      <c r="G634">
        <f t="shared" si="19"/>
        <v>49390</v>
      </c>
    </row>
    <row r="635" spans="1:7" x14ac:dyDescent="0.25">
      <c r="A635" s="1">
        <v>45560</v>
      </c>
      <c r="B635" s="3">
        <f>IF(AND(DAY(A635)=21,MONTH(A635)=12),$V$12,          IF(AND(DAY(A635)=21,MONTH(A635)=3),$V$9,         IF(AND(DAY(A635)=21,MONTH(A635)=6),$V$10,    IF(AND(DAY(A635)=23,MONTH(A635)=9),$V$11,B634)      )           )                                  )</f>
        <v>0.4</v>
      </c>
      <c r="C635" s="4">
        <f>ile</f>
        <v>10</v>
      </c>
      <c r="D635" s="4">
        <f t="shared" si="18"/>
        <v>4</v>
      </c>
      <c r="E635">
        <f>E634+IF(WEEKDAY(A635)=1,ser*C634,0)</f>
        <v>21650</v>
      </c>
      <c r="F635">
        <f>F634+D635*(wyp)</f>
        <v>71160</v>
      </c>
      <c r="G635">
        <f t="shared" si="19"/>
        <v>49510</v>
      </c>
    </row>
    <row r="636" spans="1:7" x14ac:dyDescent="0.25">
      <c r="A636" s="1">
        <v>45561</v>
      </c>
      <c r="B636" s="3">
        <f>IF(AND(DAY(A636)=21,MONTH(A636)=12),$V$12,          IF(AND(DAY(A636)=21,MONTH(A636)=3),$V$9,         IF(AND(DAY(A636)=21,MONTH(A636)=6),$V$10,    IF(AND(DAY(A636)=23,MONTH(A636)=9),$V$11,B635)      )           )                                  )</f>
        <v>0.4</v>
      </c>
      <c r="C636" s="4">
        <f>ile</f>
        <v>10</v>
      </c>
      <c r="D636" s="4">
        <f t="shared" si="18"/>
        <v>4</v>
      </c>
      <c r="E636">
        <f>E635+IF(WEEKDAY(A636)=1,ser*C635,0)</f>
        <v>21650</v>
      </c>
      <c r="F636">
        <f>F635+D636*(wyp)</f>
        <v>71280</v>
      </c>
      <c r="G636">
        <f t="shared" si="19"/>
        <v>49630</v>
      </c>
    </row>
    <row r="637" spans="1:7" x14ac:dyDescent="0.25">
      <c r="A637" s="1">
        <v>45562</v>
      </c>
      <c r="B637" s="3">
        <f>IF(AND(DAY(A637)=21,MONTH(A637)=12),$V$12,          IF(AND(DAY(A637)=21,MONTH(A637)=3),$V$9,         IF(AND(DAY(A637)=21,MONTH(A637)=6),$V$10,    IF(AND(DAY(A637)=23,MONTH(A637)=9),$V$11,B636)      )           )                                  )</f>
        <v>0.4</v>
      </c>
      <c r="C637" s="4">
        <f>ile</f>
        <v>10</v>
      </c>
      <c r="D637" s="4">
        <f t="shared" si="18"/>
        <v>4</v>
      </c>
      <c r="E637">
        <f>E636+IF(WEEKDAY(A637)=1,ser*C636,0)</f>
        <v>21650</v>
      </c>
      <c r="F637">
        <f>F636+D637*(wyp)</f>
        <v>71400</v>
      </c>
      <c r="G637">
        <f t="shared" si="19"/>
        <v>49750</v>
      </c>
    </row>
    <row r="638" spans="1:7" x14ac:dyDescent="0.25">
      <c r="A638" s="1">
        <v>45563</v>
      </c>
      <c r="B638" s="3">
        <f>IF(AND(DAY(A638)=21,MONTH(A638)=12),$V$12,          IF(AND(DAY(A638)=21,MONTH(A638)=3),$V$9,         IF(AND(DAY(A638)=21,MONTH(A638)=6),$V$10,    IF(AND(DAY(A638)=23,MONTH(A638)=9),$V$11,B637)      )           )                                  )</f>
        <v>0.4</v>
      </c>
      <c r="C638" s="4">
        <f>ile</f>
        <v>10</v>
      </c>
      <c r="D638" s="4">
        <f t="shared" si="18"/>
        <v>0</v>
      </c>
      <c r="E638">
        <f>E637+IF(WEEKDAY(A638)=1,ser*C637,0)</f>
        <v>21650</v>
      </c>
      <c r="F638">
        <f>F637+D638*(wyp)</f>
        <v>71400</v>
      </c>
      <c r="G638">
        <f t="shared" si="19"/>
        <v>49750</v>
      </c>
    </row>
    <row r="639" spans="1:7" x14ac:dyDescent="0.25">
      <c r="A639" s="1">
        <v>45564</v>
      </c>
      <c r="B639" s="3">
        <f>IF(AND(DAY(A639)=21,MONTH(A639)=12),$V$12,          IF(AND(DAY(A639)=21,MONTH(A639)=3),$V$9,         IF(AND(DAY(A639)=21,MONTH(A639)=6),$V$10,    IF(AND(DAY(A639)=23,MONTH(A639)=9),$V$11,B638)      )           )                                  )</f>
        <v>0.4</v>
      </c>
      <c r="C639" s="4">
        <f>ile</f>
        <v>10</v>
      </c>
      <c r="D639" s="4">
        <f t="shared" si="18"/>
        <v>0</v>
      </c>
      <c r="E639">
        <f>E638+IF(WEEKDAY(A639)=1,ser*C638,0)</f>
        <v>21800</v>
      </c>
      <c r="F639">
        <f>F638+D639*(wyp)</f>
        <v>71400</v>
      </c>
      <c r="G639">
        <f t="shared" si="19"/>
        <v>49600</v>
      </c>
    </row>
    <row r="640" spans="1:7" x14ac:dyDescent="0.25">
      <c r="A640" s="1">
        <v>45565</v>
      </c>
      <c r="B640" s="3">
        <f>IF(AND(DAY(A640)=21,MONTH(A640)=12),$V$12,          IF(AND(DAY(A640)=21,MONTH(A640)=3),$V$9,         IF(AND(DAY(A640)=21,MONTH(A640)=6),$V$10,    IF(AND(DAY(A640)=23,MONTH(A640)=9),$V$11,B639)      )           )                                  )</f>
        <v>0.4</v>
      </c>
      <c r="C640" s="4">
        <f>ile</f>
        <v>10</v>
      </c>
      <c r="D640" s="4">
        <f t="shared" si="18"/>
        <v>4</v>
      </c>
      <c r="E640">
        <f>E639+IF(WEEKDAY(A640)=1,ser*C639,0)</f>
        <v>21800</v>
      </c>
      <c r="F640">
        <f>F639+D640*(wyp)</f>
        <v>71520</v>
      </c>
      <c r="G640">
        <f t="shared" si="19"/>
        <v>49720</v>
      </c>
    </row>
    <row r="641" spans="1:7" x14ac:dyDescent="0.25">
      <c r="A641" s="1">
        <v>45566</v>
      </c>
      <c r="B641" s="3">
        <f>IF(AND(DAY(A641)=21,MONTH(A641)=12),$V$12,          IF(AND(DAY(A641)=21,MONTH(A641)=3),$V$9,         IF(AND(DAY(A641)=21,MONTH(A641)=6),$V$10,    IF(AND(DAY(A641)=23,MONTH(A641)=9),$V$11,B640)      )           )                                  )</f>
        <v>0.4</v>
      </c>
      <c r="C641" s="4">
        <f>ile</f>
        <v>10</v>
      </c>
      <c r="D641" s="4">
        <f t="shared" si="18"/>
        <v>4</v>
      </c>
      <c r="E641">
        <f>E640+IF(WEEKDAY(A641)=1,ser*C640,0)</f>
        <v>21800</v>
      </c>
      <c r="F641">
        <f>F640+D641*(wyp)</f>
        <v>71640</v>
      </c>
      <c r="G641">
        <f t="shared" si="19"/>
        <v>49840</v>
      </c>
    </row>
    <row r="642" spans="1:7" x14ac:dyDescent="0.25">
      <c r="A642" s="1">
        <v>45567</v>
      </c>
      <c r="B642" s="3">
        <f>IF(AND(DAY(A642)=21,MONTH(A642)=12),$V$12,          IF(AND(DAY(A642)=21,MONTH(A642)=3),$V$9,         IF(AND(DAY(A642)=21,MONTH(A642)=6),$V$10,    IF(AND(DAY(A642)=23,MONTH(A642)=9),$V$11,B641)      )           )                                  )</f>
        <v>0.4</v>
      </c>
      <c r="C642" s="4">
        <f>ile</f>
        <v>10</v>
      </c>
      <c r="D642" s="4">
        <f t="shared" si="18"/>
        <v>4</v>
      </c>
      <c r="E642">
        <f>E641+IF(WEEKDAY(A642)=1,ser*C641,0)</f>
        <v>21800</v>
      </c>
      <c r="F642">
        <f>F641+D642*(wyp)</f>
        <v>71760</v>
      </c>
      <c r="G642">
        <f t="shared" si="19"/>
        <v>49960</v>
      </c>
    </row>
    <row r="643" spans="1:7" x14ac:dyDescent="0.25">
      <c r="A643" s="1">
        <v>45568</v>
      </c>
      <c r="B643" s="3">
        <f>IF(AND(DAY(A643)=21,MONTH(A643)=12),$V$12,          IF(AND(DAY(A643)=21,MONTH(A643)=3),$V$9,         IF(AND(DAY(A643)=21,MONTH(A643)=6),$V$10,    IF(AND(DAY(A643)=23,MONTH(A643)=9),$V$11,B642)      )           )                                  )</f>
        <v>0.4</v>
      </c>
      <c r="C643" s="4">
        <f>ile</f>
        <v>10</v>
      </c>
      <c r="D643" s="4">
        <f t="shared" ref="D643:D706" si="20">IF(OR(WEEKDAY(A643)=7,WEEKDAY(A643)=1),0,ROUND(B643*C643,A643))</f>
        <v>4</v>
      </c>
      <c r="E643">
        <f>E642+IF(WEEKDAY(A643)=1,ser*C642,0)</f>
        <v>21800</v>
      </c>
      <c r="F643">
        <f>F642+D643*(wyp)</f>
        <v>71880</v>
      </c>
      <c r="G643">
        <f t="shared" ref="G643:G706" si="21">F643-E643</f>
        <v>50080</v>
      </c>
    </row>
    <row r="644" spans="1:7" x14ac:dyDescent="0.25">
      <c r="A644" s="1">
        <v>45569</v>
      </c>
      <c r="B644" s="3">
        <f>IF(AND(DAY(A644)=21,MONTH(A644)=12),$V$12,          IF(AND(DAY(A644)=21,MONTH(A644)=3),$V$9,         IF(AND(DAY(A644)=21,MONTH(A644)=6),$V$10,    IF(AND(DAY(A644)=23,MONTH(A644)=9),$V$11,B643)      )           )                                  )</f>
        <v>0.4</v>
      </c>
      <c r="C644" s="4">
        <f>ile</f>
        <v>10</v>
      </c>
      <c r="D644" s="4">
        <f t="shared" si="20"/>
        <v>4</v>
      </c>
      <c r="E644">
        <f>E643+IF(WEEKDAY(A644)=1,ser*C643,0)</f>
        <v>21800</v>
      </c>
      <c r="F644">
        <f>F643+D644*(wyp)</f>
        <v>72000</v>
      </c>
      <c r="G644">
        <f t="shared" si="21"/>
        <v>50200</v>
      </c>
    </row>
    <row r="645" spans="1:7" x14ac:dyDescent="0.25">
      <c r="A645" s="1">
        <v>45570</v>
      </c>
      <c r="B645" s="3">
        <f>IF(AND(DAY(A645)=21,MONTH(A645)=12),$V$12,          IF(AND(DAY(A645)=21,MONTH(A645)=3),$V$9,         IF(AND(DAY(A645)=21,MONTH(A645)=6),$V$10,    IF(AND(DAY(A645)=23,MONTH(A645)=9),$V$11,B644)      )           )                                  )</f>
        <v>0.4</v>
      </c>
      <c r="C645" s="4">
        <f>ile</f>
        <v>10</v>
      </c>
      <c r="D645" s="4">
        <f t="shared" si="20"/>
        <v>0</v>
      </c>
      <c r="E645">
        <f>E644+IF(WEEKDAY(A645)=1,ser*C644,0)</f>
        <v>21800</v>
      </c>
      <c r="F645">
        <f>F644+D645*(wyp)</f>
        <v>72000</v>
      </c>
      <c r="G645">
        <f t="shared" si="21"/>
        <v>50200</v>
      </c>
    </row>
    <row r="646" spans="1:7" x14ac:dyDescent="0.25">
      <c r="A646" s="1">
        <v>45571</v>
      </c>
      <c r="B646" s="3">
        <f>IF(AND(DAY(A646)=21,MONTH(A646)=12),$V$12,          IF(AND(DAY(A646)=21,MONTH(A646)=3),$V$9,         IF(AND(DAY(A646)=21,MONTH(A646)=6),$V$10,    IF(AND(DAY(A646)=23,MONTH(A646)=9),$V$11,B645)      )           )                                  )</f>
        <v>0.4</v>
      </c>
      <c r="C646" s="4">
        <f>ile</f>
        <v>10</v>
      </c>
      <c r="D646" s="4">
        <f t="shared" si="20"/>
        <v>0</v>
      </c>
      <c r="E646">
        <f>E645+IF(WEEKDAY(A646)=1,ser*C645,0)</f>
        <v>21950</v>
      </c>
      <c r="F646">
        <f>F645+D646*(wyp)</f>
        <v>72000</v>
      </c>
      <c r="G646">
        <f t="shared" si="21"/>
        <v>50050</v>
      </c>
    </row>
    <row r="647" spans="1:7" x14ac:dyDescent="0.25">
      <c r="A647" s="1">
        <v>45572</v>
      </c>
      <c r="B647" s="3">
        <f>IF(AND(DAY(A647)=21,MONTH(A647)=12),$V$12,          IF(AND(DAY(A647)=21,MONTH(A647)=3),$V$9,         IF(AND(DAY(A647)=21,MONTH(A647)=6),$V$10,    IF(AND(DAY(A647)=23,MONTH(A647)=9),$V$11,B646)      )           )                                  )</f>
        <v>0.4</v>
      </c>
      <c r="C647" s="4">
        <f>ile</f>
        <v>10</v>
      </c>
      <c r="D647" s="4">
        <f t="shared" si="20"/>
        <v>4</v>
      </c>
      <c r="E647">
        <f>E646+IF(WEEKDAY(A647)=1,ser*C646,0)</f>
        <v>21950</v>
      </c>
      <c r="F647">
        <f>F646+D647*(wyp)</f>
        <v>72120</v>
      </c>
      <c r="G647">
        <f t="shared" si="21"/>
        <v>50170</v>
      </c>
    </row>
    <row r="648" spans="1:7" x14ac:dyDescent="0.25">
      <c r="A648" s="1">
        <v>45573</v>
      </c>
      <c r="B648" s="3">
        <f>IF(AND(DAY(A648)=21,MONTH(A648)=12),$V$12,          IF(AND(DAY(A648)=21,MONTH(A648)=3),$V$9,         IF(AND(DAY(A648)=21,MONTH(A648)=6),$V$10,    IF(AND(DAY(A648)=23,MONTH(A648)=9),$V$11,B647)      )           )                                  )</f>
        <v>0.4</v>
      </c>
      <c r="C648" s="4">
        <f>ile</f>
        <v>10</v>
      </c>
      <c r="D648" s="4">
        <f t="shared" si="20"/>
        <v>4</v>
      </c>
      <c r="E648">
        <f>E647+IF(WEEKDAY(A648)=1,ser*C647,0)</f>
        <v>21950</v>
      </c>
      <c r="F648">
        <f>F647+D648*(wyp)</f>
        <v>72240</v>
      </c>
      <c r="G648">
        <f t="shared" si="21"/>
        <v>50290</v>
      </c>
    </row>
    <row r="649" spans="1:7" x14ac:dyDescent="0.25">
      <c r="A649" s="1">
        <v>45574</v>
      </c>
      <c r="B649" s="3">
        <f>IF(AND(DAY(A649)=21,MONTH(A649)=12),$V$12,          IF(AND(DAY(A649)=21,MONTH(A649)=3),$V$9,         IF(AND(DAY(A649)=21,MONTH(A649)=6),$V$10,    IF(AND(DAY(A649)=23,MONTH(A649)=9),$V$11,B648)      )           )                                  )</f>
        <v>0.4</v>
      </c>
      <c r="C649" s="4">
        <f>ile</f>
        <v>10</v>
      </c>
      <c r="D649" s="4">
        <f t="shared" si="20"/>
        <v>4</v>
      </c>
      <c r="E649">
        <f>E648+IF(WEEKDAY(A649)=1,ser*C648,0)</f>
        <v>21950</v>
      </c>
      <c r="F649">
        <f>F648+D649*(wyp)</f>
        <v>72360</v>
      </c>
      <c r="G649">
        <f t="shared" si="21"/>
        <v>50410</v>
      </c>
    </row>
    <row r="650" spans="1:7" x14ac:dyDescent="0.25">
      <c r="A650" s="1">
        <v>45575</v>
      </c>
      <c r="B650" s="3">
        <f>IF(AND(DAY(A650)=21,MONTH(A650)=12),$V$12,          IF(AND(DAY(A650)=21,MONTH(A650)=3),$V$9,         IF(AND(DAY(A650)=21,MONTH(A650)=6),$V$10,    IF(AND(DAY(A650)=23,MONTH(A650)=9),$V$11,B649)      )           )                                  )</f>
        <v>0.4</v>
      </c>
      <c r="C650" s="4">
        <f>ile</f>
        <v>10</v>
      </c>
      <c r="D650" s="4">
        <f t="shared" si="20"/>
        <v>4</v>
      </c>
      <c r="E650">
        <f>E649+IF(WEEKDAY(A650)=1,ser*C649,0)</f>
        <v>21950</v>
      </c>
      <c r="F650">
        <f>F649+D650*(wyp)</f>
        <v>72480</v>
      </c>
      <c r="G650">
        <f t="shared" si="21"/>
        <v>50530</v>
      </c>
    </row>
    <row r="651" spans="1:7" x14ac:dyDescent="0.25">
      <c r="A651" s="1">
        <v>45576</v>
      </c>
      <c r="B651" s="3">
        <f>IF(AND(DAY(A651)=21,MONTH(A651)=12),$V$12,          IF(AND(DAY(A651)=21,MONTH(A651)=3),$V$9,         IF(AND(DAY(A651)=21,MONTH(A651)=6),$V$10,    IF(AND(DAY(A651)=23,MONTH(A651)=9),$V$11,B650)      )           )                                  )</f>
        <v>0.4</v>
      </c>
      <c r="C651" s="4">
        <f>ile</f>
        <v>10</v>
      </c>
      <c r="D651" s="4">
        <f t="shared" si="20"/>
        <v>4</v>
      </c>
      <c r="E651">
        <f>E650+IF(WEEKDAY(A651)=1,ser*C650,0)</f>
        <v>21950</v>
      </c>
      <c r="F651">
        <f>F650+D651*(wyp)</f>
        <v>72600</v>
      </c>
      <c r="G651">
        <f t="shared" si="21"/>
        <v>50650</v>
      </c>
    </row>
    <row r="652" spans="1:7" x14ac:dyDescent="0.25">
      <c r="A652" s="1">
        <v>45577</v>
      </c>
      <c r="B652" s="3">
        <f>IF(AND(DAY(A652)=21,MONTH(A652)=12),$V$12,          IF(AND(DAY(A652)=21,MONTH(A652)=3),$V$9,         IF(AND(DAY(A652)=21,MONTH(A652)=6),$V$10,    IF(AND(DAY(A652)=23,MONTH(A652)=9),$V$11,B651)      )           )                                  )</f>
        <v>0.4</v>
      </c>
      <c r="C652" s="4">
        <f>ile</f>
        <v>10</v>
      </c>
      <c r="D652" s="4">
        <f t="shared" si="20"/>
        <v>0</v>
      </c>
      <c r="E652">
        <f>E651+IF(WEEKDAY(A652)=1,ser*C651,0)</f>
        <v>21950</v>
      </c>
      <c r="F652">
        <f>F651+D652*(wyp)</f>
        <v>72600</v>
      </c>
      <c r="G652">
        <f t="shared" si="21"/>
        <v>50650</v>
      </c>
    </row>
    <row r="653" spans="1:7" x14ac:dyDescent="0.25">
      <c r="A653" s="1">
        <v>45578</v>
      </c>
      <c r="B653" s="3">
        <f>IF(AND(DAY(A653)=21,MONTH(A653)=12),$V$12,          IF(AND(DAY(A653)=21,MONTH(A653)=3),$V$9,         IF(AND(DAY(A653)=21,MONTH(A653)=6),$V$10,    IF(AND(DAY(A653)=23,MONTH(A653)=9),$V$11,B652)      )           )                                  )</f>
        <v>0.4</v>
      </c>
      <c r="C653" s="4">
        <f>ile</f>
        <v>10</v>
      </c>
      <c r="D653" s="4">
        <f t="shared" si="20"/>
        <v>0</v>
      </c>
      <c r="E653">
        <f>E652+IF(WEEKDAY(A653)=1,ser*C652,0)</f>
        <v>22100</v>
      </c>
      <c r="F653">
        <f>F652+D653*(wyp)</f>
        <v>72600</v>
      </c>
      <c r="G653">
        <f t="shared" si="21"/>
        <v>50500</v>
      </c>
    </row>
    <row r="654" spans="1:7" x14ac:dyDescent="0.25">
      <c r="A654" s="1">
        <v>45579</v>
      </c>
      <c r="B654" s="3">
        <f>IF(AND(DAY(A654)=21,MONTH(A654)=12),$V$12,          IF(AND(DAY(A654)=21,MONTH(A654)=3),$V$9,         IF(AND(DAY(A654)=21,MONTH(A654)=6),$V$10,    IF(AND(DAY(A654)=23,MONTH(A654)=9),$V$11,B653)      )           )                                  )</f>
        <v>0.4</v>
      </c>
      <c r="C654" s="4">
        <f>ile</f>
        <v>10</v>
      </c>
      <c r="D654" s="4">
        <f t="shared" si="20"/>
        <v>4</v>
      </c>
      <c r="E654">
        <f>E653+IF(WEEKDAY(A654)=1,ser*C653,0)</f>
        <v>22100</v>
      </c>
      <c r="F654">
        <f>F653+D654*(wyp)</f>
        <v>72720</v>
      </c>
      <c r="G654">
        <f t="shared" si="21"/>
        <v>50620</v>
      </c>
    </row>
    <row r="655" spans="1:7" x14ac:dyDescent="0.25">
      <c r="A655" s="1">
        <v>45580</v>
      </c>
      <c r="B655" s="3">
        <f>IF(AND(DAY(A655)=21,MONTH(A655)=12),$V$12,          IF(AND(DAY(A655)=21,MONTH(A655)=3),$V$9,         IF(AND(DAY(A655)=21,MONTH(A655)=6),$V$10,    IF(AND(DAY(A655)=23,MONTH(A655)=9),$V$11,B654)      )           )                                  )</f>
        <v>0.4</v>
      </c>
      <c r="C655" s="4">
        <f>ile</f>
        <v>10</v>
      </c>
      <c r="D655" s="4">
        <f t="shared" si="20"/>
        <v>4</v>
      </c>
      <c r="E655">
        <f>E654+IF(WEEKDAY(A655)=1,ser*C654,0)</f>
        <v>22100</v>
      </c>
      <c r="F655">
        <f>F654+D655*(wyp)</f>
        <v>72840</v>
      </c>
      <c r="G655">
        <f t="shared" si="21"/>
        <v>50740</v>
      </c>
    </row>
    <row r="656" spans="1:7" x14ac:dyDescent="0.25">
      <c r="A656" s="1">
        <v>45581</v>
      </c>
      <c r="B656" s="3">
        <f>IF(AND(DAY(A656)=21,MONTH(A656)=12),$V$12,          IF(AND(DAY(A656)=21,MONTH(A656)=3),$V$9,         IF(AND(DAY(A656)=21,MONTH(A656)=6),$V$10,    IF(AND(DAY(A656)=23,MONTH(A656)=9),$V$11,B655)      )           )                                  )</f>
        <v>0.4</v>
      </c>
      <c r="C656" s="4">
        <f>ile</f>
        <v>10</v>
      </c>
      <c r="D656" s="4">
        <f t="shared" si="20"/>
        <v>4</v>
      </c>
      <c r="E656">
        <f>E655+IF(WEEKDAY(A656)=1,ser*C655,0)</f>
        <v>22100</v>
      </c>
      <c r="F656">
        <f>F655+D656*(wyp)</f>
        <v>72960</v>
      </c>
      <c r="G656">
        <f t="shared" si="21"/>
        <v>50860</v>
      </c>
    </row>
    <row r="657" spans="1:7" x14ac:dyDescent="0.25">
      <c r="A657" s="1">
        <v>45582</v>
      </c>
      <c r="B657" s="3">
        <f>IF(AND(DAY(A657)=21,MONTH(A657)=12),$V$12,          IF(AND(DAY(A657)=21,MONTH(A657)=3),$V$9,         IF(AND(DAY(A657)=21,MONTH(A657)=6),$V$10,    IF(AND(DAY(A657)=23,MONTH(A657)=9),$V$11,B656)      )           )                                  )</f>
        <v>0.4</v>
      </c>
      <c r="C657" s="4">
        <f>ile</f>
        <v>10</v>
      </c>
      <c r="D657" s="4">
        <f t="shared" si="20"/>
        <v>4</v>
      </c>
      <c r="E657">
        <f>E656+IF(WEEKDAY(A657)=1,ser*C656,0)</f>
        <v>22100</v>
      </c>
      <c r="F657">
        <f>F656+D657*(wyp)</f>
        <v>73080</v>
      </c>
      <c r="G657">
        <f t="shared" si="21"/>
        <v>50980</v>
      </c>
    </row>
    <row r="658" spans="1:7" x14ac:dyDescent="0.25">
      <c r="A658" s="1">
        <v>45583</v>
      </c>
      <c r="B658" s="3">
        <f>IF(AND(DAY(A658)=21,MONTH(A658)=12),$V$12,          IF(AND(DAY(A658)=21,MONTH(A658)=3),$V$9,         IF(AND(DAY(A658)=21,MONTH(A658)=6),$V$10,    IF(AND(DAY(A658)=23,MONTH(A658)=9),$V$11,B657)      )           )                                  )</f>
        <v>0.4</v>
      </c>
      <c r="C658" s="4">
        <f>ile</f>
        <v>10</v>
      </c>
      <c r="D658" s="4">
        <f t="shared" si="20"/>
        <v>4</v>
      </c>
      <c r="E658">
        <f>E657+IF(WEEKDAY(A658)=1,ser*C657,0)</f>
        <v>22100</v>
      </c>
      <c r="F658">
        <f>F657+D658*(wyp)</f>
        <v>73200</v>
      </c>
      <c r="G658">
        <f t="shared" si="21"/>
        <v>51100</v>
      </c>
    </row>
    <row r="659" spans="1:7" x14ac:dyDescent="0.25">
      <c r="A659" s="1">
        <v>45584</v>
      </c>
      <c r="B659" s="3">
        <f>IF(AND(DAY(A659)=21,MONTH(A659)=12),$V$12,          IF(AND(DAY(A659)=21,MONTH(A659)=3),$V$9,         IF(AND(DAY(A659)=21,MONTH(A659)=6),$V$10,    IF(AND(DAY(A659)=23,MONTH(A659)=9),$V$11,B658)      )           )                                  )</f>
        <v>0.4</v>
      </c>
      <c r="C659" s="4">
        <f>ile</f>
        <v>10</v>
      </c>
      <c r="D659" s="4">
        <f t="shared" si="20"/>
        <v>0</v>
      </c>
      <c r="E659">
        <f>E658+IF(WEEKDAY(A659)=1,ser*C658,0)</f>
        <v>22100</v>
      </c>
      <c r="F659">
        <f>F658+D659*(wyp)</f>
        <v>73200</v>
      </c>
      <c r="G659">
        <f t="shared" si="21"/>
        <v>51100</v>
      </c>
    </row>
    <row r="660" spans="1:7" x14ac:dyDescent="0.25">
      <c r="A660" s="1">
        <v>45585</v>
      </c>
      <c r="B660" s="3">
        <f>IF(AND(DAY(A660)=21,MONTH(A660)=12),$V$12,          IF(AND(DAY(A660)=21,MONTH(A660)=3),$V$9,         IF(AND(DAY(A660)=21,MONTH(A660)=6),$V$10,    IF(AND(DAY(A660)=23,MONTH(A660)=9),$V$11,B659)      )           )                                  )</f>
        <v>0.4</v>
      </c>
      <c r="C660" s="4">
        <f>ile</f>
        <v>10</v>
      </c>
      <c r="D660" s="4">
        <f t="shared" si="20"/>
        <v>0</v>
      </c>
      <c r="E660">
        <f>E659+IF(WEEKDAY(A660)=1,ser*C659,0)</f>
        <v>22250</v>
      </c>
      <c r="F660">
        <f>F659+D660*(wyp)</f>
        <v>73200</v>
      </c>
      <c r="G660">
        <f t="shared" si="21"/>
        <v>50950</v>
      </c>
    </row>
    <row r="661" spans="1:7" x14ac:dyDescent="0.25">
      <c r="A661" s="1">
        <v>45586</v>
      </c>
      <c r="B661" s="3">
        <f>IF(AND(DAY(A661)=21,MONTH(A661)=12),$V$12,          IF(AND(DAY(A661)=21,MONTH(A661)=3),$V$9,         IF(AND(DAY(A661)=21,MONTH(A661)=6),$V$10,    IF(AND(DAY(A661)=23,MONTH(A661)=9),$V$11,B660)      )           )                                  )</f>
        <v>0.4</v>
      </c>
      <c r="C661" s="4">
        <f>ile</f>
        <v>10</v>
      </c>
      <c r="D661" s="4">
        <f t="shared" si="20"/>
        <v>4</v>
      </c>
      <c r="E661">
        <f>E660+IF(WEEKDAY(A661)=1,ser*C660,0)</f>
        <v>22250</v>
      </c>
      <c r="F661">
        <f>F660+D661*(wyp)</f>
        <v>73320</v>
      </c>
      <c r="G661">
        <f t="shared" si="21"/>
        <v>51070</v>
      </c>
    </row>
    <row r="662" spans="1:7" x14ac:dyDescent="0.25">
      <c r="A662" s="1">
        <v>45587</v>
      </c>
      <c r="B662" s="3">
        <f>IF(AND(DAY(A662)=21,MONTH(A662)=12),$V$12,          IF(AND(DAY(A662)=21,MONTH(A662)=3),$V$9,         IF(AND(DAY(A662)=21,MONTH(A662)=6),$V$10,    IF(AND(DAY(A662)=23,MONTH(A662)=9),$V$11,B661)      )           )                                  )</f>
        <v>0.4</v>
      </c>
      <c r="C662" s="4">
        <f>ile</f>
        <v>10</v>
      </c>
      <c r="D662" s="4">
        <f t="shared" si="20"/>
        <v>4</v>
      </c>
      <c r="E662">
        <f>E661+IF(WEEKDAY(A662)=1,ser*C661,0)</f>
        <v>22250</v>
      </c>
      <c r="F662">
        <f>F661+D662*(wyp)</f>
        <v>73440</v>
      </c>
      <c r="G662">
        <f t="shared" si="21"/>
        <v>51190</v>
      </c>
    </row>
    <row r="663" spans="1:7" x14ac:dyDescent="0.25">
      <c r="A663" s="1">
        <v>45588</v>
      </c>
      <c r="B663" s="3">
        <f>IF(AND(DAY(A663)=21,MONTH(A663)=12),$V$12,          IF(AND(DAY(A663)=21,MONTH(A663)=3),$V$9,         IF(AND(DAY(A663)=21,MONTH(A663)=6),$V$10,    IF(AND(DAY(A663)=23,MONTH(A663)=9),$V$11,B662)      )           )                                  )</f>
        <v>0.4</v>
      </c>
      <c r="C663" s="4">
        <f>ile</f>
        <v>10</v>
      </c>
      <c r="D663" s="4">
        <f t="shared" si="20"/>
        <v>4</v>
      </c>
      <c r="E663">
        <f>E662+IF(WEEKDAY(A663)=1,ser*C662,0)</f>
        <v>22250</v>
      </c>
      <c r="F663">
        <f>F662+D663*(wyp)</f>
        <v>73560</v>
      </c>
      <c r="G663">
        <f t="shared" si="21"/>
        <v>51310</v>
      </c>
    </row>
    <row r="664" spans="1:7" x14ac:dyDescent="0.25">
      <c r="A664" s="1">
        <v>45589</v>
      </c>
      <c r="B664" s="3">
        <f>IF(AND(DAY(A664)=21,MONTH(A664)=12),$V$12,          IF(AND(DAY(A664)=21,MONTH(A664)=3),$V$9,         IF(AND(DAY(A664)=21,MONTH(A664)=6),$V$10,    IF(AND(DAY(A664)=23,MONTH(A664)=9),$V$11,B663)      )           )                                  )</f>
        <v>0.4</v>
      </c>
      <c r="C664" s="4">
        <f>ile</f>
        <v>10</v>
      </c>
      <c r="D664" s="4">
        <f t="shared" si="20"/>
        <v>4</v>
      </c>
      <c r="E664">
        <f>E663+IF(WEEKDAY(A664)=1,ser*C663,0)</f>
        <v>22250</v>
      </c>
      <c r="F664">
        <f>F663+D664*(wyp)</f>
        <v>73680</v>
      </c>
      <c r="G664">
        <f t="shared" si="21"/>
        <v>51430</v>
      </c>
    </row>
    <row r="665" spans="1:7" x14ac:dyDescent="0.25">
      <c r="A665" s="1">
        <v>45590</v>
      </c>
      <c r="B665" s="3">
        <f>IF(AND(DAY(A665)=21,MONTH(A665)=12),$V$12,          IF(AND(DAY(A665)=21,MONTH(A665)=3),$V$9,         IF(AND(DAY(A665)=21,MONTH(A665)=6),$V$10,    IF(AND(DAY(A665)=23,MONTH(A665)=9),$V$11,B664)      )           )                                  )</f>
        <v>0.4</v>
      </c>
      <c r="C665" s="4">
        <f>ile</f>
        <v>10</v>
      </c>
      <c r="D665" s="4">
        <f t="shared" si="20"/>
        <v>4</v>
      </c>
      <c r="E665">
        <f>E664+IF(WEEKDAY(A665)=1,ser*C664,0)</f>
        <v>22250</v>
      </c>
      <c r="F665">
        <f>F664+D665*(wyp)</f>
        <v>73800</v>
      </c>
      <c r="G665">
        <f t="shared" si="21"/>
        <v>51550</v>
      </c>
    </row>
    <row r="666" spans="1:7" x14ac:dyDescent="0.25">
      <c r="A666" s="1">
        <v>45591</v>
      </c>
      <c r="B666" s="3">
        <f>IF(AND(DAY(A666)=21,MONTH(A666)=12),$V$12,          IF(AND(DAY(A666)=21,MONTH(A666)=3),$V$9,         IF(AND(DAY(A666)=21,MONTH(A666)=6),$V$10,    IF(AND(DAY(A666)=23,MONTH(A666)=9),$V$11,B665)      )           )                                  )</f>
        <v>0.4</v>
      </c>
      <c r="C666" s="4">
        <f>ile</f>
        <v>10</v>
      </c>
      <c r="D666" s="4">
        <f t="shared" si="20"/>
        <v>0</v>
      </c>
      <c r="E666">
        <f>E665+IF(WEEKDAY(A666)=1,ser*C665,0)</f>
        <v>22250</v>
      </c>
      <c r="F666">
        <f>F665+D666*(wyp)</f>
        <v>73800</v>
      </c>
      <c r="G666">
        <f t="shared" si="21"/>
        <v>51550</v>
      </c>
    </row>
    <row r="667" spans="1:7" x14ac:dyDescent="0.25">
      <c r="A667" s="1">
        <v>45592</v>
      </c>
      <c r="B667" s="3">
        <f>IF(AND(DAY(A667)=21,MONTH(A667)=12),$V$12,          IF(AND(DAY(A667)=21,MONTH(A667)=3),$V$9,         IF(AND(DAY(A667)=21,MONTH(A667)=6),$V$10,    IF(AND(DAY(A667)=23,MONTH(A667)=9),$V$11,B666)      )           )                                  )</f>
        <v>0.4</v>
      </c>
      <c r="C667" s="4">
        <f>ile</f>
        <v>10</v>
      </c>
      <c r="D667" s="4">
        <f t="shared" si="20"/>
        <v>0</v>
      </c>
      <c r="E667">
        <f>E666+IF(WEEKDAY(A667)=1,ser*C666,0)</f>
        <v>22400</v>
      </c>
      <c r="F667">
        <f>F666+D667*(wyp)</f>
        <v>73800</v>
      </c>
      <c r="G667">
        <f t="shared" si="21"/>
        <v>51400</v>
      </c>
    </row>
    <row r="668" spans="1:7" x14ac:dyDescent="0.25">
      <c r="A668" s="1">
        <v>45593</v>
      </c>
      <c r="B668" s="3">
        <f>IF(AND(DAY(A668)=21,MONTH(A668)=12),$V$12,          IF(AND(DAY(A668)=21,MONTH(A668)=3),$V$9,         IF(AND(DAY(A668)=21,MONTH(A668)=6),$V$10,    IF(AND(DAY(A668)=23,MONTH(A668)=9),$V$11,B667)      )           )                                  )</f>
        <v>0.4</v>
      </c>
      <c r="C668" s="4">
        <f>ile</f>
        <v>10</v>
      </c>
      <c r="D668" s="4">
        <f t="shared" si="20"/>
        <v>4</v>
      </c>
      <c r="E668">
        <f>E667+IF(WEEKDAY(A668)=1,ser*C667,0)</f>
        <v>22400</v>
      </c>
      <c r="F668">
        <f>F667+D668*(wyp)</f>
        <v>73920</v>
      </c>
      <c r="G668">
        <f t="shared" si="21"/>
        <v>51520</v>
      </c>
    </row>
    <row r="669" spans="1:7" x14ac:dyDescent="0.25">
      <c r="A669" s="1">
        <v>45594</v>
      </c>
      <c r="B669" s="3">
        <f>IF(AND(DAY(A669)=21,MONTH(A669)=12),$V$12,          IF(AND(DAY(A669)=21,MONTH(A669)=3),$V$9,         IF(AND(DAY(A669)=21,MONTH(A669)=6),$V$10,    IF(AND(DAY(A669)=23,MONTH(A669)=9),$V$11,B668)      )           )                                  )</f>
        <v>0.4</v>
      </c>
      <c r="C669" s="4">
        <f>ile</f>
        <v>10</v>
      </c>
      <c r="D669" s="4">
        <f t="shared" si="20"/>
        <v>4</v>
      </c>
      <c r="E669">
        <f>E668+IF(WEEKDAY(A669)=1,ser*C668,0)</f>
        <v>22400</v>
      </c>
      <c r="F669">
        <f>F668+D669*(wyp)</f>
        <v>74040</v>
      </c>
      <c r="G669">
        <f t="shared" si="21"/>
        <v>51640</v>
      </c>
    </row>
    <row r="670" spans="1:7" x14ac:dyDescent="0.25">
      <c r="A670" s="1">
        <v>45595</v>
      </c>
      <c r="B670" s="3">
        <f>IF(AND(DAY(A670)=21,MONTH(A670)=12),$V$12,          IF(AND(DAY(A670)=21,MONTH(A670)=3),$V$9,         IF(AND(DAY(A670)=21,MONTH(A670)=6),$V$10,    IF(AND(DAY(A670)=23,MONTH(A670)=9),$V$11,B669)      )           )                                  )</f>
        <v>0.4</v>
      </c>
      <c r="C670" s="4">
        <f>ile</f>
        <v>10</v>
      </c>
      <c r="D670" s="4">
        <f t="shared" si="20"/>
        <v>4</v>
      </c>
      <c r="E670">
        <f>E669+IF(WEEKDAY(A670)=1,ser*C669,0)</f>
        <v>22400</v>
      </c>
      <c r="F670">
        <f>F669+D670*(wyp)</f>
        <v>74160</v>
      </c>
      <c r="G670">
        <f t="shared" si="21"/>
        <v>51760</v>
      </c>
    </row>
    <row r="671" spans="1:7" x14ac:dyDescent="0.25">
      <c r="A671" s="1">
        <v>45596</v>
      </c>
      <c r="B671" s="3">
        <f>IF(AND(DAY(A671)=21,MONTH(A671)=12),$V$12,          IF(AND(DAY(A671)=21,MONTH(A671)=3),$V$9,         IF(AND(DAY(A671)=21,MONTH(A671)=6),$V$10,    IF(AND(DAY(A671)=23,MONTH(A671)=9),$V$11,B670)      )           )                                  )</f>
        <v>0.4</v>
      </c>
      <c r="C671" s="4">
        <f>ile</f>
        <v>10</v>
      </c>
      <c r="D671" s="4">
        <f t="shared" si="20"/>
        <v>4</v>
      </c>
      <c r="E671">
        <f>E670+IF(WEEKDAY(A671)=1,ser*C670,0)</f>
        <v>22400</v>
      </c>
      <c r="F671">
        <f>F670+D671*(wyp)</f>
        <v>74280</v>
      </c>
      <c r="G671">
        <f t="shared" si="21"/>
        <v>51880</v>
      </c>
    </row>
    <row r="672" spans="1:7" x14ac:dyDescent="0.25">
      <c r="A672" s="1">
        <v>45597</v>
      </c>
      <c r="B672" s="3">
        <f>IF(AND(DAY(A672)=21,MONTH(A672)=12),$V$12,          IF(AND(DAY(A672)=21,MONTH(A672)=3),$V$9,         IF(AND(DAY(A672)=21,MONTH(A672)=6),$V$10,    IF(AND(DAY(A672)=23,MONTH(A672)=9),$V$11,B671)      )           )                                  )</f>
        <v>0.4</v>
      </c>
      <c r="C672" s="4">
        <f>ile</f>
        <v>10</v>
      </c>
      <c r="D672" s="4">
        <f t="shared" si="20"/>
        <v>4</v>
      </c>
      <c r="E672">
        <f>E671+IF(WEEKDAY(A672)=1,ser*C671,0)</f>
        <v>22400</v>
      </c>
      <c r="F672">
        <f>F671+D672*(wyp)</f>
        <v>74400</v>
      </c>
      <c r="G672">
        <f t="shared" si="21"/>
        <v>52000</v>
      </c>
    </row>
    <row r="673" spans="1:7" x14ac:dyDescent="0.25">
      <c r="A673" s="1">
        <v>45598</v>
      </c>
      <c r="B673" s="3">
        <f>IF(AND(DAY(A673)=21,MONTH(A673)=12),$V$12,          IF(AND(DAY(A673)=21,MONTH(A673)=3),$V$9,         IF(AND(DAY(A673)=21,MONTH(A673)=6),$V$10,    IF(AND(DAY(A673)=23,MONTH(A673)=9),$V$11,B672)      )           )                                  )</f>
        <v>0.4</v>
      </c>
      <c r="C673" s="4">
        <f>ile</f>
        <v>10</v>
      </c>
      <c r="D673" s="4">
        <f t="shared" si="20"/>
        <v>0</v>
      </c>
      <c r="E673">
        <f>E672+IF(WEEKDAY(A673)=1,ser*C672,0)</f>
        <v>22400</v>
      </c>
      <c r="F673">
        <f>F672+D673*(wyp)</f>
        <v>74400</v>
      </c>
      <c r="G673">
        <f t="shared" si="21"/>
        <v>52000</v>
      </c>
    </row>
    <row r="674" spans="1:7" x14ac:dyDescent="0.25">
      <c r="A674" s="1">
        <v>45599</v>
      </c>
      <c r="B674" s="3">
        <f>IF(AND(DAY(A674)=21,MONTH(A674)=12),$V$12,          IF(AND(DAY(A674)=21,MONTH(A674)=3),$V$9,         IF(AND(DAY(A674)=21,MONTH(A674)=6),$V$10,    IF(AND(DAY(A674)=23,MONTH(A674)=9),$V$11,B673)      )           )                                  )</f>
        <v>0.4</v>
      </c>
      <c r="C674" s="4">
        <f>ile</f>
        <v>10</v>
      </c>
      <c r="D674" s="4">
        <f t="shared" si="20"/>
        <v>0</v>
      </c>
      <c r="E674">
        <f>E673+IF(WEEKDAY(A674)=1,ser*C673,0)</f>
        <v>22550</v>
      </c>
      <c r="F674">
        <f>F673+D674*(wyp)</f>
        <v>74400</v>
      </c>
      <c r="G674">
        <f t="shared" si="21"/>
        <v>51850</v>
      </c>
    </row>
    <row r="675" spans="1:7" x14ac:dyDescent="0.25">
      <c r="A675" s="1">
        <v>45600</v>
      </c>
      <c r="B675" s="3">
        <f>IF(AND(DAY(A675)=21,MONTH(A675)=12),$V$12,          IF(AND(DAY(A675)=21,MONTH(A675)=3),$V$9,         IF(AND(DAY(A675)=21,MONTH(A675)=6),$V$10,    IF(AND(DAY(A675)=23,MONTH(A675)=9),$V$11,B674)      )           )                                  )</f>
        <v>0.4</v>
      </c>
      <c r="C675" s="4">
        <f>ile</f>
        <v>10</v>
      </c>
      <c r="D675" s="4">
        <f t="shared" si="20"/>
        <v>4</v>
      </c>
      <c r="E675">
        <f>E674+IF(WEEKDAY(A675)=1,ser*C674,0)</f>
        <v>22550</v>
      </c>
      <c r="F675">
        <f>F674+D675*(wyp)</f>
        <v>74520</v>
      </c>
      <c r="G675">
        <f t="shared" si="21"/>
        <v>51970</v>
      </c>
    </row>
    <row r="676" spans="1:7" x14ac:dyDescent="0.25">
      <c r="A676" s="1">
        <v>45601</v>
      </c>
      <c r="B676" s="3">
        <f>IF(AND(DAY(A676)=21,MONTH(A676)=12),$V$12,          IF(AND(DAY(A676)=21,MONTH(A676)=3),$V$9,         IF(AND(DAY(A676)=21,MONTH(A676)=6),$V$10,    IF(AND(DAY(A676)=23,MONTH(A676)=9),$V$11,B675)      )           )                                  )</f>
        <v>0.4</v>
      </c>
      <c r="C676" s="4">
        <f>ile</f>
        <v>10</v>
      </c>
      <c r="D676" s="4">
        <f t="shared" si="20"/>
        <v>4</v>
      </c>
      <c r="E676">
        <f>E675+IF(WEEKDAY(A676)=1,ser*C675,0)</f>
        <v>22550</v>
      </c>
      <c r="F676">
        <f>F675+D676*(wyp)</f>
        <v>74640</v>
      </c>
      <c r="G676">
        <f t="shared" si="21"/>
        <v>52090</v>
      </c>
    </row>
    <row r="677" spans="1:7" x14ac:dyDescent="0.25">
      <c r="A677" s="1">
        <v>45602</v>
      </c>
      <c r="B677" s="3">
        <f>IF(AND(DAY(A677)=21,MONTH(A677)=12),$V$12,          IF(AND(DAY(A677)=21,MONTH(A677)=3),$V$9,         IF(AND(DAY(A677)=21,MONTH(A677)=6),$V$10,    IF(AND(DAY(A677)=23,MONTH(A677)=9),$V$11,B676)      )           )                                  )</f>
        <v>0.4</v>
      </c>
      <c r="C677" s="4">
        <f>ile</f>
        <v>10</v>
      </c>
      <c r="D677" s="4">
        <f t="shared" si="20"/>
        <v>4</v>
      </c>
      <c r="E677">
        <f>E676+IF(WEEKDAY(A677)=1,ser*C676,0)</f>
        <v>22550</v>
      </c>
      <c r="F677">
        <f>F676+D677*(wyp)</f>
        <v>74760</v>
      </c>
      <c r="G677">
        <f t="shared" si="21"/>
        <v>52210</v>
      </c>
    </row>
    <row r="678" spans="1:7" x14ac:dyDescent="0.25">
      <c r="A678" s="1">
        <v>45603</v>
      </c>
      <c r="B678" s="3">
        <f>IF(AND(DAY(A678)=21,MONTH(A678)=12),$V$12,          IF(AND(DAY(A678)=21,MONTH(A678)=3),$V$9,         IF(AND(DAY(A678)=21,MONTH(A678)=6),$V$10,    IF(AND(DAY(A678)=23,MONTH(A678)=9),$V$11,B677)      )           )                                  )</f>
        <v>0.4</v>
      </c>
      <c r="C678" s="4">
        <f>ile</f>
        <v>10</v>
      </c>
      <c r="D678" s="4">
        <f t="shared" si="20"/>
        <v>4</v>
      </c>
      <c r="E678">
        <f>E677+IF(WEEKDAY(A678)=1,ser*C677,0)</f>
        <v>22550</v>
      </c>
      <c r="F678">
        <f>F677+D678*(wyp)</f>
        <v>74880</v>
      </c>
      <c r="G678">
        <f t="shared" si="21"/>
        <v>52330</v>
      </c>
    </row>
    <row r="679" spans="1:7" x14ac:dyDescent="0.25">
      <c r="A679" s="1">
        <v>45604</v>
      </c>
      <c r="B679" s="3">
        <f>IF(AND(DAY(A679)=21,MONTH(A679)=12),$V$12,          IF(AND(DAY(A679)=21,MONTH(A679)=3),$V$9,         IF(AND(DAY(A679)=21,MONTH(A679)=6),$V$10,    IF(AND(DAY(A679)=23,MONTH(A679)=9),$V$11,B678)      )           )                                  )</f>
        <v>0.4</v>
      </c>
      <c r="C679" s="4">
        <f>ile</f>
        <v>10</v>
      </c>
      <c r="D679" s="4">
        <f t="shared" si="20"/>
        <v>4</v>
      </c>
      <c r="E679">
        <f>E678+IF(WEEKDAY(A679)=1,ser*C678,0)</f>
        <v>22550</v>
      </c>
      <c r="F679">
        <f>F678+D679*(wyp)</f>
        <v>75000</v>
      </c>
      <c r="G679">
        <f t="shared" si="21"/>
        <v>52450</v>
      </c>
    </row>
    <row r="680" spans="1:7" x14ac:dyDescent="0.25">
      <c r="A680" s="1">
        <v>45605</v>
      </c>
      <c r="B680" s="3">
        <f>IF(AND(DAY(A680)=21,MONTH(A680)=12),$V$12,          IF(AND(DAY(A680)=21,MONTH(A680)=3),$V$9,         IF(AND(DAY(A680)=21,MONTH(A680)=6),$V$10,    IF(AND(DAY(A680)=23,MONTH(A680)=9),$V$11,B679)      )           )                                  )</f>
        <v>0.4</v>
      </c>
      <c r="C680" s="4">
        <f>ile</f>
        <v>10</v>
      </c>
      <c r="D680" s="4">
        <f t="shared" si="20"/>
        <v>0</v>
      </c>
      <c r="E680">
        <f>E679+IF(WEEKDAY(A680)=1,ser*C679,0)</f>
        <v>22550</v>
      </c>
      <c r="F680">
        <f>F679+D680*(wyp)</f>
        <v>75000</v>
      </c>
      <c r="G680">
        <f t="shared" si="21"/>
        <v>52450</v>
      </c>
    </row>
    <row r="681" spans="1:7" x14ac:dyDescent="0.25">
      <c r="A681" s="1">
        <v>45606</v>
      </c>
      <c r="B681" s="3">
        <f>IF(AND(DAY(A681)=21,MONTH(A681)=12),$V$12,          IF(AND(DAY(A681)=21,MONTH(A681)=3),$V$9,         IF(AND(DAY(A681)=21,MONTH(A681)=6),$V$10,    IF(AND(DAY(A681)=23,MONTH(A681)=9),$V$11,B680)      )           )                                  )</f>
        <v>0.4</v>
      </c>
      <c r="C681" s="4">
        <f>ile</f>
        <v>10</v>
      </c>
      <c r="D681" s="4">
        <f t="shared" si="20"/>
        <v>0</v>
      </c>
      <c r="E681">
        <f>E680+IF(WEEKDAY(A681)=1,ser*C680,0)</f>
        <v>22700</v>
      </c>
      <c r="F681">
        <f>F680+D681*(wyp)</f>
        <v>75000</v>
      </c>
      <c r="G681">
        <f t="shared" si="21"/>
        <v>52300</v>
      </c>
    </row>
    <row r="682" spans="1:7" x14ac:dyDescent="0.25">
      <c r="A682" s="1">
        <v>45607</v>
      </c>
      <c r="B682" s="3">
        <f>IF(AND(DAY(A682)=21,MONTH(A682)=12),$V$12,          IF(AND(DAY(A682)=21,MONTH(A682)=3),$V$9,         IF(AND(DAY(A682)=21,MONTH(A682)=6),$V$10,    IF(AND(DAY(A682)=23,MONTH(A682)=9),$V$11,B681)      )           )                                  )</f>
        <v>0.4</v>
      </c>
      <c r="C682" s="4">
        <f>ile</f>
        <v>10</v>
      </c>
      <c r="D682" s="4">
        <f t="shared" si="20"/>
        <v>4</v>
      </c>
      <c r="E682">
        <f>E681+IF(WEEKDAY(A682)=1,ser*C681,0)</f>
        <v>22700</v>
      </c>
      <c r="F682">
        <f>F681+D682*(wyp)</f>
        <v>75120</v>
      </c>
      <c r="G682">
        <f t="shared" si="21"/>
        <v>52420</v>
      </c>
    </row>
    <row r="683" spans="1:7" x14ac:dyDescent="0.25">
      <c r="A683" s="1">
        <v>45608</v>
      </c>
      <c r="B683" s="3">
        <f>IF(AND(DAY(A683)=21,MONTH(A683)=12),$V$12,          IF(AND(DAY(A683)=21,MONTH(A683)=3),$V$9,         IF(AND(DAY(A683)=21,MONTH(A683)=6),$V$10,    IF(AND(DAY(A683)=23,MONTH(A683)=9),$V$11,B682)      )           )                                  )</f>
        <v>0.4</v>
      </c>
      <c r="C683" s="4">
        <f>ile</f>
        <v>10</v>
      </c>
      <c r="D683" s="4">
        <f t="shared" si="20"/>
        <v>4</v>
      </c>
      <c r="E683">
        <f>E682+IF(WEEKDAY(A683)=1,ser*C682,0)</f>
        <v>22700</v>
      </c>
      <c r="F683">
        <f>F682+D683*(wyp)</f>
        <v>75240</v>
      </c>
      <c r="G683">
        <f t="shared" si="21"/>
        <v>52540</v>
      </c>
    </row>
    <row r="684" spans="1:7" x14ac:dyDescent="0.25">
      <c r="A684" s="1">
        <v>45609</v>
      </c>
      <c r="B684" s="3">
        <f>IF(AND(DAY(A684)=21,MONTH(A684)=12),$V$12,          IF(AND(DAY(A684)=21,MONTH(A684)=3),$V$9,         IF(AND(DAY(A684)=21,MONTH(A684)=6),$V$10,    IF(AND(DAY(A684)=23,MONTH(A684)=9),$V$11,B683)      )           )                                  )</f>
        <v>0.4</v>
      </c>
      <c r="C684" s="4">
        <f>ile</f>
        <v>10</v>
      </c>
      <c r="D684" s="4">
        <f t="shared" si="20"/>
        <v>4</v>
      </c>
      <c r="E684">
        <f>E683+IF(WEEKDAY(A684)=1,ser*C683,0)</f>
        <v>22700</v>
      </c>
      <c r="F684">
        <f>F683+D684*(wyp)</f>
        <v>75360</v>
      </c>
      <c r="G684">
        <f t="shared" si="21"/>
        <v>52660</v>
      </c>
    </row>
    <row r="685" spans="1:7" x14ac:dyDescent="0.25">
      <c r="A685" s="1">
        <v>45610</v>
      </c>
      <c r="B685" s="3">
        <f>IF(AND(DAY(A685)=21,MONTH(A685)=12),$V$12,          IF(AND(DAY(A685)=21,MONTH(A685)=3),$V$9,         IF(AND(DAY(A685)=21,MONTH(A685)=6),$V$10,    IF(AND(DAY(A685)=23,MONTH(A685)=9),$V$11,B684)      )           )                                  )</f>
        <v>0.4</v>
      </c>
      <c r="C685" s="4">
        <f>ile</f>
        <v>10</v>
      </c>
      <c r="D685" s="4">
        <f t="shared" si="20"/>
        <v>4</v>
      </c>
      <c r="E685">
        <f>E684+IF(WEEKDAY(A685)=1,ser*C684,0)</f>
        <v>22700</v>
      </c>
      <c r="F685">
        <f>F684+D685*(wyp)</f>
        <v>75480</v>
      </c>
      <c r="G685">
        <f t="shared" si="21"/>
        <v>52780</v>
      </c>
    </row>
    <row r="686" spans="1:7" x14ac:dyDescent="0.25">
      <c r="A686" s="1">
        <v>45611</v>
      </c>
      <c r="B686" s="3">
        <f>IF(AND(DAY(A686)=21,MONTH(A686)=12),$V$12,          IF(AND(DAY(A686)=21,MONTH(A686)=3),$V$9,         IF(AND(DAY(A686)=21,MONTH(A686)=6),$V$10,    IF(AND(DAY(A686)=23,MONTH(A686)=9),$V$11,B685)      )           )                                  )</f>
        <v>0.4</v>
      </c>
      <c r="C686" s="4">
        <f>ile</f>
        <v>10</v>
      </c>
      <c r="D686" s="4">
        <f t="shared" si="20"/>
        <v>4</v>
      </c>
      <c r="E686">
        <f>E685+IF(WEEKDAY(A686)=1,ser*C685,0)</f>
        <v>22700</v>
      </c>
      <c r="F686">
        <f>F685+D686*(wyp)</f>
        <v>75600</v>
      </c>
      <c r="G686">
        <f t="shared" si="21"/>
        <v>52900</v>
      </c>
    </row>
    <row r="687" spans="1:7" x14ac:dyDescent="0.25">
      <c r="A687" s="1">
        <v>45612</v>
      </c>
      <c r="B687" s="3">
        <f>IF(AND(DAY(A687)=21,MONTH(A687)=12),$V$12,          IF(AND(DAY(A687)=21,MONTH(A687)=3),$V$9,         IF(AND(DAY(A687)=21,MONTH(A687)=6),$V$10,    IF(AND(DAY(A687)=23,MONTH(A687)=9),$V$11,B686)      )           )                                  )</f>
        <v>0.4</v>
      </c>
      <c r="C687" s="4">
        <f>ile</f>
        <v>10</v>
      </c>
      <c r="D687" s="4">
        <f t="shared" si="20"/>
        <v>0</v>
      </c>
      <c r="E687">
        <f>E686+IF(WEEKDAY(A687)=1,ser*C686,0)</f>
        <v>22700</v>
      </c>
      <c r="F687">
        <f>F686+D687*(wyp)</f>
        <v>75600</v>
      </c>
      <c r="G687">
        <f t="shared" si="21"/>
        <v>52900</v>
      </c>
    </row>
    <row r="688" spans="1:7" x14ac:dyDescent="0.25">
      <c r="A688" s="1">
        <v>45613</v>
      </c>
      <c r="B688" s="3">
        <f>IF(AND(DAY(A688)=21,MONTH(A688)=12),$V$12,          IF(AND(DAY(A688)=21,MONTH(A688)=3),$V$9,         IF(AND(DAY(A688)=21,MONTH(A688)=6),$V$10,    IF(AND(DAY(A688)=23,MONTH(A688)=9),$V$11,B687)      )           )                                  )</f>
        <v>0.4</v>
      </c>
      <c r="C688" s="4">
        <f>ile</f>
        <v>10</v>
      </c>
      <c r="D688" s="4">
        <f t="shared" si="20"/>
        <v>0</v>
      </c>
      <c r="E688">
        <f>E687+IF(WEEKDAY(A688)=1,ser*C687,0)</f>
        <v>22850</v>
      </c>
      <c r="F688">
        <f>F687+D688*(wyp)</f>
        <v>75600</v>
      </c>
      <c r="G688">
        <f t="shared" si="21"/>
        <v>52750</v>
      </c>
    </row>
    <row r="689" spans="1:7" x14ac:dyDescent="0.25">
      <c r="A689" s="1">
        <v>45614</v>
      </c>
      <c r="B689" s="3">
        <f>IF(AND(DAY(A689)=21,MONTH(A689)=12),$V$12,          IF(AND(DAY(A689)=21,MONTH(A689)=3),$V$9,         IF(AND(DAY(A689)=21,MONTH(A689)=6),$V$10,    IF(AND(DAY(A689)=23,MONTH(A689)=9),$V$11,B688)      )           )                                  )</f>
        <v>0.4</v>
      </c>
      <c r="C689" s="4">
        <f>ile</f>
        <v>10</v>
      </c>
      <c r="D689" s="4">
        <f t="shared" si="20"/>
        <v>4</v>
      </c>
      <c r="E689">
        <f>E688+IF(WEEKDAY(A689)=1,ser*C688,0)</f>
        <v>22850</v>
      </c>
      <c r="F689">
        <f>F688+D689*(wyp)</f>
        <v>75720</v>
      </c>
      <c r="G689">
        <f t="shared" si="21"/>
        <v>52870</v>
      </c>
    </row>
    <row r="690" spans="1:7" x14ac:dyDescent="0.25">
      <c r="A690" s="1">
        <v>45615</v>
      </c>
      <c r="B690" s="3">
        <f>IF(AND(DAY(A690)=21,MONTH(A690)=12),$V$12,          IF(AND(DAY(A690)=21,MONTH(A690)=3),$V$9,         IF(AND(DAY(A690)=21,MONTH(A690)=6),$V$10,    IF(AND(DAY(A690)=23,MONTH(A690)=9),$V$11,B689)      )           )                                  )</f>
        <v>0.4</v>
      </c>
      <c r="C690" s="4">
        <f>ile</f>
        <v>10</v>
      </c>
      <c r="D690" s="4">
        <f t="shared" si="20"/>
        <v>4</v>
      </c>
      <c r="E690">
        <f>E689+IF(WEEKDAY(A690)=1,ser*C689,0)</f>
        <v>22850</v>
      </c>
      <c r="F690">
        <f>F689+D690*(wyp)</f>
        <v>75840</v>
      </c>
      <c r="G690">
        <f t="shared" si="21"/>
        <v>52990</v>
      </c>
    </row>
    <row r="691" spans="1:7" x14ac:dyDescent="0.25">
      <c r="A691" s="1">
        <v>45616</v>
      </c>
      <c r="B691" s="3">
        <f>IF(AND(DAY(A691)=21,MONTH(A691)=12),$V$12,          IF(AND(DAY(A691)=21,MONTH(A691)=3),$V$9,         IF(AND(DAY(A691)=21,MONTH(A691)=6),$V$10,    IF(AND(DAY(A691)=23,MONTH(A691)=9),$V$11,B690)      )           )                                  )</f>
        <v>0.4</v>
      </c>
      <c r="C691" s="4">
        <f>ile</f>
        <v>10</v>
      </c>
      <c r="D691" s="4">
        <f t="shared" si="20"/>
        <v>4</v>
      </c>
      <c r="E691">
        <f>E690+IF(WEEKDAY(A691)=1,ser*C690,0)</f>
        <v>22850</v>
      </c>
      <c r="F691">
        <f>F690+D691*(wyp)</f>
        <v>75960</v>
      </c>
      <c r="G691">
        <f t="shared" si="21"/>
        <v>53110</v>
      </c>
    </row>
    <row r="692" spans="1:7" x14ac:dyDescent="0.25">
      <c r="A692" s="1">
        <v>45617</v>
      </c>
      <c r="B692" s="3">
        <f>IF(AND(DAY(A692)=21,MONTH(A692)=12),$V$12,          IF(AND(DAY(A692)=21,MONTH(A692)=3),$V$9,         IF(AND(DAY(A692)=21,MONTH(A692)=6),$V$10,    IF(AND(DAY(A692)=23,MONTH(A692)=9),$V$11,B691)      )           )                                  )</f>
        <v>0.4</v>
      </c>
      <c r="C692" s="4">
        <f>ile</f>
        <v>10</v>
      </c>
      <c r="D692" s="4">
        <f t="shared" si="20"/>
        <v>4</v>
      </c>
      <c r="E692">
        <f>E691+IF(WEEKDAY(A692)=1,ser*C691,0)</f>
        <v>22850</v>
      </c>
      <c r="F692">
        <f>F691+D692*(wyp)</f>
        <v>76080</v>
      </c>
      <c r="G692">
        <f t="shared" si="21"/>
        <v>53230</v>
      </c>
    </row>
    <row r="693" spans="1:7" x14ac:dyDescent="0.25">
      <c r="A693" s="1">
        <v>45618</v>
      </c>
      <c r="B693" s="3">
        <f>IF(AND(DAY(A693)=21,MONTH(A693)=12),$V$12,          IF(AND(DAY(A693)=21,MONTH(A693)=3),$V$9,         IF(AND(DAY(A693)=21,MONTH(A693)=6),$V$10,    IF(AND(DAY(A693)=23,MONTH(A693)=9),$V$11,B692)      )           )                                  )</f>
        <v>0.4</v>
      </c>
      <c r="C693" s="4">
        <f>ile</f>
        <v>10</v>
      </c>
      <c r="D693" s="4">
        <f t="shared" si="20"/>
        <v>4</v>
      </c>
      <c r="E693">
        <f>E692+IF(WEEKDAY(A693)=1,ser*C692,0)</f>
        <v>22850</v>
      </c>
      <c r="F693">
        <f>F692+D693*(wyp)</f>
        <v>76200</v>
      </c>
      <c r="G693">
        <f t="shared" si="21"/>
        <v>53350</v>
      </c>
    </row>
    <row r="694" spans="1:7" x14ac:dyDescent="0.25">
      <c r="A694" s="1">
        <v>45619</v>
      </c>
      <c r="B694" s="3">
        <f>IF(AND(DAY(A694)=21,MONTH(A694)=12),$V$12,          IF(AND(DAY(A694)=21,MONTH(A694)=3),$V$9,         IF(AND(DAY(A694)=21,MONTH(A694)=6),$V$10,    IF(AND(DAY(A694)=23,MONTH(A694)=9),$V$11,B693)      )           )                                  )</f>
        <v>0.4</v>
      </c>
      <c r="C694" s="4">
        <f>ile</f>
        <v>10</v>
      </c>
      <c r="D694" s="4">
        <f t="shared" si="20"/>
        <v>0</v>
      </c>
      <c r="E694">
        <f>E693+IF(WEEKDAY(A694)=1,ser*C693,0)</f>
        <v>22850</v>
      </c>
      <c r="F694">
        <f>F693+D694*(wyp)</f>
        <v>76200</v>
      </c>
      <c r="G694">
        <f t="shared" si="21"/>
        <v>53350</v>
      </c>
    </row>
    <row r="695" spans="1:7" x14ac:dyDescent="0.25">
      <c r="A695" s="1">
        <v>45620</v>
      </c>
      <c r="B695" s="3">
        <f>IF(AND(DAY(A695)=21,MONTH(A695)=12),$V$12,          IF(AND(DAY(A695)=21,MONTH(A695)=3),$V$9,         IF(AND(DAY(A695)=21,MONTH(A695)=6),$V$10,    IF(AND(DAY(A695)=23,MONTH(A695)=9),$V$11,B694)      )           )                                  )</f>
        <v>0.4</v>
      </c>
      <c r="C695" s="4">
        <f>ile</f>
        <v>10</v>
      </c>
      <c r="D695" s="4">
        <f t="shared" si="20"/>
        <v>0</v>
      </c>
      <c r="E695">
        <f>E694+IF(WEEKDAY(A695)=1,ser*C694,0)</f>
        <v>23000</v>
      </c>
      <c r="F695">
        <f>F694+D695*(wyp)</f>
        <v>76200</v>
      </c>
      <c r="G695">
        <f t="shared" si="21"/>
        <v>53200</v>
      </c>
    </row>
    <row r="696" spans="1:7" x14ac:dyDescent="0.25">
      <c r="A696" s="1">
        <v>45621</v>
      </c>
      <c r="B696" s="3">
        <f>IF(AND(DAY(A696)=21,MONTH(A696)=12),$V$12,          IF(AND(DAY(A696)=21,MONTH(A696)=3),$V$9,         IF(AND(DAY(A696)=21,MONTH(A696)=6),$V$10,    IF(AND(DAY(A696)=23,MONTH(A696)=9),$V$11,B695)      )           )                                  )</f>
        <v>0.4</v>
      </c>
      <c r="C696" s="4">
        <f>ile</f>
        <v>10</v>
      </c>
      <c r="D696" s="4">
        <f t="shared" si="20"/>
        <v>4</v>
      </c>
      <c r="E696">
        <f>E695+IF(WEEKDAY(A696)=1,ser*C695,0)</f>
        <v>23000</v>
      </c>
      <c r="F696">
        <f>F695+D696*(wyp)</f>
        <v>76320</v>
      </c>
      <c r="G696">
        <f t="shared" si="21"/>
        <v>53320</v>
      </c>
    </row>
    <row r="697" spans="1:7" x14ac:dyDescent="0.25">
      <c r="A697" s="1">
        <v>45622</v>
      </c>
      <c r="B697" s="3">
        <f>IF(AND(DAY(A697)=21,MONTH(A697)=12),$V$12,          IF(AND(DAY(A697)=21,MONTH(A697)=3),$V$9,         IF(AND(DAY(A697)=21,MONTH(A697)=6),$V$10,    IF(AND(DAY(A697)=23,MONTH(A697)=9),$V$11,B696)      )           )                                  )</f>
        <v>0.4</v>
      </c>
      <c r="C697" s="4">
        <f>ile</f>
        <v>10</v>
      </c>
      <c r="D697" s="4">
        <f t="shared" si="20"/>
        <v>4</v>
      </c>
      <c r="E697">
        <f>E696+IF(WEEKDAY(A697)=1,ser*C696,0)</f>
        <v>23000</v>
      </c>
      <c r="F697">
        <f>F696+D697*(wyp)</f>
        <v>76440</v>
      </c>
      <c r="G697">
        <f t="shared" si="21"/>
        <v>53440</v>
      </c>
    </row>
    <row r="698" spans="1:7" x14ac:dyDescent="0.25">
      <c r="A698" s="1">
        <v>45623</v>
      </c>
      <c r="B698" s="3">
        <f>IF(AND(DAY(A698)=21,MONTH(A698)=12),$V$12,          IF(AND(DAY(A698)=21,MONTH(A698)=3),$V$9,         IF(AND(DAY(A698)=21,MONTH(A698)=6),$V$10,    IF(AND(DAY(A698)=23,MONTH(A698)=9),$V$11,B697)      )           )                                  )</f>
        <v>0.4</v>
      </c>
      <c r="C698" s="4">
        <f>ile</f>
        <v>10</v>
      </c>
      <c r="D698" s="4">
        <f t="shared" si="20"/>
        <v>4</v>
      </c>
      <c r="E698">
        <f>E697+IF(WEEKDAY(A698)=1,ser*C697,0)</f>
        <v>23000</v>
      </c>
      <c r="F698">
        <f>F697+D698*(wyp)</f>
        <v>76560</v>
      </c>
      <c r="G698">
        <f t="shared" si="21"/>
        <v>53560</v>
      </c>
    </row>
    <row r="699" spans="1:7" x14ac:dyDescent="0.25">
      <c r="A699" s="1">
        <v>45624</v>
      </c>
      <c r="B699" s="3">
        <f>IF(AND(DAY(A699)=21,MONTH(A699)=12),$V$12,          IF(AND(DAY(A699)=21,MONTH(A699)=3),$V$9,         IF(AND(DAY(A699)=21,MONTH(A699)=6),$V$10,    IF(AND(DAY(A699)=23,MONTH(A699)=9),$V$11,B698)      )           )                                  )</f>
        <v>0.4</v>
      </c>
      <c r="C699" s="4">
        <f>ile</f>
        <v>10</v>
      </c>
      <c r="D699" s="4">
        <f t="shared" si="20"/>
        <v>4</v>
      </c>
      <c r="E699">
        <f>E698+IF(WEEKDAY(A699)=1,ser*C698,0)</f>
        <v>23000</v>
      </c>
      <c r="F699">
        <f>F698+D699*(wyp)</f>
        <v>76680</v>
      </c>
      <c r="G699">
        <f t="shared" si="21"/>
        <v>53680</v>
      </c>
    </row>
    <row r="700" spans="1:7" x14ac:dyDescent="0.25">
      <c r="A700" s="1">
        <v>45625</v>
      </c>
      <c r="B700" s="3">
        <f>IF(AND(DAY(A700)=21,MONTH(A700)=12),$V$12,          IF(AND(DAY(A700)=21,MONTH(A700)=3),$V$9,         IF(AND(DAY(A700)=21,MONTH(A700)=6),$V$10,    IF(AND(DAY(A700)=23,MONTH(A700)=9),$V$11,B699)      )           )                                  )</f>
        <v>0.4</v>
      </c>
      <c r="C700" s="4">
        <f>ile</f>
        <v>10</v>
      </c>
      <c r="D700" s="4">
        <f t="shared" si="20"/>
        <v>4</v>
      </c>
      <c r="E700">
        <f>E699+IF(WEEKDAY(A700)=1,ser*C699,0)</f>
        <v>23000</v>
      </c>
      <c r="F700">
        <f>F699+D700*(wyp)</f>
        <v>76800</v>
      </c>
      <c r="G700">
        <f t="shared" si="21"/>
        <v>53800</v>
      </c>
    </row>
    <row r="701" spans="1:7" x14ac:dyDescent="0.25">
      <c r="A701" s="1">
        <v>45626</v>
      </c>
      <c r="B701" s="3">
        <f>IF(AND(DAY(A701)=21,MONTH(A701)=12),$V$12,          IF(AND(DAY(A701)=21,MONTH(A701)=3),$V$9,         IF(AND(DAY(A701)=21,MONTH(A701)=6),$V$10,    IF(AND(DAY(A701)=23,MONTH(A701)=9),$V$11,B700)      )           )                                  )</f>
        <v>0.4</v>
      </c>
      <c r="C701" s="4">
        <f>ile</f>
        <v>10</v>
      </c>
      <c r="D701" s="4">
        <f t="shared" si="20"/>
        <v>0</v>
      </c>
      <c r="E701">
        <f>E700+IF(WEEKDAY(A701)=1,ser*C700,0)</f>
        <v>23000</v>
      </c>
      <c r="F701">
        <f>F700+D701*(wyp)</f>
        <v>76800</v>
      </c>
      <c r="G701">
        <f t="shared" si="21"/>
        <v>53800</v>
      </c>
    </row>
    <row r="702" spans="1:7" x14ac:dyDescent="0.25">
      <c r="A702" s="1">
        <v>45627</v>
      </c>
      <c r="B702" s="3">
        <f>IF(AND(DAY(A702)=21,MONTH(A702)=12),$V$12,          IF(AND(DAY(A702)=21,MONTH(A702)=3),$V$9,         IF(AND(DAY(A702)=21,MONTH(A702)=6),$V$10,    IF(AND(DAY(A702)=23,MONTH(A702)=9),$V$11,B701)      )           )                                  )</f>
        <v>0.4</v>
      </c>
      <c r="C702" s="4">
        <f>ile</f>
        <v>10</v>
      </c>
      <c r="D702" s="4">
        <f t="shared" si="20"/>
        <v>0</v>
      </c>
      <c r="E702">
        <f>E701+IF(WEEKDAY(A702)=1,ser*C701,0)</f>
        <v>23150</v>
      </c>
      <c r="F702">
        <f>F701+D702*(wyp)</f>
        <v>76800</v>
      </c>
      <c r="G702">
        <f t="shared" si="21"/>
        <v>53650</v>
      </c>
    </row>
    <row r="703" spans="1:7" x14ac:dyDescent="0.25">
      <c r="A703" s="1">
        <v>45628</v>
      </c>
      <c r="B703" s="3">
        <f>IF(AND(DAY(A703)=21,MONTH(A703)=12),$V$12,          IF(AND(DAY(A703)=21,MONTH(A703)=3),$V$9,         IF(AND(DAY(A703)=21,MONTH(A703)=6),$V$10,    IF(AND(DAY(A703)=23,MONTH(A703)=9),$V$11,B702)      )           )                                  )</f>
        <v>0.4</v>
      </c>
      <c r="C703" s="4">
        <f>ile</f>
        <v>10</v>
      </c>
      <c r="D703" s="4">
        <f t="shared" si="20"/>
        <v>4</v>
      </c>
      <c r="E703">
        <f>E702+IF(WEEKDAY(A703)=1,ser*C702,0)</f>
        <v>23150</v>
      </c>
      <c r="F703">
        <f>F702+D703*(wyp)</f>
        <v>76920</v>
      </c>
      <c r="G703">
        <f t="shared" si="21"/>
        <v>53770</v>
      </c>
    </row>
    <row r="704" spans="1:7" x14ac:dyDescent="0.25">
      <c r="A704" s="1">
        <v>45629</v>
      </c>
      <c r="B704" s="3">
        <f>IF(AND(DAY(A704)=21,MONTH(A704)=12),$V$12,          IF(AND(DAY(A704)=21,MONTH(A704)=3),$V$9,         IF(AND(DAY(A704)=21,MONTH(A704)=6),$V$10,    IF(AND(DAY(A704)=23,MONTH(A704)=9),$V$11,B703)      )           )                                  )</f>
        <v>0.4</v>
      </c>
      <c r="C704" s="4">
        <f>ile</f>
        <v>10</v>
      </c>
      <c r="D704" s="4">
        <f t="shared" si="20"/>
        <v>4</v>
      </c>
      <c r="E704">
        <f>E703+IF(WEEKDAY(A704)=1,ser*C703,0)</f>
        <v>23150</v>
      </c>
      <c r="F704">
        <f>F703+D704*(wyp)</f>
        <v>77040</v>
      </c>
      <c r="G704">
        <f t="shared" si="21"/>
        <v>53890</v>
      </c>
    </row>
    <row r="705" spans="1:7" x14ac:dyDescent="0.25">
      <c r="A705" s="1">
        <v>45630</v>
      </c>
      <c r="B705" s="3">
        <f>IF(AND(DAY(A705)=21,MONTH(A705)=12),$V$12,          IF(AND(DAY(A705)=21,MONTH(A705)=3),$V$9,         IF(AND(DAY(A705)=21,MONTH(A705)=6),$V$10,    IF(AND(DAY(A705)=23,MONTH(A705)=9),$V$11,B704)      )           )                                  )</f>
        <v>0.4</v>
      </c>
      <c r="C705" s="4">
        <f>ile</f>
        <v>10</v>
      </c>
      <c r="D705" s="4">
        <f t="shared" si="20"/>
        <v>4</v>
      </c>
      <c r="E705">
        <f>E704+IF(WEEKDAY(A705)=1,ser*C704,0)</f>
        <v>23150</v>
      </c>
      <c r="F705">
        <f>F704+D705*(wyp)</f>
        <v>77160</v>
      </c>
      <c r="G705">
        <f t="shared" si="21"/>
        <v>54010</v>
      </c>
    </row>
    <row r="706" spans="1:7" x14ac:dyDescent="0.25">
      <c r="A706" s="1">
        <v>45631</v>
      </c>
      <c r="B706" s="3">
        <f>IF(AND(DAY(A706)=21,MONTH(A706)=12),$V$12,          IF(AND(DAY(A706)=21,MONTH(A706)=3),$V$9,         IF(AND(DAY(A706)=21,MONTH(A706)=6),$V$10,    IF(AND(DAY(A706)=23,MONTH(A706)=9),$V$11,B705)      )           )                                  )</f>
        <v>0.4</v>
      </c>
      <c r="C706" s="4">
        <f>ile</f>
        <v>10</v>
      </c>
      <c r="D706" s="4">
        <f t="shared" si="20"/>
        <v>4</v>
      </c>
      <c r="E706">
        <f>E705+IF(WEEKDAY(A706)=1,ser*C705,0)</f>
        <v>23150</v>
      </c>
      <c r="F706">
        <f>F705+D706*(wyp)</f>
        <v>77280</v>
      </c>
      <c r="G706">
        <f t="shared" si="21"/>
        <v>54130</v>
      </c>
    </row>
    <row r="707" spans="1:7" x14ac:dyDescent="0.25">
      <c r="A707" s="1">
        <v>45632</v>
      </c>
      <c r="B707" s="3">
        <f>IF(AND(DAY(A707)=21,MONTH(A707)=12),$V$12,          IF(AND(DAY(A707)=21,MONTH(A707)=3),$V$9,         IF(AND(DAY(A707)=21,MONTH(A707)=6),$V$10,    IF(AND(DAY(A707)=23,MONTH(A707)=9),$V$11,B706)      )           )                                  )</f>
        <v>0.4</v>
      </c>
      <c r="C707" s="4">
        <f>ile</f>
        <v>10</v>
      </c>
      <c r="D707" s="4">
        <f t="shared" ref="D707:D732" si="22">IF(OR(WEEKDAY(A707)=7,WEEKDAY(A707)=1),0,ROUND(B707*C707,A707))</f>
        <v>4</v>
      </c>
      <c r="E707">
        <f>E706+IF(WEEKDAY(A707)=1,ser*C706,0)</f>
        <v>23150</v>
      </c>
      <c r="F707">
        <f>F706+D707*(wyp)</f>
        <v>77400</v>
      </c>
      <c r="G707">
        <f t="shared" ref="G707:G732" si="23">F707-E707</f>
        <v>54250</v>
      </c>
    </row>
    <row r="708" spans="1:7" x14ac:dyDescent="0.25">
      <c r="A708" s="1">
        <v>45633</v>
      </c>
      <c r="B708" s="3">
        <f>IF(AND(DAY(A708)=21,MONTH(A708)=12),$V$12,          IF(AND(DAY(A708)=21,MONTH(A708)=3),$V$9,         IF(AND(DAY(A708)=21,MONTH(A708)=6),$V$10,    IF(AND(DAY(A708)=23,MONTH(A708)=9),$V$11,B707)      )           )                                  )</f>
        <v>0.4</v>
      </c>
      <c r="C708" s="4">
        <f>ile</f>
        <v>10</v>
      </c>
      <c r="D708" s="4">
        <f t="shared" si="22"/>
        <v>0</v>
      </c>
      <c r="E708">
        <f>E707+IF(WEEKDAY(A708)=1,ser*C707,0)</f>
        <v>23150</v>
      </c>
      <c r="F708">
        <f>F707+D708*(wyp)</f>
        <v>77400</v>
      </c>
      <c r="G708">
        <f t="shared" si="23"/>
        <v>54250</v>
      </c>
    </row>
    <row r="709" spans="1:7" x14ac:dyDescent="0.25">
      <c r="A709" s="1">
        <v>45634</v>
      </c>
      <c r="B709" s="3">
        <f>IF(AND(DAY(A709)=21,MONTH(A709)=12),$V$12,          IF(AND(DAY(A709)=21,MONTH(A709)=3),$V$9,         IF(AND(DAY(A709)=21,MONTH(A709)=6),$V$10,    IF(AND(DAY(A709)=23,MONTH(A709)=9),$V$11,B708)      )           )                                  )</f>
        <v>0.4</v>
      </c>
      <c r="C709" s="4">
        <f>ile</f>
        <v>10</v>
      </c>
      <c r="D709" s="4">
        <f t="shared" si="22"/>
        <v>0</v>
      </c>
      <c r="E709">
        <f>E708+IF(WEEKDAY(A709)=1,ser*C708,0)</f>
        <v>23300</v>
      </c>
      <c r="F709">
        <f>F708+D709*(wyp)</f>
        <v>77400</v>
      </c>
      <c r="G709">
        <f t="shared" si="23"/>
        <v>54100</v>
      </c>
    </row>
    <row r="710" spans="1:7" x14ac:dyDescent="0.25">
      <c r="A710" s="1">
        <v>45635</v>
      </c>
      <c r="B710" s="3">
        <f>IF(AND(DAY(A710)=21,MONTH(A710)=12),$V$12,          IF(AND(DAY(A710)=21,MONTH(A710)=3),$V$9,         IF(AND(DAY(A710)=21,MONTH(A710)=6),$V$10,    IF(AND(DAY(A710)=23,MONTH(A710)=9),$V$11,B709)      )           )                                  )</f>
        <v>0.4</v>
      </c>
      <c r="C710" s="4">
        <f>ile</f>
        <v>10</v>
      </c>
      <c r="D710" s="4">
        <f t="shared" si="22"/>
        <v>4</v>
      </c>
      <c r="E710">
        <f>E709+IF(WEEKDAY(A710)=1,ser*C709,0)</f>
        <v>23300</v>
      </c>
      <c r="F710">
        <f>F709+D710*(wyp)</f>
        <v>77520</v>
      </c>
      <c r="G710">
        <f t="shared" si="23"/>
        <v>54220</v>
      </c>
    </row>
    <row r="711" spans="1:7" x14ac:dyDescent="0.25">
      <c r="A711" s="1">
        <v>45636</v>
      </c>
      <c r="B711" s="3">
        <f>IF(AND(DAY(A711)=21,MONTH(A711)=12),$V$12,          IF(AND(DAY(A711)=21,MONTH(A711)=3),$V$9,         IF(AND(DAY(A711)=21,MONTH(A711)=6),$V$10,    IF(AND(DAY(A711)=23,MONTH(A711)=9),$V$11,B710)      )           )                                  )</f>
        <v>0.4</v>
      </c>
      <c r="C711" s="4">
        <f>ile</f>
        <v>10</v>
      </c>
      <c r="D711" s="4">
        <f t="shared" si="22"/>
        <v>4</v>
      </c>
      <c r="E711">
        <f>E710+IF(WEEKDAY(A711)=1,ser*C710,0)</f>
        <v>23300</v>
      </c>
      <c r="F711">
        <f>F710+D711*(wyp)</f>
        <v>77640</v>
      </c>
      <c r="G711">
        <f t="shared" si="23"/>
        <v>54340</v>
      </c>
    </row>
    <row r="712" spans="1:7" x14ac:dyDescent="0.25">
      <c r="A712" s="1">
        <v>45637</v>
      </c>
      <c r="B712" s="3">
        <f>IF(AND(DAY(A712)=21,MONTH(A712)=12),$V$12,          IF(AND(DAY(A712)=21,MONTH(A712)=3),$V$9,         IF(AND(DAY(A712)=21,MONTH(A712)=6),$V$10,    IF(AND(DAY(A712)=23,MONTH(A712)=9),$V$11,B711)      )           )                                  )</f>
        <v>0.4</v>
      </c>
      <c r="C712" s="4">
        <f>ile</f>
        <v>10</v>
      </c>
      <c r="D712" s="4">
        <f t="shared" si="22"/>
        <v>4</v>
      </c>
      <c r="E712">
        <f>E711+IF(WEEKDAY(A712)=1,ser*C711,0)</f>
        <v>23300</v>
      </c>
      <c r="F712">
        <f>F711+D712*(wyp)</f>
        <v>77760</v>
      </c>
      <c r="G712">
        <f t="shared" si="23"/>
        <v>54460</v>
      </c>
    </row>
    <row r="713" spans="1:7" x14ac:dyDescent="0.25">
      <c r="A713" s="1">
        <v>45638</v>
      </c>
      <c r="B713" s="3">
        <f>IF(AND(DAY(A713)=21,MONTH(A713)=12),$V$12,          IF(AND(DAY(A713)=21,MONTH(A713)=3),$V$9,         IF(AND(DAY(A713)=21,MONTH(A713)=6),$V$10,    IF(AND(DAY(A713)=23,MONTH(A713)=9),$V$11,B712)      )           )                                  )</f>
        <v>0.4</v>
      </c>
      <c r="C713" s="4">
        <f>ile</f>
        <v>10</v>
      </c>
      <c r="D713" s="4">
        <f t="shared" si="22"/>
        <v>4</v>
      </c>
      <c r="E713">
        <f>E712+IF(WEEKDAY(A713)=1,ser*C712,0)</f>
        <v>23300</v>
      </c>
      <c r="F713">
        <f>F712+D713*(wyp)</f>
        <v>77880</v>
      </c>
      <c r="G713">
        <f t="shared" si="23"/>
        <v>54580</v>
      </c>
    </row>
    <row r="714" spans="1:7" x14ac:dyDescent="0.25">
      <c r="A714" s="1">
        <v>45639</v>
      </c>
      <c r="B714" s="3">
        <f>IF(AND(DAY(A714)=21,MONTH(A714)=12),$V$12,          IF(AND(DAY(A714)=21,MONTH(A714)=3),$V$9,         IF(AND(DAY(A714)=21,MONTH(A714)=6),$V$10,    IF(AND(DAY(A714)=23,MONTH(A714)=9),$V$11,B713)      )           )                                  )</f>
        <v>0.4</v>
      </c>
      <c r="C714" s="4">
        <f>ile</f>
        <v>10</v>
      </c>
      <c r="D714" s="4">
        <f t="shared" si="22"/>
        <v>4</v>
      </c>
      <c r="E714">
        <f>E713+IF(WEEKDAY(A714)=1,ser*C713,0)</f>
        <v>23300</v>
      </c>
      <c r="F714">
        <f>F713+D714*(wyp)</f>
        <v>78000</v>
      </c>
      <c r="G714">
        <f t="shared" si="23"/>
        <v>54700</v>
      </c>
    </row>
    <row r="715" spans="1:7" x14ac:dyDescent="0.25">
      <c r="A715" s="1">
        <v>45640</v>
      </c>
      <c r="B715" s="3">
        <f>IF(AND(DAY(A715)=21,MONTH(A715)=12),$V$12,          IF(AND(DAY(A715)=21,MONTH(A715)=3),$V$9,         IF(AND(DAY(A715)=21,MONTH(A715)=6),$V$10,    IF(AND(DAY(A715)=23,MONTH(A715)=9),$V$11,B714)      )           )                                  )</f>
        <v>0.4</v>
      </c>
      <c r="C715" s="4">
        <f>ile</f>
        <v>10</v>
      </c>
      <c r="D715" s="4">
        <f t="shared" si="22"/>
        <v>0</v>
      </c>
      <c r="E715">
        <f>E714+IF(WEEKDAY(A715)=1,ser*C714,0)</f>
        <v>23300</v>
      </c>
      <c r="F715">
        <f>F714+D715*(wyp)</f>
        <v>78000</v>
      </c>
      <c r="G715">
        <f t="shared" si="23"/>
        <v>54700</v>
      </c>
    </row>
    <row r="716" spans="1:7" x14ac:dyDescent="0.25">
      <c r="A716" s="1">
        <v>45641</v>
      </c>
      <c r="B716" s="3">
        <f>IF(AND(DAY(A716)=21,MONTH(A716)=12),$V$12,          IF(AND(DAY(A716)=21,MONTH(A716)=3),$V$9,         IF(AND(DAY(A716)=21,MONTH(A716)=6),$V$10,    IF(AND(DAY(A716)=23,MONTH(A716)=9),$V$11,B715)      )           )                                  )</f>
        <v>0.4</v>
      </c>
      <c r="C716" s="4">
        <f>ile</f>
        <v>10</v>
      </c>
      <c r="D716" s="4">
        <f t="shared" si="22"/>
        <v>0</v>
      </c>
      <c r="E716">
        <f>E715+IF(WEEKDAY(A716)=1,ser*C715,0)</f>
        <v>23450</v>
      </c>
      <c r="F716">
        <f>F715+D716*(wyp)</f>
        <v>78000</v>
      </c>
      <c r="G716">
        <f t="shared" si="23"/>
        <v>54550</v>
      </c>
    </row>
    <row r="717" spans="1:7" x14ac:dyDescent="0.25">
      <c r="A717" s="1">
        <v>45642</v>
      </c>
      <c r="B717" s="3">
        <f>IF(AND(DAY(A717)=21,MONTH(A717)=12),$V$12,          IF(AND(DAY(A717)=21,MONTH(A717)=3),$V$9,         IF(AND(DAY(A717)=21,MONTH(A717)=6),$V$10,    IF(AND(DAY(A717)=23,MONTH(A717)=9),$V$11,B716)      )           )                                  )</f>
        <v>0.4</v>
      </c>
      <c r="C717" s="4">
        <f>ile</f>
        <v>10</v>
      </c>
      <c r="D717" s="4">
        <f t="shared" si="22"/>
        <v>4</v>
      </c>
      <c r="E717">
        <f>E716+IF(WEEKDAY(A717)=1,ser*C716,0)</f>
        <v>23450</v>
      </c>
      <c r="F717">
        <f>F716+D717*(wyp)</f>
        <v>78120</v>
      </c>
      <c r="G717">
        <f t="shared" si="23"/>
        <v>54670</v>
      </c>
    </row>
    <row r="718" spans="1:7" x14ac:dyDescent="0.25">
      <c r="A718" s="1">
        <v>45643</v>
      </c>
      <c r="B718" s="3">
        <f>IF(AND(DAY(A718)=21,MONTH(A718)=12),$V$12,          IF(AND(DAY(A718)=21,MONTH(A718)=3),$V$9,         IF(AND(DAY(A718)=21,MONTH(A718)=6),$V$10,    IF(AND(DAY(A718)=23,MONTH(A718)=9),$V$11,B717)      )           )                                  )</f>
        <v>0.4</v>
      </c>
      <c r="C718" s="4">
        <f>ile</f>
        <v>10</v>
      </c>
      <c r="D718" s="4">
        <f t="shared" si="22"/>
        <v>4</v>
      </c>
      <c r="E718">
        <f>E717+IF(WEEKDAY(A718)=1,ser*C717,0)</f>
        <v>23450</v>
      </c>
      <c r="F718">
        <f>F717+D718*(wyp)</f>
        <v>78240</v>
      </c>
      <c r="G718">
        <f t="shared" si="23"/>
        <v>54790</v>
      </c>
    </row>
    <row r="719" spans="1:7" x14ac:dyDescent="0.25">
      <c r="A719" s="1">
        <v>45644</v>
      </c>
      <c r="B719" s="3">
        <f>IF(AND(DAY(A719)=21,MONTH(A719)=12),$V$12,          IF(AND(DAY(A719)=21,MONTH(A719)=3),$V$9,         IF(AND(DAY(A719)=21,MONTH(A719)=6),$V$10,    IF(AND(DAY(A719)=23,MONTH(A719)=9),$V$11,B718)      )           )                                  )</f>
        <v>0.4</v>
      </c>
      <c r="C719" s="4">
        <f>ile</f>
        <v>10</v>
      </c>
      <c r="D719" s="4">
        <f t="shared" si="22"/>
        <v>4</v>
      </c>
      <c r="E719">
        <f>E718+IF(WEEKDAY(A719)=1,ser*C718,0)</f>
        <v>23450</v>
      </c>
      <c r="F719">
        <f>F718+D719*(wyp)</f>
        <v>78360</v>
      </c>
      <c r="G719">
        <f t="shared" si="23"/>
        <v>54910</v>
      </c>
    </row>
    <row r="720" spans="1:7" x14ac:dyDescent="0.25">
      <c r="A720" s="1">
        <v>45645</v>
      </c>
      <c r="B720" s="3">
        <f>IF(AND(DAY(A720)=21,MONTH(A720)=12),$V$12,          IF(AND(DAY(A720)=21,MONTH(A720)=3),$V$9,         IF(AND(DAY(A720)=21,MONTH(A720)=6),$V$10,    IF(AND(DAY(A720)=23,MONTH(A720)=9),$V$11,B719)      )           )                                  )</f>
        <v>0.4</v>
      </c>
      <c r="C720" s="4">
        <f>ile</f>
        <v>10</v>
      </c>
      <c r="D720" s="4">
        <f t="shared" si="22"/>
        <v>4</v>
      </c>
      <c r="E720">
        <f>E719+IF(WEEKDAY(A720)=1,ser*C719,0)</f>
        <v>23450</v>
      </c>
      <c r="F720">
        <f>F719+D720*(wyp)</f>
        <v>78480</v>
      </c>
      <c r="G720">
        <f t="shared" si="23"/>
        <v>55030</v>
      </c>
    </row>
    <row r="721" spans="1:7" x14ac:dyDescent="0.25">
      <c r="A721" s="1">
        <v>45646</v>
      </c>
      <c r="B721" s="3">
        <f>IF(AND(DAY(A721)=21,MONTH(A721)=12),$V$12,          IF(AND(DAY(A721)=21,MONTH(A721)=3),$V$9,         IF(AND(DAY(A721)=21,MONTH(A721)=6),$V$10,    IF(AND(DAY(A721)=23,MONTH(A721)=9),$V$11,B720)      )           )                                  )</f>
        <v>0.4</v>
      </c>
      <c r="C721" s="4">
        <f>ile</f>
        <v>10</v>
      </c>
      <c r="D721" s="4">
        <f t="shared" si="22"/>
        <v>4</v>
      </c>
      <c r="E721">
        <f>E720+IF(WEEKDAY(A721)=1,ser*C720,0)</f>
        <v>23450</v>
      </c>
      <c r="F721">
        <f>F720+D721*(wyp)</f>
        <v>78600</v>
      </c>
      <c r="G721">
        <f t="shared" si="23"/>
        <v>55150</v>
      </c>
    </row>
    <row r="722" spans="1:7" x14ac:dyDescent="0.25">
      <c r="A722" s="1">
        <v>45647</v>
      </c>
      <c r="B722" s="3">
        <f>IF(AND(DAY(A722)=21,MONTH(A722)=12),$V$12,          IF(AND(DAY(A722)=21,MONTH(A722)=3),$V$9,         IF(AND(DAY(A722)=21,MONTH(A722)=6),$V$10,    IF(AND(DAY(A722)=23,MONTH(A722)=9),$V$11,B721)      )           )                                  )</f>
        <v>0.2</v>
      </c>
      <c r="C722" s="4">
        <f>ile</f>
        <v>10</v>
      </c>
      <c r="D722" s="4">
        <f t="shared" si="22"/>
        <v>0</v>
      </c>
      <c r="E722">
        <f>E721+IF(WEEKDAY(A722)=1,ser*C721,0)</f>
        <v>23450</v>
      </c>
      <c r="F722">
        <f>F721+D722*(wyp)</f>
        <v>78600</v>
      </c>
      <c r="G722">
        <f t="shared" si="23"/>
        <v>55150</v>
      </c>
    </row>
    <row r="723" spans="1:7" x14ac:dyDescent="0.25">
      <c r="A723" s="1">
        <v>45648</v>
      </c>
      <c r="B723" s="3">
        <f>IF(AND(DAY(A723)=21,MONTH(A723)=12),$V$12,          IF(AND(DAY(A723)=21,MONTH(A723)=3),$V$9,         IF(AND(DAY(A723)=21,MONTH(A723)=6),$V$10,    IF(AND(DAY(A723)=23,MONTH(A723)=9),$V$11,B722)      )           )                                  )</f>
        <v>0.2</v>
      </c>
      <c r="C723" s="4">
        <f>ile</f>
        <v>10</v>
      </c>
      <c r="D723" s="4">
        <f t="shared" si="22"/>
        <v>0</v>
      </c>
      <c r="E723">
        <f>E722+IF(WEEKDAY(A723)=1,ser*C722,0)</f>
        <v>23600</v>
      </c>
      <c r="F723">
        <f>F722+D723*(wyp)</f>
        <v>78600</v>
      </c>
      <c r="G723">
        <f t="shared" si="23"/>
        <v>55000</v>
      </c>
    </row>
    <row r="724" spans="1:7" x14ac:dyDescent="0.25">
      <c r="A724" s="1">
        <v>45649</v>
      </c>
      <c r="B724" s="3">
        <f>IF(AND(DAY(A724)=21,MONTH(A724)=12),$V$12,          IF(AND(DAY(A724)=21,MONTH(A724)=3),$V$9,         IF(AND(DAY(A724)=21,MONTH(A724)=6),$V$10,    IF(AND(DAY(A724)=23,MONTH(A724)=9),$V$11,B723)      )           )                                  )</f>
        <v>0.2</v>
      </c>
      <c r="C724" s="4">
        <f>ile</f>
        <v>10</v>
      </c>
      <c r="D724" s="4">
        <f t="shared" si="22"/>
        <v>2</v>
      </c>
      <c r="E724">
        <f>E723+IF(WEEKDAY(A724)=1,ser*C723,0)</f>
        <v>23600</v>
      </c>
      <c r="F724">
        <f>F723+D724*(wyp)</f>
        <v>78660</v>
      </c>
      <c r="G724">
        <f t="shared" si="23"/>
        <v>55060</v>
      </c>
    </row>
    <row r="725" spans="1:7" x14ac:dyDescent="0.25">
      <c r="A725" s="1">
        <v>45650</v>
      </c>
      <c r="B725" s="3">
        <f>IF(AND(DAY(A725)=21,MONTH(A725)=12),$V$12,          IF(AND(DAY(A725)=21,MONTH(A725)=3),$V$9,         IF(AND(DAY(A725)=21,MONTH(A725)=6),$V$10,    IF(AND(DAY(A725)=23,MONTH(A725)=9),$V$11,B724)      )           )                                  )</f>
        <v>0.2</v>
      </c>
      <c r="C725" s="4">
        <f>ile</f>
        <v>10</v>
      </c>
      <c r="D725" s="4">
        <f t="shared" si="22"/>
        <v>2</v>
      </c>
      <c r="E725">
        <f>E724+IF(WEEKDAY(A725)=1,ser*C724,0)</f>
        <v>23600</v>
      </c>
      <c r="F725">
        <f>F724+D725*(wyp)</f>
        <v>78720</v>
      </c>
      <c r="G725">
        <f t="shared" si="23"/>
        <v>55120</v>
      </c>
    </row>
    <row r="726" spans="1:7" x14ac:dyDescent="0.25">
      <c r="A726" s="1">
        <v>45651</v>
      </c>
      <c r="B726" s="3">
        <f>IF(AND(DAY(A726)=21,MONTH(A726)=12),$V$12,          IF(AND(DAY(A726)=21,MONTH(A726)=3),$V$9,         IF(AND(DAY(A726)=21,MONTH(A726)=6),$V$10,    IF(AND(DAY(A726)=23,MONTH(A726)=9),$V$11,B725)      )           )                                  )</f>
        <v>0.2</v>
      </c>
      <c r="C726" s="4">
        <f>ile</f>
        <v>10</v>
      </c>
      <c r="D726" s="4">
        <f t="shared" si="22"/>
        <v>2</v>
      </c>
      <c r="E726">
        <f>E725+IF(WEEKDAY(A726)=1,ser*C725,0)</f>
        <v>23600</v>
      </c>
      <c r="F726">
        <f>F725+D726*(wyp)</f>
        <v>78780</v>
      </c>
      <c r="G726">
        <f t="shared" si="23"/>
        <v>55180</v>
      </c>
    </row>
    <row r="727" spans="1:7" x14ac:dyDescent="0.25">
      <c r="A727" s="1">
        <v>45652</v>
      </c>
      <c r="B727" s="3">
        <f>IF(AND(DAY(A727)=21,MONTH(A727)=12),$V$12,          IF(AND(DAY(A727)=21,MONTH(A727)=3),$V$9,         IF(AND(DAY(A727)=21,MONTH(A727)=6),$V$10,    IF(AND(DAY(A727)=23,MONTH(A727)=9),$V$11,B726)      )           )                                  )</f>
        <v>0.2</v>
      </c>
      <c r="C727" s="4">
        <f>ile</f>
        <v>10</v>
      </c>
      <c r="D727" s="4">
        <f t="shared" si="22"/>
        <v>2</v>
      </c>
      <c r="E727">
        <f>E726+IF(WEEKDAY(A727)=1,ser*C726,0)</f>
        <v>23600</v>
      </c>
      <c r="F727">
        <f>F726+D727*(wyp)</f>
        <v>78840</v>
      </c>
      <c r="G727">
        <f t="shared" si="23"/>
        <v>55240</v>
      </c>
    </row>
    <row r="728" spans="1:7" x14ac:dyDescent="0.25">
      <c r="A728" s="1">
        <v>45653</v>
      </c>
      <c r="B728" s="3">
        <f>IF(AND(DAY(A728)=21,MONTH(A728)=12),$V$12,          IF(AND(DAY(A728)=21,MONTH(A728)=3),$V$9,         IF(AND(DAY(A728)=21,MONTH(A728)=6),$V$10,    IF(AND(DAY(A728)=23,MONTH(A728)=9),$V$11,B727)      )           )                                  )</f>
        <v>0.2</v>
      </c>
      <c r="C728" s="4">
        <f>ile</f>
        <v>10</v>
      </c>
      <c r="D728" s="4">
        <f t="shared" si="22"/>
        <v>2</v>
      </c>
      <c r="E728">
        <f>E727+IF(WEEKDAY(A728)=1,ser*C727,0)</f>
        <v>23600</v>
      </c>
      <c r="F728">
        <f>F727+D728*(wyp)</f>
        <v>78900</v>
      </c>
      <c r="G728">
        <f t="shared" si="23"/>
        <v>55300</v>
      </c>
    </row>
    <row r="729" spans="1:7" x14ac:dyDescent="0.25">
      <c r="A729" s="1">
        <v>45654</v>
      </c>
      <c r="B729" s="3">
        <f>IF(AND(DAY(A729)=21,MONTH(A729)=12),$V$12,          IF(AND(DAY(A729)=21,MONTH(A729)=3),$V$9,         IF(AND(DAY(A729)=21,MONTH(A729)=6),$V$10,    IF(AND(DAY(A729)=23,MONTH(A729)=9),$V$11,B728)      )           )                                  )</f>
        <v>0.2</v>
      </c>
      <c r="C729" s="4">
        <f>ile</f>
        <v>10</v>
      </c>
      <c r="D729" s="4">
        <f t="shared" si="22"/>
        <v>0</v>
      </c>
      <c r="E729">
        <f>E728+IF(WEEKDAY(A729)=1,ser*C728,0)</f>
        <v>23600</v>
      </c>
      <c r="F729">
        <f>F728+D729*(wyp)</f>
        <v>78900</v>
      </c>
      <c r="G729">
        <f t="shared" si="23"/>
        <v>55300</v>
      </c>
    </row>
    <row r="730" spans="1:7" x14ac:dyDescent="0.25">
      <c r="A730" s="1">
        <v>45655</v>
      </c>
      <c r="B730" s="3">
        <f>IF(AND(DAY(A730)=21,MONTH(A730)=12),$V$12,          IF(AND(DAY(A730)=21,MONTH(A730)=3),$V$9,         IF(AND(DAY(A730)=21,MONTH(A730)=6),$V$10,    IF(AND(DAY(A730)=23,MONTH(A730)=9),$V$11,B729)      )           )                                  )</f>
        <v>0.2</v>
      </c>
      <c r="C730" s="4">
        <f>ile</f>
        <v>10</v>
      </c>
      <c r="D730" s="4">
        <f t="shared" si="22"/>
        <v>0</v>
      </c>
      <c r="E730">
        <f>E729+IF(WEEKDAY(A730)=1,ser*C729,0)</f>
        <v>23750</v>
      </c>
      <c r="F730">
        <f>F729+D730*(wyp)</f>
        <v>78900</v>
      </c>
      <c r="G730">
        <f t="shared" si="23"/>
        <v>55150</v>
      </c>
    </row>
    <row r="731" spans="1:7" x14ac:dyDescent="0.25">
      <c r="A731" s="1">
        <v>45656</v>
      </c>
      <c r="B731" s="3">
        <f>IF(AND(DAY(A731)=21,MONTH(A731)=12),$V$12,          IF(AND(DAY(A731)=21,MONTH(A731)=3),$V$9,         IF(AND(DAY(A731)=21,MONTH(A731)=6),$V$10,    IF(AND(DAY(A731)=23,MONTH(A731)=9),$V$11,B730)      )           )                                  )</f>
        <v>0.2</v>
      </c>
      <c r="C731" s="4">
        <f>ile</f>
        <v>10</v>
      </c>
      <c r="D731" s="4">
        <f t="shared" si="22"/>
        <v>2</v>
      </c>
      <c r="E731">
        <f>E730+IF(WEEKDAY(A731)=1,ser*C730,0)</f>
        <v>23750</v>
      </c>
      <c r="F731">
        <f>F730+D731*(wyp)</f>
        <v>78960</v>
      </c>
      <c r="G731">
        <f t="shared" si="23"/>
        <v>55210</v>
      </c>
    </row>
    <row r="732" spans="1:7" x14ac:dyDescent="0.25">
      <c r="A732" s="1">
        <v>45657</v>
      </c>
      <c r="B732" s="3">
        <f>IF(AND(DAY(A732)=21,MONTH(A732)=12),$V$12,          IF(AND(DAY(A732)=21,MONTH(A732)=3),$V$9,         IF(AND(DAY(A732)=21,MONTH(A732)=6),$V$10,    IF(AND(DAY(A732)=23,MONTH(A732)=9),$V$11,B731)      )           )                                  )</f>
        <v>0.2</v>
      </c>
      <c r="C732" s="4">
        <f>ile</f>
        <v>10</v>
      </c>
      <c r="D732" s="4">
        <f t="shared" si="22"/>
        <v>2</v>
      </c>
      <c r="E732">
        <f>E731+IF(WEEKDAY(A732)=1,ser*C731,0)</f>
        <v>23750</v>
      </c>
      <c r="F732">
        <f>F731+D732*(wyp)</f>
        <v>79020</v>
      </c>
      <c r="G732">
        <f t="shared" si="23"/>
        <v>55270</v>
      </c>
    </row>
    <row r="733" spans="1:7" x14ac:dyDescent="0.25">
      <c r="A733" s="1"/>
    </row>
    <row r="734" spans="1:7" x14ac:dyDescent="0.25">
      <c r="A734" s="1"/>
    </row>
    <row r="735" spans="1:7" x14ac:dyDescent="0.25">
      <c r="A735" s="1"/>
    </row>
    <row r="736" spans="1:7" x14ac:dyDescent="0.25">
      <c r="A736" s="1"/>
    </row>
  </sheetData>
  <autoFilter ref="A1:G732" xr:uid="{74E90BCB-D2E0-42DA-BFE1-637EEDF1A9C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90FA-ECD6-4DFB-A01A-A3901EBC93D1}">
  <dimension ref="A3:B16"/>
  <sheetViews>
    <sheetView workbookViewId="0">
      <selection activeCell="S35" sqref="S35:S37"/>
    </sheetView>
  </sheetViews>
  <sheetFormatPr defaultRowHeight="15" x14ac:dyDescent="0.25"/>
  <cols>
    <col min="1" max="1" width="17.7109375" bestFit="1" customWidth="1"/>
    <col min="2" max="2" width="21" bestFit="1" customWidth="1"/>
  </cols>
  <sheetData>
    <row r="3" spans="1:2" x14ac:dyDescent="0.25">
      <c r="A3" s="10" t="s">
        <v>19</v>
      </c>
      <c r="B3" t="s">
        <v>36</v>
      </c>
    </row>
    <row r="4" spans="1:2" x14ac:dyDescent="0.25">
      <c r="A4" s="11" t="s">
        <v>21</v>
      </c>
      <c r="B4" s="12">
        <v>-7430</v>
      </c>
    </row>
    <row r="5" spans="1:2" x14ac:dyDescent="0.25">
      <c r="A5" s="11" t="s">
        <v>22</v>
      </c>
      <c r="B5" s="12">
        <v>600</v>
      </c>
    </row>
    <row r="6" spans="1:2" x14ac:dyDescent="0.25">
      <c r="A6" s="11" t="s">
        <v>23</v>
      </c>
      <c r="B6" s="12">
        <v>1590</v>
      </c>
    </row>
    <row r="7" spans="1:2" x14ac:dyDescent="0.25">
      <c r="A7" s="11" t="s">
        <v>24</v>
      </c>
      <c r="B7" s="12">
        <v>2250</v>
      </c>
    </row>
    <row r="8" spans="1:2" x14ac:dyDescent="0.25">
      <c r="A8" s="11" t="s">
        <v>25</v>
      </c>
      <c r="B8" s="12">
        <v>2850</v>
      </c>
    </row>
    <row r="9" spans="1:2" x14ac:dyDescent="0.25">
      <c r="A9" s="11" t="s">
        <v>26</v>
      </c>
      <c r="B9" s="12">
        <v>3660</v>
      </c>
    </row>
    <row r="10" spans="1:2" x14ac:dyDescent="0.25">
      <c r="A10" s="11" t="s">
        <v>27</v>
      </c>
      <c r="B10" s="12">
        <v>4920</v>
      </c>
    </row>
    <row r="11" spans="1:2" x14ac:dyDescent="0.25">
      <c r="A11" s="11" t="s">
        <v>28</v>
      </c>
      <c r="B11" s="12">
        <v>5610</v>
      </c>
    </row>
    <row r="12" spans="1:2" x14ac:dyDescent="0.25">
      <c r="A12" s="11" t="s">
        <v>29</v>
      </c>
      <c r="B12" s="12">
        <v>4320</v>
      </c>
    </row>
    <row r="13" spans="1:2" x14ac:dyDescent="0.25">
      <c r="A13" s="11" t="s">
        <v>30</v>
      </c>
      <c r="B13" s="12">
        <v>1890</v>
      </c>
    </row>
    <row r="14" spans="1:2" x14ac:dyDescent="0.25">
      <c r="A14" s="11" t="s">
        <v>31</v>
      </c>
      <c r="B14" s="12">
        <v>2040</v>
      </c>
    </row>
    <row r="15" spans="1:2" x14ac:dyDescent="0.25">
      <c r="A15" s="11" t="s">
        <v>32</v>
      </c>
      <c r="B15" s="12">
        <v>1350</v>
      </c>
    </row>
    <row r="16" spans="1:2" x14ac:dyDescent="0.25">
      <c r="A16" s="11" t="s">
        <v>20</v>
      </c>
      <c r="B16" s="12">
        <v>23650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BB0E-8A07-44FE-A3F7-C03C748EDF56}">
  <dimension ref="A1:W736"/>
  <sheetViews>
    <sheetView zoomScale="115" zoomScaleNormal="115" workbookViewId="0">
      <selection activeCell="D4" sqref="D4"/>
    </sheetView>
  </sheetViews>
  <sheetFormatPr defaultRowHeight="15" x14ac:dyDescent="0.25"/>
  <cols>
    <col min="1" max="1" width="11.140625" bestFit="1" customWidth="1"/>
    <col min="2" max="2" width="10.140625" style="3" customWidth="1"/>
    <col min="3" max="3" width="10.140625" style="4" customWidth="1"/>
    <col min="4" max="4" width="10.140625" style="3" customWidth="1"/>
    <col min="8" max="8" width="12.140625" bestFit="1" customWidth="1"/>
    <col min="9" max="9" width="15.5703125" bestFit="1" customWidth="1"/>
    <col min="10" max="10" width="14.28515625" bestFit="1" customWidth="1"/>
    <col min="21" max="21" width="16.28515625" bestFit="1" customWidth="1"/>
  </cols>
  <sheetData>
    <row r="1" spans="1:23" x14ac:dyDescent="0.25">
      <c r="A1" t="s">
        <v>0</v>
      </c>
      <c r="B1" s="3" t="s">
        <v>13</v>
      </c>
      <c r="C1" s="4" t="s">
        <v>14</v>
      </c>
      <c r="D1" s="3" t="s">
        <v>15</v>
      </c>
      <c r="E1" t="s">
        <v>10</v>
      </c>
      <c r="F1" t="s">
        <v>12</v>
      </c>
      <c r="G1" t="s">
        <v>11</v>
      </c>
      <c r="H1" t="s">
        <v>33</v>
      </c>
      <c r="I1" t="s">
        <v>34</v>
      </c>
      <c r="J1" t="s">
        <v>35</v>
      </c>
    </row>
    <row r="2" spans="1:23" x14ac:dyDescent="0.25">
      <c r="A2" s="1">
        <v>44927</v>
      </c>
      <c r="B2" s="3">
        <f>V12</f>
        <v>0.2</v>
      </c>
      <c r="C2" s="4">
        <f>ile</f>
        <v>10</v>
      </c>
      <c r="D2" s="4">
        <f>IF(OR(WEEKDAY(A2)=7,WEEKDAY(A2)=1),0,ROUND(B2*C2,A2))</f>
        <v>0</v>
      </c>
      <c r="E2">
        <f>ile*kst+IF(WEEKDAY(A2)=1,ser*C2,0)</f>
        <v>8150</v>
      </c>
      <c r="F2">
        <f>D2*(wyp)</f>
        <v>0</v>
      </c>
      <c r="G2">
        <f>F2-E2</f>
        <v>-8150</v>
      </c>
      <c r="H2">
        <f>E2</f>
        <v>8150</v>
      </c>
      <c r="I2">
        <f>F2</f>
        <v>0</v>
      </c>
      <c r="J2">
        <f>G2</f>
        <v>-8150</v>
      </c>
    </row>
    <row r="3" spans="1:23" x14ac:dyDescent="0.25">
      <c r="A3" s="1">
        <v>44928</v>
      </c>
      <c r="B3" s="3">
        <f>IF(AND(DAY(A3)=21,MONTH(A3)=12),$V$12,          IF(AND(DAY(A3)=21,MONTH(A3)=3),$V$9,         IF(AND(DAY(A3)=21,MONTH(A3)=6),$V$10,    IF(AND(DAY(A3)=23,MONTH(A3)=9),$V$11,B2)      )           )                                  )</f>
        <v>0.2</v>
      </c>
      <c r="C3" s="4">
        <f>ile</f>
        <v>10</v>
      </c>
      <c r="D3" s="4">
        <f t="shared" ref="D3:D66" si="0">IF(OR(WEEKDAY(A3)=7,WEEKDAY(A3)=1),0,ROUND(B3*C3,A3))</f>
        <v>2</v>
      </c>
      <c r="E3">
        <f>E2+IF(WEEKDAY(A3)=1,ser*C2,0)</f>
        <v>8150</v>
      </c>
      <c r="F3">
        <f>F2+D3*(wyp)</f>
        <v>60</v>
      </c>
      <c r="G3">
        <f t="shared" ref="G3:G66" si="1">F3-E3</f>
        <v>-8090</v>
      </c>
      <c r="H3">
        <f>E3-E2</f>
        <v>0</v>
      </c>
      <c r="I3">
        <f>F3-F2</f>
        <v>60</v>
      </c>
      <c r="J3">
        <f>G3-G2</f>
        <v>60</v>
      </c>
      <c r="U3" t="s">
        <v>2</v>
      </c>
      <c r="V3">
        <v>10</v>
      </c>
    </row>
    <row r="4" spans="1:23" x14ac:dyDescent="0.25">
      <c r="A4" s="1">
        <v>44929</v>
      </c>
      <c r="B4" s="3">
        <f>IF(AND(DAY(A4)=21,MONTH(A4)=12),$V$12,          IF(AND(DAY(A4)=21,MONTH(A4)=3),$V$9,         IF(AND(DAY(A4)=21,MONTH(A4)=6),$V$10,    IF(AND(DAY(A4)=23,MONTH(A4)=9),$V$11,B3)      )           )                                  )</f>
        <v>0.2</v>
      </c>
      <c r="C4" s="4">
        <f>ile</f>
        <v>10</v>
      </c>
      <c r="D4" s="4">
        <f>IF(OR(WEEKDAY(A4)=7,WEEKDAY(A4)=1),0,ROUND(B4*C4,A4))</f>
        <v>2</v>
      </c>
      <c r="E4">
        <f>E3+IF(WEEKDAY(A4)=1,ser*C3,0)</f>
        <v>8150</v>
      </c>
      <c r="F4">
        <f>F3+D4*(wyp)</f>
        <v>120</v>
      </c>
      <c r="G4">
        <f t="shared" si="1"/>
        <v>-8030</v>
      </c>
      <c r="H4">
        <f t="shared" ref="H4:H67" si="2">E4-E3</f>
        <v>0</v>
      </c>
      <c r="I4">
        <f t="shared" ref="I4:I67" si="3">F4-F3</f>
        <v>60</v>
      </c>
      <c r="J4">
        <f t="shared" ref="J4:J67" si="4">G4-G3</f>
        <v>60</v>
      </c>
      <c r="U4" t="s">
        <v>1</v>
      </c>
      <c r="V4">
        <v>800</v>
      </c>
    </row>
    <row r="5" spans="1:23" x14ac:dyDescent="0.25">
      <c r="A5" s="1">
        <v>44930</v>
      </c>
      <c r="B5" s="3">
        <f>IF(AND(DAY(A5)=21,MONTH(A5)=12),$V$12,          IF(AND(DAY(A5)=21,MONTH(A5)=3),$V$9,         IF(AND(DAY(A5)=21,MONTH(A5)=6),$V$10,    IF(AND(DAY(A5)=23,MONTH(A5)=9),$V$11,B4)      )           )                                  )</f>
        <v>0.2</v>
      </c>
      <c r="C5" s="4">
        <f>ile</f>
        <v>10</v>
      </c>
      <c r="D5" s="4">
        <f t="shared" si="0"/>
        <v>2</v>
      </c>
      <c r="E5">
        <f>E4+IF(WEEKDAY(A5)=1,ser*C4,0)</f>
        <v>8150</v>
      </c>
      <c r="F5">
        <f>F4+D5*(wyp)</f>
        <v>180</v>
      </c>
      <c r="G5">
        <f t="shared" si="1"/>
        <v>-7970</v>
      </c>
      <c r="H5">
        <f t="shared" si="2"/>
        <v>0</v>
      </c>
      <c r="I5">
        <f t="shared" si="3"/>
        <v>60</v>
      </c>
      <c r="J5">
        <f t="shared" si="4"/>
        <v>60</v>
      </c>
      <c r="U5" t="s">
        <v>3</v>
      </c>
      <c r="V5">
        <v>30</v>
      </c>
    </row>
    <row r="6" spans="1:23" x14ac:dyDescent="0.25">
      <c r="A6" s="1">
        <v>44931</v>
      </c>
      <c r="B6" s="3">
        <f>IF(AND(DAY(A6)=21,MONTH(A6)=12),$V$12,          IF(AND(DAY(A6)=21,MONTH(A6)=3),$V$9,         IF(AND(DAY(A6)=21,MONTH(A6)=6),$V$10,    IF(AND(DAY(A6)=23,MONTH(A6)=9),$V$11,B5)      )           )                                  )</f>
        <v>0.2</v>
      </c>
      <c r="C6" s="4">
        <f>ile</f>
        <v>10</v>
      </c>
      <c r="D6" s="4">
        <f t="shared" si="0"/>
        <v>2</v>
      </c>
      <c r="E6">
        <f>E5+IF(WEEKDAY(A6)=1,ser*C5,0)</f>
        <v>8150</v>
      </c>
      <c r="F6">
        <f>F5+D6*(wyp)</f>
        <v>240</v>
      </c>
      <c r="G6">
        <f t="shared" si="1"/>
        <v>-7910</v>
      </c>
      <c r="H6">
        <f t="shared" si="2"/>
        <v>0</v>
      </c>
      <c r="I6">
        <f t="shared" si="3"/>
        <v>60</v>
      </c>
      <c r="J6">
        <f t="shared" si="4"/>
        <v>60</v>
      </c>
      <c r="U6" t="s">
        <v>4</v>
      </c>
      <c r="V6">
        <v>15</v>
      </c>
    </row>
    <row r="7" spans="1:23" x14ac:dyDescent="0.25">
      <c r="A7" s="1">
        <v>44932</v>
      </c>
      <c r="B7" s="3">
        <f>IF(AND(DAY(A7)=21,MONTH(A7)=12),$V$12,          IF(AND(DAY(A7)=21,MONTH(A7)=3),$V$9,         IF(AND(DAY(A7)=21,MONTH(A7)=6),$V$10,    IF(AND(DAY(A7)=23,MONTH(A7)=9),$V$11,B6)      )           )                                  )</f>
        <v>0.2</v>
      </c>
      <c r="C7" s="4">
        <f>ile</f>
        <v>10</v>
      </c>
      <c r="D7" s="4">
        <f t="shared" si="0"/>
        <v>2</v>
      </c>
      <c r="E7">
        <f>E6+IF(WEEKDAY(A7)=1,ser*C6,0)</f>
        <v>8150</v>
      </c>
      <c r="F7">
        <f>F6+D7*(wyp)</f>
        <v>300</v>
      </c>
      <c r="G7">
        <f t="shared" si="1"/>
        <v>-7850</v>
      </c>
      <c r="H7">
        <f t="shared" si="2"/>
        <v>0</v>
      </c>
      <c r="I7">
        <f t="shared" si="3"/>
        <v>60</v>
      </c>
      <c r="J7">
        <f t="shared" si="4"/>
        <v>60</v>
      </c>
    </row>
    <row r="8" spans="1:23" x14ac:dyDescent="0.25">
      <c r="A8" s="1">
        <v>44933</v>
      </c>
      <c r="B8" s="3">
        <f>IF(AND(DAY(A8)=21,MONTH(A8)=12),$V$12,          IF(AND(DAY(A8)=21,MONTH(A8)=3),$V$9,         IF(AND(DAY(A8)=21,MONTH(A8)=6),$V$10,    IF(AND(DAY(A8)=23,MONTH(A8)=9),$V$11,B7)      )           )                                  )</f>
        <v>0.2</v>
      </c>
      <c r="C8" s="4">
        <f>ile</f>
        <v>10</v>
      </c>
      <c r="D8" s="4">
        <f t="shared" si="0"/>
        <v>0</v>
      </c>
      <c r="E8">
        <f>E7+IF(WEEKDAY(A8)=1,ser*C7,0)</f>
        <v>8150</v>
      </c>
      <c r="F8">
        <f>F7+D8*(wyp)</f>
        <v>300</v>
      </c>
      <c r="G8">
        <f t="shared" si="1"/>
        <v>-7850</v>
      </c>
      <c r="H8">
        <f t="shared" si="2"/>
        <v>0</v>
      </c>
      <c r="I8">
        <f t="shared" si="3"/>
        <v>0</v>
      </c>
      <c r="J8">
        <f t="shared" si="4"/>
        <v>0</v>
      </c>
      <c r="V8" t="s">
        <v>9</v>
      </c>
    </row>
    <row r="9" spans="1:23" x14ac:dyDescent="0.25">
      <c r="A9" s="1">
        <v>44934</v>
      </c>
      <c r="B9" s="3">
        <f>IF(AND(DAY(A9)=21,MONTH(A9)=12),$V$12,          IF(AND(DAY(A9)=21,MONTH(A9)=3),$V$9,         IF(AND(DAY(A9)=21,MONTH(A9)=6),$V$10,    IF(AND(DAY(A9)=23,MONTH(A9)=9),$V$11,B8)      )           )                                  )</f>
        <v>0.2</v>
      </c>
      <c r="C9" s="4">
        <f>ile</f>
        <v>10</v>
      </c>
      <c r="D9" s="4">
        <f t="shared" si="0"/>
        <v>0</v>
      </c>
      <c r="E9">
        <f>E8+IF(WEEKDAY(A9)=1,ser*C8,0)</f>
        <v>8300</v>
      </c>
      <c r="F9">
        <f>F8+D9*(wyp)</f>
        <v>300</v>
      </c>
      <c r="G9">
        <f t="shared" si="1"/>
        <v>-8000</v>
      </c>
      <c r="H9">
        <f t="shared" si="2"/>
        <v>150</v>
      </c>
      <c r="I9">
        <f t="shared" si="3"/>
        <v>0</v>
      </c>
      <c r="J9">
        <f t="shared" si="4"/>
        <v>-150</v>
      </c>
      <c r="T9">
        <v>1</v>
      </c>
      <c r="U9" t="s">
        <v>5</v>
      </c>
      <c r="V9">
        <v>0.5</v>
      </c>
      <c r="W9" s="2"/>
    </row>
    <row r="10" spans="1:23" x14ac:dyDescent="0.25">
      <c r="A10" s="1">
        <v>44935</v>
      </c>
      <c r="B10" s="3">
        <f>IF(AND(DAY(A10)=21,MONTH(A10)=12),$V$12,          IF(AND(DAY(A10)=21,MONTH(A10)=3),$V$9,         IF(AND(DAY(A10)=21,MONTH(A10)=6),$V$10,    IF(AND(DAY(A10)=23,MONTH(A10)=9),$V$11,B9)      )           )                                  )</f>
        <v>0.2</v>
      </c>
      <c r="C10" s="4">
        <f>ile</f>
        <v>10</v>
      </c>
      <c r="D10" s="4">
        <f t="shared" si="0"/>
        <v>2</v>
      </c>
      <c r="E10">
        <f>E9+IF(WEEKDAY(A10)=1,ser*C9,0)</f>
        <v>8300</v>
      </c>
      <c r="F10">
        <f>F9+D10*(wyp)</f>
        <v>360</v>
      </c>
      <c r="G10">
        <f t="shared" si="1"/>
        <v>-7940</v>
      </c>
      <c r="H10">
        <f t="shared" si="2"/>
        <v>0</v>
      </c>
      <c r="I10">
        <f t="shared" si="3"/>
        <v>60</v>
      </c>
      <c r="J10">
        <f t="shared" si="4"/>
        <v>60</v>
      </c>
      <c r="T10">
        <v>2</v>
      </c>
      <c r="U10" t="s">
        <v>6</v>
      </c>
      <c r="V10">
        <v>0.9</v>
      </c>
    </row>
    <row r="11" spans="1:23" x14ac:dyDescent="0.25">
      <c r="A11" s="1">
        <v>44936</v>
      </c>
      <c r="B11" s="3">
        <f>IF(AND(DAY(A11)=21,MONTH(A11)=12),$V$12,          IF(AND(DAY(A11)=21,MONTH(A11)=3),$V$9,         IF(AND(DAY(A11)=21,MONTH(A11)=6),$V$10,    IF(AND(DAY(A11)=23,MONTH(A11)=9),$V$11,B10)      )           )                                  )</f>
        <v>0.2</v>
      </c>
      <c r="C11" s="4">
        <f>ile</f>
        <v>10</v>
      </c>
      <c r="D11" s="4">
        <f t="shared" si="0"/>
        <v>2</v>
      </c>
      <c r="E11">
        <f>E10+IF(WEEKDAY(A11)=1,ser*C10,0)</f>
        <v>8300</v>
      </c>
      <c r="F11">
        <f>F10+D11*(wyp)</f>
        <v>420</v>
      </c>
      <c r="G11">
        <f t="shared" si="1"/>
        <v>-7880</v>
      </c>
      <c r="H11">
        <f t="shared" si="2"/>
        <v>0</v>
      </c>
      <c r="I11">
        <f t="shared" si="3"/>
        <v>60</v>
      </c>
      <c r="J11">
        <f t="shared" si="4"/>
        <v>60</v>
      </c>
      <c r="T11">
        <v>3</v>
      </c>
      <c r="U11" t="s">
        <v>7</v>
      </c>
      <c r="V11">
        <v>0.4</v>
      </c>
    </row>
    <row r="12" spans="1:23" x14ac:dyDescent="0.25">
      <c r="A12" s="1">
        <v>44937</v>
      </c>
      <c r="B12" s="3">
        <f>IF(AND(DAY(A12)=21,MONTH(A12)=12),$V$12,          IF(AND(DAY(A12)=21,MONTH(A12)=3),$V$9,         IF(AND(DAY(A12)=21,MONTH(A12)=6),$V$10,    IF(AND(DAY(A12)=23,MONTH(A12)=9),$V$11,B11)      )           )                                  )</f>
        <v>0.2</v>
      </c>
      <c r="C12" s="4">
        <f>ile</f>
        <v>10</v>
      </c>
      <c r="D12" s="4">
        <f t="shared" si="0"/>
        <v>2</v>
      </c>
      <c r="E12">
        <f>E11+IF(WEEKDAY(A12)=1,ser*C11,0)</f>
        <v>8300</v>
      </c>
      <c r="F12">
        <f>F11+D12*(wyp)</f>
        <v>480</v>
      </c>
      <c r="G12">
        <f t="shared" si="1"/>
        <v>-7820</v>
      </c>
      <c r="H12">
        <f t="shared" si="2"/>
        <v>0</v>
      </c>
      <c r="I12">
        <f t="shared" si="3"/>
        <v>60</v>
      </c>
      <c r="J12">
        <f t="shared" si="4"/>
        <v>60</v>
      </c>
      <c r="T12">
        <v>4</v>
      </c>
      <c r="U12" t="s">
        <v>8</v>
      </c>
      <c r="V12">
        <v>0.2</v>
      </c>
    </row>
    <row r="13" spans="1:23" x14ac:dyDescent="0.25">
      <c r="A13" s="1">
        <v>44938</v>
      </c>
      <c r="B13" s="3">
        <f>IF(AND(DAY(A13)=21,MONTH(A13)=12),$V$12,          IF(AND(DAY(A13)=21,MONTH(A13)=3),$V$9,         IF(AND(DAY(A13)=21,MONTH(A13)=6),$V$10,    IF(AND(DAY(A13)=23,MONTH(A13)=9),$V$11,B12)      )           )                                  )</f>
        <v>0.2</v>
      </c>
      <c r="C13" s="4">
        <f>ile</f>
        <v>10</v>
      </c>
      <c r="D13" s="4">
        <f t="shared" si="0"/>
        <v>2</v>
      </c>
      <c r="E13">
        <f>E12+IF(WEEKDAY(A13)=1,ser*C12,0)</f>
        <v>8300</v>
      </c>
      <c r="F13">
        <f>F12+D13*(wyp)</f>
        <v>540</v>
      </c>
      <c r="G13">
        <f t="shared" si="1"/>
        <v>-7760</v>
      </c>
      <c r="H13">
        <f t="shared" si="2"/>
        <v>0</v>
      </c>
      <c r="I13">
        <f t="shared" si="3"/>
        <v>60</v>
      </c>
      <c r="J13">
        <f t="shared" si="4"/>
        <v>60</v>
      </c>
    </row>
    <row r="14" spans="1:23" x14ac:dyDescent="0.25">
      <c r="A14" s="1">
        <v>44939</v>
      </c>
      <c r="B14" s="3">
        <f>IF(AND(DAY(A14)=21,MONTH(A14)=12),$V$12,          IF(AND(DAY(A14)=21,MONTH(A14)=3),$V$9,         IF(AND(DAY(A14)=21,MONTH(A14)=6),$V$10,    IF(AND(DAY(A14)=23,MONTH(A14)=9),$V$11,B13)      )           )                                  )</f>
        <v>0.2</v>
      </c>
      <c r="C14" s="4">
        <f>ile</f>
        <v>10</v>
      </c>
      <c r="D14" s="4">
        <f t="shared" si="0"/>
        <v>2</v>
      </c>
      <c r="E14">
        <f>E13+IF(WEEKDAY(A14)=1,ser*C13,0)</f>
        <v>8300</v>
      </c>
      <c r="F14">
        <f>F13+D14*(wyp)</f>
        <v>600</v>
      </c>
      <c r="G14">
        <f t="shared" si="1"/>
        <v>-7700</v>
      </c>
      <c r="H14">
        <f t="shared" si="2"/>
        <v>0</v>
      </c>
      <c r="I14">
        <f t="shared" si="3"/>
        <v>60</v>
      </c>
      <c r="J14">
        <f t="shared" si="4"/>
        <v>60</v>
      </c>
    </row>
    <row r="15" spans="1:23" x14ac:dyDescent="0.25">
      <c r="A15" s="1">
        <v>44940</v>
      </c>
      <c r="B15" s="3">
        <f>IF(AND(DAY(A15)=21,MONTH(A15)=12),$V$12,          IF(AND(DAY(A15)=21,MONTH(A15)=3),$V$9,         IF(AND(DAY(A15)=21,MONTH(A15)=6),$V$10,    IF(AND(DAY(A15)=23,MONTH(A15)=9),$V$11,B14)      )           )                                  )</f>
        <v>0.2</v>
      </c>
      <c r="C15" s="4">
        <f>ile</f>
        <v>10</v>
      </c>
      <c r="D15" s="4">
        <f t="shared" si="0"/>
        <v>0</v>
      </c>
      <c r="E15">
        <f>E14+IF(WEEKDAY(A15)=1,ser*C14,0)</f>
        <v>8300</v>
      </c>
      <c r="F15">
        <f>F14+D15*(wyp)</f>
        <v>600</v>
      </c>
      <c r="G15">
        <f t="shared" si="1"/>
        <v>-7700</v>
      </c>
      <c r="H15">
        <f t="shared" si="2"/>
        <v>0</v>
      </c>
      <c r="I15">
        <f t="shared" si="3"/>
        <v>0</v>
      </c>
      <c r="J15">
        <f t="shared" si="4"/>
        <v>0</v>
      </c>
    </row>
    <row r="16" spans="1:23" x14ac:dyDescent="0.25">
      <c r="A16" s="1">
        <v>44941</v>
      </c>
      <c r="B16" s="3">
        <f>IF(AND(DAY(A16)=21,MONTH(A16)=12),$V$12,          IF(AND(DAY(A16)=21,MONTH(A16)=3),$V$9,         IF(AND(DAY(A16)=21,MONTH(A16)=6),$V$10,    IF(AND(DAY(A16)=23,MONTH(A16)=9),$V$11,B15)      )           )                                  )</f>
        <v>0.2</v>
      </c>
      <c r="C16" s="4">
        <f>ile</f>
        <v>10</v>
      </c>
      <c r="D16" s="4">
        <f t="shared" si="0"/>
        <v>0</v>
      </c>
      <c r="E16">
        <f>E15+IF(WEEKDAY(A16)=1,ser*C15,0)</f>
        <v>8450</v>
      </c>
      <c r="F16">
        <f>F15+D16*(wyp)</f>
        <v>600</v>
      </c>
      <c r="G16">
        <f t="shared" si="1"/>
        <v>-7850</v>
      </c>
      <c r="H16">
        <f t="shared" si="2"/>
        <v>150</v>
      </c>
      <c r="I16">
        <f t="shared" si="3"/>
        <v>0</v>
      </c>
      <c r="J16">
        <f t="shared" si="4"/>
        <v>-150</v>
      </c>
    </row>
    <row r="17" spans="1:10" x14ac:dyDescent="0.25">
      <c r="A17" s="1">
        <v>44942</v>
      </c>
      <c r="B17" s="3">
        <f>IF(AND(DAY(A17)=21,MONTH(A17)=12),$V$12,          IF(AND(DAY(A17)=21,MONTH(A17)=3),$V$9,         IF(AND(DAY(A17)=21,MONTH(A17)=6),$V$10,    IF(AND(DAY(A17)=23,MONTH(A17)=9),$V$11,B16)      )           )                                  )</f>
        <v>0.2</v>
      </c>
      <c r="C17" s="4">
        <f>ile</f>
        <v>10</v>
      </c>
      <c r="D17" s="4">
        <f t="shared" si="0"/>
        <v>2</v>
      </c>
      <c r="E17">
        <f>E16+IF(WEEKDAY(A17)=1,ser*C16,0)</f>
        <v>8450</v>
      </c>
      <c r="F17">
        <f>F16+D17*(wyp)</f>
        <v>660</v>
      </c>
      <c r="G17">
        <f t="shared" si="1"/>
        <v>-7790</v>
      </c>
      <c r="H17">
        <f t="shared" si="2"/>
        <v>0</v>
      </c>
      <c r="I17">
        <f t="shared" si="3"/>
        <v>60</v>
      </c>
      <c r="J17">
        <f t="shared" si="4"/>
        <v>60</v>
      </c>
    </row>
    <row r="18" spans="1:10" x14ac:dyDescent="0.25">
      <c r="A18" s="1">
        <v>44943</v>
      </c>
      <c r="B18" s="3">
        <f>IF(AND(DAY(A18)=21,MONTH(A18)=12),$V$12,          IF(AND(DAY(A18)=21,MONTH(A18)=3),$V$9,         IF(AND(DAY(A18)=21,MONTH(A18)=6),$V$10,    IF(AND(DAY(A18)=23,MONTH(A18)=9),$V$11,B17)      )           )                                  )</f>
        <v>0.2</v>
      </c>
      <c r="C18" s="4">
        <f>ile</f>
        <v>10</v>
      </c>
      <c r="D18" s="4">
        <f t="shared" si="0"/>
        <v>2</v>
      </c>
      <c r="E18">
        <f>E17+IF(WEEKDAY(A18)=1,ser*C17,0)</f>
        <v>8450</v>
      </c>
      <c r="F18">
        <f>F17+D18*(wyp)</f>
        <v>720</v>
      </c>
      <c r="G18">
        <f t="shared" si="1"/>
        <v>-7730</v>
      </c>
      <c r="H18">
        <f t="shared" si="2"/>
        <v>0</v>
      </c>
      <c r="I18">
        <f t="shared" si="3"/>
        <v>60</v>
      </c>
      <c r="J18">
        <f t="shared" si="4"/>
        <v>60</v>
      </c>
    </row>
    <row r="19" spans="1:10" x14ac:dyDescent="0.25">
      <c r="A19" s="1">
        <v>44944</v>
      </c>
      <c r="B19" s="3">
        <f>IF(AND(DAY(A19)=21,MONTH(A19)=12),$V$12,          IF(AND(DAY(A19)=21,MONTH(A19)=3),$V$9,         IF(AND(DAY(A19)=21,MONTH(A19)=6),$V$10,    IF(AND(DAY(A19)=23,MONTH(A19)=9),$V$11,B18)      )           )                                  )</f>
        <v>0.2</v>
      </c>
      <c r="C19" s="4">
        <f>ile</f>
        <v>10</v>
      </c>
      <c r="D19" s="4">
        <f t="shared" si="0"/>
        <v>2</v>
      </c>
      <c r="E19">
        <f>E18+IF(WEEKDAY(A19)=1,ser*C18,0)</f>
        <v>8450</v>
      </c>
      <c r="F19">
        <f>F18+D19*(wyp)</f>
        <v>780</v>
      </c>
      <c r="G19">
        <f t="shared" si="1"/>
        <v>-7670</v>
      </c>
      <c r="H19">
        <f t="shared" si="2"/>
        <v>0</v>
      </c>
      <c r="I19">
        <f t="shared" si="3"/>
        <v>60</v>
      </c>
      <c r="J19">
        <f t="shared" si="4"/>
        <v>60</v>
      </c>
    </row>
    <row r="20" spans="1:10" x14ac:dyDescent="0.25">
      <c r="A20" s="1">
        <v>44945</v>
      </c>
      <c r="B20" s="3">
        <f>IF(AND(DAY(A20)=21,MONTH(A20)=12),$V$12,          IF(AND(DAY(A20)=21,MONTH(A20)=3),$V$9,         IF(AND(DAY(A20)=21,MONTH(A20)=6),$V$10,    IF(AND(DAY(A20)=23,MONTH(A20)=9),$V$11,B19)      )           )                                  )</f>
        <v>0.2</v>
      </c>
      <c r="C20" s="4">
        <f>ile</f>
        <v>10</v>
      </c>
      <c r="D20" s="4">
        <f t="shared" si="0"/>
        <v>2</v>
      </c>
      <c r="E20">
        <f>E19+IF(WEEKDAY(A20)=1,ser*C19,0)</f>
        <v>8450</v>
      </c>
      <c r="F20">
        <f>F19+D20*(wyp)</f>
        <v>840</v>
      </c>
      <c r="G20">
        <f t="shared" si="1"/>
        <v>-7610</v>
      </c>
      <c r="H20">
        <f t="shared" si="2"/>
        <v>0</v>
      </c>
      <c r="I20">
        <f t="shared" si="3"/>
        <v>60</v>
      </c>
      <c r="J20">
        <f t="shared" si="4"/>
        <v>60</v>
      </c>
    </row>
    <row r="21" spans="1:10" x14ac:dyDescent="0.25">
      <c r="A21" s="1">
        <v>44946</v>
      </c>
      <c r="B21" s="3">
        <f>IF(AND(DAY(A21)=21,MONTH(A21)=12),$V$12,          IF(AND(DAY(A21)=21,MONTH(A21)=3),$V$9,         IF(AND(DAY(A21)=21,MONTH(A21)=6),$V$10,    IF(AND(DAY(A21)=23,MONTH(A21)=9),$V$11,B20)      )           )                                  )</f>
        <v>0.2</v>
      </c>
      <c r="C21" s="4">
        <f>ile</f>
        <v>10</v>
      </c>
      <c r="D21" s="4">
        <f t="shared" si="0"/>
        <v>2</v>
      </c>
      <c r="E21">
        <f>E20+IF(WEEKDAY(A21)=1,ser*C20,0)</f>
        <v>8450</v>
      </c>
      <c r="F21">
        <f>F20+D21*(wyp)</f>
        <v>900</v>
      </c>
      <c r="G21">
        <f t="shared" si="1"/>
        <v>-7550</v>
      </c>
      <c r="H21">
        <f t="shared" si="2"/>
        <v>0</v>
      </c>
      <c r="I21">
        <f t="shared" si="3"/>
        <v>60</v>
      </c>
      <c r="J21">
        <f t="shared" si="4"/>
        <v>60</v>
      </c>
    </row>
    <row r="22" spans="1:10" x14ac:dyDescent="0.25">
      <c r="A22" s="1">
        <v>44947</v>
      </c>
      <c r="B22" s="3">
        <f>IF(AND(DAY(A22)=21,MONTH(A22)=12),$V$12,          IF(AND(DAY(A22)=21,MONTH(A22)=3),$V$9,         IF(AND(DAY(A22)=21,MONTH(A22)=6),$V$10,    IF(AND(DAY(A22)=23,MONTH(A22)=9),$V$11,B21)      )           )                                  )</f>
        <v>0.2</v>
      </c>
      <c r="C22" s="4">
        <f>ile</f>
        <v>10</v>
      </c>
      <c r="D22" s="4">
        <f t="shared" si="0"/>
        <v>0</v>
      </c>
      <c r="E22">
        <f>E21+IF(WEEKDAY(A22)=1,ser*C21,0)</f>
        <v>8450</v>
      </c>
      <c r="F22">
        <f>F21+D22*(wyp)</f>
        <v>900</v>
      </c>
      <c r="G22">
        <f t="shared" si="1"/>
        <v>-7550</v>
      </c>
      <c r="H22">
        <f t="shared" si="2"/>
        <v>0</v>
      </c>
      <c r="I22">
        <f t="shared" si="3"/>
        <v>0</v>
      </c>
      <c r="J22">
        <f t="shared" si="4"/>
        <v>0</v>
      </c>
    </row>
    <row r="23" spans="1:10" x14ac:dyDescent="0.25">
      <c r="A23" s="1">
        <v>44948</v>
      </c>
      <c r="B23" s="3">
        <f>IF(AND(DAY(A23)=21,MONTH(A23)=12),$V$12,          IF(AND(DAY(A23)=21,MONTH(A23)=3),$V$9,         IF(AND(DAY(A23)=21,MONTH(A23)=6),$V$10,    IF(AND(DAY(A23)=23,MONTH(A23)=9),$V$11,B22)      )           )                                  )</f>
        <v>0.2</v>
      </c>
      <c r="C23" s="4">
        <f>ile</f>
        <v>10</v>
      </c>
      <c r="D23" s="4">
        <f t="shared" si="0"/>
        <v>0</v>
      </c>
      <c r="E23">
        <f>E22+IF(WEEKDAY(A23)=1,ser*C22,0)</f>
        <v>8600</v>
      </c>
      <c r="F23">
        <f>F22+D23*(wyp)</f>
        <v>900</v>
      </c>
      <c r="G23">
        <f t="shared" si="1"/>
        <v>-7700</v>
      </c>
      <c r="H23">
        <f t="shared" si="2"/>
        <v>150</v>
      </c>
      <c r="I23">
        <f t="shared" si="3"/>
        <v>0</v>
      </c>
      <c r="J23">
        <f t="shared" si="4"/>
        <v>-150</v>
      </c>
    </row>
    <row r="24" spans="1:10" x14ac:dyDescent="0.25">
      <c r="A24" s="1">
        <v>44949</v>
      </c>
      <c r="B24" s="3">
        <f>IF(AND(DAY(A24)=21,MONTH(A24)=12),$V$12,          IF(AND(DAY(A24)=21,MONTH(A24)=3),$V$9,         IF(AND(DAY(A24)=21,MONTH(A24)=6),$V$10,    IF(AND(DAY(A24)=23,MONTH(A24)=9),$V$11,B23)      )           )                                  )</f>
        <v>0.2</v>
      </c>
      <c r="C24" s="4">
        <f>ile</f>
        <v>10</v>
      </c>
      <c r="D24" s="4">
        <f t="shared" si="0"/>
        <v>2</v>
      </c>
      <c r="E24">
        <f>E23+IF(WEEKDAY(A24)=1,ser*C23,0)</f>
        <v>8600</v>
      </c>
      <c r="F24">
        <f>F23+D24*(wyp)</f>
        <v>960</v>
      </c>
      <c r="G24">
        <f t="shared" si="1"/>
        <v>-7640</v>
      </c>
      <c r="H24">
        <f t="shared" si="2"/>
        <v>0</v>
      </c>
      <c r="I24">
        <f t="shared" si="3"/>
        <v>60</v>
      </c>
      <c r="J24">
        <f t="shared" si="4"/>
        <v>60</v>
      </c>
    </row>
    <row r="25" spans="1:10" x14ac:dyDescent="0.25">
      <c r="A25" s="1">
        <v>44950</v>
      </c>
      <c r="B25" s="3">
        <f>IF(AND(DAY(A25)=21,MONTH(A25)=12),$V$12,          IF(AND(DAY(A25)=21,MONTH(A25)=3),$V$9,         IF(AND(DAY(A25)=21,MONTH(A25)=6),$V$10,    IF(AND(DAY(A25)=23,MONTH(A25)=9),$V$11,B24)      )           )                                  )</f>
        <v>0.2</v>
      </c>
      <c r="C25" s="4">
        <f>ile</f>
        <v>10</v>
      </c>
      <c r="D25" s="4">
        <f t="shared" si="0"/>
        <v>2</v>
      </c>
      <c r="E25">
        <f>E24+IF(WEEKDAY(A25)=1,ser*C24,0)</f>
        <v>8600</v>
      </c>
      <c r="F25">
        <f>F24+D25*(wyp)</f>
        <v>1020</v>
      </c>
      <c r="G25">
        <f t="shared" si="1"/>
        <v>-7580</v>
      </c>
      <c r="H25">
        <f t="shared" si="2"/>
        <v>0</v>
      </c>
      <c r="I25">
        <f t="shared" si="3"/>
        <v>60</v>
      </c>
      <c r="J25">
        <f t="shared" si="4"/>
        <v>60</v>
      </c>
    </row>
    <row r="26" spans="1:10" x14ac:dyDescent="0.25">
      <c r="A26" s="1">
        <v>44951</v>
      </c>
      <c r="B26" s="3">
        <f>IF(AND(DAY(A26)=21,MONTH(A26)=12),$V$12,          IF(AND(DAY(A26)=21,MONTH(A26)=3),$V$9,         IF(AND(DAY(A26)=21,MONTH(A26)=6),$V$10,    IF(AND(DAY(A26)=23,MONTH(A26)=9),$V$11,B25)      )           )                                  )</f>
        <v>0.2</v>
      </c>
      <c r="C26" s="4">
        <f>ile</f>
        <v>10</v>
      </c>
      <c r="D26" s="4">
        <f t="shared" si="0"/>
        <v>2</v>
      </c>
      <c r="E26">
        <f>E25+IF(WEEKDAY(A26)=1,ser*C25,0)</f>
        <v>8600</v>
      </c>
      <c r="F26">
        <f>F25+D26*(wyp)</f>
        <v>1080</v>
      </c>
      <c r="G26">
        <f t="shared" si="1"/>
        <v>-7520</v>
      </c>
      <c r="H26">
        <f t="shared" si="2"/>
        <v>0</v>
      </c>
      <c r="I26">
        <f t="shared" si="3"/>
        <v>60</v>
      </c>
      <c r="J26">
        <f t="shared" si="4"/>
        <v>60</v>
      </c>
    </row>
    <row r="27" spans="1:10" x14ac:dyDescent="0.25">
      <c r="A27" s="1">
        <v>44952</v>
      </c>
      <c r="B27" s="3">
        <f>IF(AND(DAY(A27)=21,MONTH(A27)=12),$V$12,          IF(AND(DAY(A27)=21,MONTH(A27)=3),$V$9,         IF(AND(DAY(A27)=21,MONTH(A27)=6),$V$10,    IF(AND(DAY(A27)=23,MONTH(A27)=9),$V$11,B26)      )           )                                  )</f>
        <v>0.2</v>
      </c>
      <c r="C27" s="4">
        <f>ile</f>
        <v>10</v>
      </c>
      <c r="D27" s="4">
        <f t="shared" si="0"/>
        <v>2</v>
      </c>
      <c r="E27">
        <f>E26+IF(WEEKDAY(A27)=1,ser*C26,0)</f>
        <v>8600</v>
      </c>
      <c r="F27">
        <f>F26+D27*(wyp)</f>
        <v>1140</v>
      </c>
      <c r="G27">
        <f t="shared" si="1"/>
        <v>-7460</v>
      </c>
      <c r="H27">
        <f t="shared" si="2"/>
        <v>0</v>
      </c>
      <c r="I27">
        <f t="shared" si="3"/>
        <v>60</v>
      </c>
      <c r="J27">
        <f t="shared" si="4"/>
        <v>60</v>
      </c>
    </row>
    <row r="28" spans="1:10" x14ac:dyDescent="0.25">
      <c r="A28" s="1">
        <v>44953</v>
      </c>
      <c r="B28" s="3">
        <f>IF(AND(DAY(A28)=21,MONTH(A28)=12),$V$12,          IF(AND(DAY(A28)=21,MONTH(A28)=3),$V$9,         IF(AND(DAY(A28)=21,MONTH(A28)=6),$V$10,    IF(AND(DAY(A28)=23,MONTH(A28)=9),$V$11,B27)      )           )                                  )</f>
        <v>0.2</v>
      </c>
      <c r="C28" s="4">
        <f>ile</f>
        <v>10</v>
      </c>
      <c r="D28" s="4">
        <f t="shared" si="0"/>
        <v>2</v>
      </c>
      <c r="E28">
        <f>E27+IF(WEEKDAY(A28)=1,ser*C27,0)</f>
        <v>8600</v>
      </c>
      <c r="F28">
        <f>F27+D28*(wyp)</f>
        <v>1200</v>
      </c>
      <c r="G28">
        <f t="shared" si="1"/>
        <v>-7400</v>
      </c>
      <c r="H28">
        <f t="shared" si="2"/>
        <v>0</v>
      </c>
      <c r="I28">
        <f t="shared" si="3"/>
        <v>60</v>
      </c>
      <c r="J28">
        <f t="shared" si="4"/>
        <v>60</v>
      </c>
    </row>
    <row r="29" spans="1:10" x14ac:dyDescent="0.25">
      <c r="A29" s="1">
        <v>44954</v>
      </c>
      <c r="B29" s="3">
        <f>IF(AND(DAY(A29)=21,MONTH(A29)=12),$V$12,          IF(AND(DAY(A29)=21,MONTH(A29)=3),$V$9,         IF(AND(DAY(A29)=21,MONTH(A29)=6),$V$10,    IF(AND(DAY(A29)=23,MONTH(A29)=9),$V$11,B28)      )           )                                  )</f>
        <v>0.2</v>
      </c>
      <c r="C29" s="4">
        <f>ile</f>
        <v>10</v>
      </c>
      <c r="D29" s="4">
        <f t="shared" si="0"/>
        <v>0</v>
      </c>
      <c r="E29">
        <f>E28+IF(WEEKDAY(A29)=1,ser*C28,0)</f>
        <v>8600</v>
      </c>
      <c r="F29">
        <f>F28+D29*(wyp)</f>
        <v>1200</v>
      </c>
      <c r="G29">
        <f t="shared" si="1"/>
        <v>-7400</v>
      </c>
      <c r="H29">
        <f t="shared" si="2"/>
        <v>0</v>
      </c>
      <c r="I29">
        <f t="shared" si="3"/>
        <v>0</v>
      </c>
      <c r="J29">
        <f t="shared" si="4"/>
        <v>0</v>
      </c>
    </row>
    <row r="30" spans="1:10" x14ac:dyDescent="0.25">
      <c r="A30" s="1">
        <v>44955</v>
      </c>
      <c r="B30" s="3">
        <f>IF(AND(DAY(A30)=21,MONTH(A30)=12),$V$12,          IF(AND(DAY(A30)=21,MONTH(A30)=3),$V$9,         IF(AND(DAY(A30)=21,MONTH(A30)=6),$V$10,    IF(AND(DAY(A30)=23,MONTH(A30)=9),$V$11,B29)      )           )                                  )</f>
        <v>0.2</v>
      </c>
      <c r="C30" s="4">
        <f>ile</f>
        <v>10</v>
      </c>
      <c r="D30" s="4">
        <f t="shared" si="0"/>
        <v>0</v>
      </c>
      <c r="E30">
        <f>E29+IF(WEEKDAY(A30)=1,ser*C29,0)</f>
        <v>8750</v>
      </c>
      <c r="F30">
        <f>F29+D30*(wyp)</f>
        <v>1200</v>
      </c>
      <c r="G30">
        <f t="shared" si="1"/>
        <v>-7550</v>
      </c>
      <c r="H30">
        <f t="shared" si="2"/>
        <v>150</v>
      </c>
      <c r="I30">
        <f t="shared" si="3"/>
        <v>0</v>
      </c>
      <c r="J30">
        <f t="shared" si="4"/>
        <v>-150</v>
      </c>
    </row>
    <row r="31" spans="1:10" x14ac:dyDescent="0.25">
      <c r="A31" s="1">
        <v>44956</v>
      </c>
      <c r="B31" s="3">
        <f>IF(AND(DAY(A31)=21,MONTH(A31)=12),$V$12,          IF(AND(DAY(A31)=21,MONTH(A31)=3),$V$9,         IF(AND(DAY(A31)=21,MONTH(A31)=6),$V$10,    IF(AND(DAY(A31)=23,MONTH(A31)=9),$V$11,B30)      )           )                                  )</f>
        <v>0.2</v>
      </c>
      <c r="C31" s="4">
        <f>ile</f>
        <v>10</v>
      </c>
      <c r="D31" s="4">
        <f t="shared" si="0"/>
        <v>2</v>
      </c>
      <c r="E31">
        <f>E30+IF(WEEKDAY(A31)=1,ser*C30,0)</f>
        <v>8750</v>
      </c>
      <c r="F31">
        <f>F30+D31*(wyp)</f>
        <v>1260</v>
      </c>
      <c r="G31">
        <f t="shared" si="1"/>
        <v>-7490</v>
      </c>
      <c r="H31">
        <f t="shared" si="2"/>
        <v>0</v>
      </c>
      <c r="I31">
        <f t="shared" si="3"/>
        <v>60</v>
      </c>
      <c r="J31">
        <f t="shared" si="4"/>
        <v>60</v>
      </c>
    </row>
    <row r="32" spans="1:10" x14ac:dyDescent="0.25">
      <c r="A32" s="1">
        <v>44957</v>
      </c>
      <c r="B32" s="3">
        <f>IF(AND(DAY(A32)=21,MONTH(A32)=12),$V$12,          IF(AND(DAY(A32)=21,MONTH(A32)=3),$V$9,         IF(AND(DAY(A32)=21,MONTH(A32)=6),$V$10,    IF(AND(DAY(A32)=23,MONTH(A32)=9),$V$11,B31)      )           )                                  )</f>
        <v>0.2</v>
      </c>
      <c r="C32" s="4">
        <f>ile</f>
        <v>10</v>
      </c>
      <c r="D32" s="4">
        <f t="shared" si="0"/>
        <v>2</v>
      </c>
      <c r="E32">
        <f>E31+IF(WEEKDAY(A32)=1,ser*C31,0)</f>
        <v>8750</v>
      </c>
      <c r="F32">
        <f>F31+D32*(wyp)</f>
        <v>1320</v>
      </c>
      <c r="G32">
        <f t="shared" si="1"/>
        <v>-7430</v>
      </c>
      <c r="H32">
        <f t="shared" si="2"/>
        <v>0</v>
      </c>
      <c r="I32">
        <f t="shared" si="3"/>
        <v>60</v>
      </c>
      <c r="J32">
        <f t="shared" si="4"/>
        <v>60</v>
      </c>
    </row>
    <row r="33" spans="1:10" x14ac:dyDescent="0.25">
      <c r="A33" s="1">
        <v>44958</v>
      </c>
      <c r="B33" s="3">
        <f>IF(AND(DAY(A33)=21,MONTH(A33)=12),$V$12,          IF(AND(DAY(A33)=21,MONTH(A33)=3),$V$9,         IF(AND(DAY(A33)=21,MONTH(A33)=6),$V$10,    IF(AND(DAY(A33)=23,MONTH(A33)=9),$V$11,B32)      )           )                                  )</f>
        <v>0.2</v>
      </c>
      <c r="C33" s="4">
        <f>ile</f>
        <v>10</v>
      </c>
      <c r="D33" s="4">
        <f t="shared" si="0"/>
        <v>2</v>
      </c>
      <c r="E33">
        <f>E32+IF(WEEKDAY(A33)=1,ser*C32,0)</f>
        <v>8750</v>
      </c>
      <c r="F33">
        <f>F32+D33*(wyp)</f>
        <v>1380</v>
      </c>
      <c r="G33">
        <f t="shared" si="1"/>
        <v>-7370</v>
      </c>
      <c r="H33">
        <f t="shared" si="2"/>
        <v>0</v>
      </c>
      <c r="I33">
        <f t="shared" si="3"/>
        <v>60</v>
      </c>
      <c r="J33">
        <f t="shared" si="4"/>
        <v>60</v>
      </c>
    </row>
    <row r="34" spans="1:10" x14ac:dyDescent="0.25">
      <c r="A34" s="1">
        <v>44959</v>
      </c>
      <c r="B34" s="3">
        <f>IF(AND(DAY(A34)=21,MONTH(A34)=12),$V$12,          IF(AND(DAY(A34)=21,MONTH(A34)=3),$V$9,         IF(AND(DAY(A34)=21,MONTH(A34)=6),$V$10,    IF(AND(DAY(A34)=23,MONTH(A34)=9),$V$11,B33)      )           )                                  )</f>
        <v>0.2</v>
      </c>
      <c r="C34" s="4">
        <f>ile</f>
        <v>10</v>
      </c>
      <c r="D34" s="4">
        <f t="shared" si="0"/>
        <v>2</v>
      </c>
      <c r="E34">
        <f>E33+IF(WEEKDAY(A34)=1,ser*C33,0)</f>
        <v>8750</v>
      </c>
      <c r="F34">
        <f>F33+D34*(wyp)</f>
        <v>1440</v>
      </c>
      <c r="G34">
        <f t="shared" si="1"/>
        <v>-7310</v>
      </c>
      <c r="H34">
        <f t="shared" si="2"/>
        <v>0</v>
      </c>
      <c r="I34">
        <f t="shared" si="3"/>
        <v>60</v>
      </c>
      <c r="J34">
        <f t="shared" si="4"/>
        <v>60</v>
      </c>
    </row>
    <row r="35" spans="1:10" x14ac:dyDescent="0.25">
      <c r="A35" s="1">
        <v>44960</v>
      </c>
      <c r="B35" s="3">
        <f>IF(AND(DAY(A35)=21,MONTH(A35)=12),$V$12,          IF(AND(DAY(A35)=21,MONTH(A35)=3),$V$9,         IF(AND(DAY(A35)=21,MONTH(A35)=6),$V$10,    IF(AND(DAY(A35)=23,MONTH(A35)=9),$V$11,B34)      )           )                                  )</f>
        <v>0.2</v>
      </c>
      <c r="C35" s="4">
        <f>ile</f>
        <v>10</v>
      </c>
      <c r="D35" s="4">
        <f t="shared" si="0"/>
        <v>2</v>
      </c>
      <c r="E35">
        <f>E34+IF(WEEKDAY(A35)=1,ser*C34,0)</f>
        <v>8750</v>
      </c>
      <c r="F35">
        <f>F34+D35*(wyp)</f>
        <v>1500</v>
      </c>
      <c r="G35">
        <f t="shared" si="1"/>
        <v>-7250</v>
      </c>
      <c r="H35">
        <f t="shared" si="2"/>
        <v>0</v>
      </c>
      <c r="I35">
        <f t="shared" si="3"/>
        <v>60</v>
      </c>
      <c r="J35">
        <f t="shared" si="4"/>
        <v>60</v>
      </c>
    </row>
    <row r="36" spans="1:10" x14ac:dyDescent="0.25">
      <c r="A36" s="1">
        <v>44961</v>
      </c>
      <c r="B36" s="3">
        <f>IF(AND(DAY(A36)=21,MONTH(A36)=12),$V$12,          IF(AND(DAY(A36)=21,MONTH(A36)=3),$V$9,         IF(AND(DAY(A36)=21,MONTH(A36)=6),$V$10,    IF(AND(DAY(A36)=23,MONTH(A36)=9),$V$11,B35)      )           )                                  )</f>
        <v>0.2</v>
      </c>
      <c r="C36" s="4">
        <f>ile</f>
        <v>10</v>
      </c>
      <c r="D36" s="4">
        <f t="shared" si="0"/>
        <v>0</v>
      </c>
      <c r="E36">
        <f>E35+IF(WEEKDAY(A36)=1,ser*C35,0)</f>
        <v>8750</v>
      </c>
      <c r="F36">
        <f>F35+D36*(wyp)</f>
        <v>1500</v>
      </c>
      <c r="G36">
        <f t="shared" si="1"/>
        <v>-7250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 x14ac:dyDescent="0.25">
      <c r="A37" s="1">
        <v>44962</v>
      </c>
      <c r="B37" s="3">
        <f>IF(AND(DAY(A37)=21,MONTH(A37)=12),$V$12,          IF(AND(DAY(A37)=21,MONTH(A37)=3),$V$9,         IF(AND(DAY(A37)=21,MONTH(A37)=6),$V$10,    IF(AND(DAY(A37)=23,MONTH(A37)=9),$V$11,B36)      )           )                                  )</f>
        <v>0.2</v>
      </c>
      <c r="C37" s="4">
        <f>ile</f>
        <v>10</v>
      </c>
      <c r="D37" s="4">
        <f t="shared" si="0"/>
        <v>0</v>
      </c>
      <c r="E37">
        <f>E36+IF(WEEKDAY(A37)=1,ser*C36,0)</f>
        <v>8900</v>
      </c>
      <c r="F37">
        <f>F36+D37*(wyp)</f>
        <v>1500</v>
      </c>
      <c r="G37">
        <f t="shared" si="1"/>
        <v>-7400</v>
      </c>
      <c r="H37">
        <f t="shared" si="2"/>
        <v>150</v>
      </c>
      <c r="I37">
        <f t="shared" si="3"/>
        <v>0</v>
      </c>
      <c r="J37">
        <f t="shared" si="4"/>
        <v>-150</v>
      </c>
    </row>
    <row r="38" spans="1:10" x14ac:dyDescent="0.25">
      <c r="A38" s="1">
        <v>44963</v>
      </c>
      <c r="B38" s="3">
        <f>IF(AND(DAY(A38)=21,MONTH(A38)=12),$V$12,          IF(AND(DAY(A38)=21,MONTH(A38)=3),$V$9,         IF(AND(DAY(A38)=21,MONTH(A38)=6),$V$10,    IF(AND(DAY(A38)=23,MONTH(A38)=9),$V$11,B37)      )           )                                  )</f>
        <v>0.2</v>
      </c>
      <c r="C38" s="4">
        <f>ile</f>
        <v>10</v>
      </c>
      <c r="D38" s="4">
        <f t="shared" si="0"/>
        <v>2</v>
      </c>
      <c r="E38">
        <f>E37+IF(WEEKDAY(A38)=1,ser*C37,0)</f>
        <v>8900</v>
      </c>
      <c r="F38">
        <f>F37+D38*(wyp)</f>
        <v>1560</v>
      </c>
      <c r="G38">
        <f t="shared" si="1"/>
        <v>-7340</v>
      </c>
      <c r="H38">
        <f t="shared" si="2"/>
        <v>0</v>
      </c>
      <c r="I38">
        <f t="shared" si="3"/>
        <v>60</v>
      </c>
      <c r="J38">
        <f t="shared" si="4"/>
        <v>60</v>
      </c>
    </row>
    <row r="39" spans="1:10" x14ac:dyDescent="0.25">
      <c r="A39" s="1">
        <v>44964</v>
      </c>
      <c r="B39" s="3">
        <f>IF(AND(DAY(A39)=21,MONTH(A39)=12),$V$12,          IF(AND(DAY(A39)=21,MONTH(A39)=3),$V$9,         IF(AND(DAY(A39)=21,MONTH(A39)=6),$V$10,    IF(AND(DAY(A39)=23,MONTH(A39)=9),$V$11,B38)      )           )                                  )</f>
        <v>0.2</v>
      </c>
      <c r="C39" s="4">
        <f>ile</f>
        <v>10</v>
      </c>
      <c r="D39" s="4">
        <f t="shared" si="0"/>
        <v>2</v>
      </c>
      <c r="E39">
        <f>E38+IF(WEEKDAY(A39)=1,ser*C38,0)</f>
        <v>8900</v>
      </c>
      <c r="F39">
        <f>F38+D39*(wyp)</f>
        <v>1620</v>
      </c>
      <c r="G39">
        <f t="shared" si="1"/>
        <v>-7280</v>
      </c>
      <c r="H39">
        <f t="shared" si="2"/>
        <v>0</v>
      </c>
      <c r="I39">
        <f t="shared" si="3"/>
        <v>60</v>
      </c>
      <c r="J39">
        <f t="shared" si="4"/>
        <v>60</v>
      </c>
    </row>
    <row r="40" spans="1:10" x14ac:dyDescent="0.25">
      <c r="A40" s="1">
        <v>44965</v>
      </c>
      <c r="B40" s="3">
        <f>IF(AND(DAY(A40)=21,MONTH(A40)=12),$V$12,          IF(AND(DAY(A40)=21,MONTH(A40)=3),$V$9,         IF(AND(DAY(A40)=21,MONTH(A40)=6),$V$10,    IF(AND(DAY(A40)=23,MONTH(A40)=9),$V$11,B39)      )           )                                  )</f>
        <v>0.2</v>
      </c>
      <c r="C40" s="4">
        <f>ile</f>
        <v>10</v>
      </c>
      <c r="D40" s="4">
        <f t="shared" si="0"/>
        <v>2</v>
      </c>
      <c r="E40">
        <f>E39+IF(WEEKDAY(A40)=1,ser*C39,0)</f>
        <v>8900</v>
      </c>
      <c r="F40">
        <f>F39+D40*(wyp)</f>
        <v>1680</v>
      </c>
      <c r="G40">
        <f t="shared" si="1"/>
        <v>-7220</v>
      </c>
      <c r="H40">
        <f t="shared" si="2"/>
        <v>0</v>
      </c>
      <c r="I40">
        <f t="shared" si="3"/>
        <v>60</v>
      </c>
      <c r="J40">
        <f t="shared" si="4"/>
        <v>60</v>
      </c>
    </row>
    <row r="41" spans="1:10" x14ac:dyDescent="0.25">
      <c r="A41" s="1">
        <v>44966</v>
      </c>
      <c r="B41" s="3">
        <f>IF(AND(DAY(A41)=21,MONTH(A41)=12),$V$12,          IF(AND(DAY(A41)=21,MONTH(A41)=3),$V$9,         IF(AND(DAY(A41)=21,MONTH(A41)=6),$V$10,    IF(AND(DAY(A41)=23,MONTH(A41)=9),$V$11,B40)      )           )                                  )</f>
        <v>0.2</v>
      </c>
      <c r="C41" s="4">
        <f>ile</f>
        <v>10</v>
      </c>
      <c r="D41" s="4">
        <f t="shared" si="0"/>
        <v>2</v>
      </c>
      <c r="E41">
        <f>E40+IF(WEEKDAY(A41)=1,ser*C40,0)</f>
        <v>8900</v>
      </c>
      <c r="F41">
        <f>F40+D41*(wyp)</f>
        <v>1740</v>
      </c>
      <c r="G41">
        <f t="shared" si="1"/>
        <v>-7160</v>
      </c>
      <c r="H41">
        <f t="shared" si="2"/>
        <v>0</v>
      </c>
      <c r="I41">
        <f t="shared" si="3"/>
        <v>60</v>
      </c>
      <c r="J41">
        <f t="shared" si="4"/>
        <v>60</v>
      </c>
    </row>
    <row r="42" spans="1:10" x14ac:dyDescent="0.25">
      <c r="A42" s="1">
        <v>44967</v>
      </c>
      <c r="B42" s="3">
        <f>IF(AND(DAY(A42)=21,MONTH(A42)=12),$V$12,          IF(AND(DAY(A42)=21,MONTH(A42)=3),$V$9,         IF(AND(DAY(A42)=21,MONTH(A42)=6),$V$10,    IF(AND(DAY(A42)=23,MONTH(A42)=9),$V$11,B41)      )           )                                  )</f>
        <v>0.2</v>
      </c>
      <c r="C42" s="4">
        <f>ile</f>
        <v>10</v>
      </c>
      <c r="D42" s="4">
        <f t="shared" si="0"/>
        <v>2</v>
      </c>
      <c r="E42">
        <f>E41+IF(WEEKDAY(A42)=1,ser*C41,0)</f>
        <v>8900</v>
      </c>
      <c r="F42">
        <f>F41+D42*(wyp)</f>
        <v>1800</v>
      </c>
      <c r="G42">
        <f t="shared" si="1"/>
        <v>-7100</v>
      </c>
      <c r="H42">
        <f t="shared" si="2"/>
        <v>0</v>
      </c>
      <c r="I42">
        <f t="shared" si="3"/>
        <v>60</v>
      </c>
      <c r="J42">
        <f t="shared" si="4"/>
        <v>60</v>
      </c>
    </row>
    <row r="43" spans="1:10" x14ac:dyDescent="0.25">
      <c r="A43" s="1">
        <v>44968</v>
      </c>
      <c r="B43" s="3">
        <f>IF(AND(DAY(A43)=21,MONTH(A43)=12),$V$12,          IF(AND(DAY(A43)=21,MONTH(A43)=3),$V$9,         IF(AND(DAY(A43)=21,MONTH(A43)=6),$V$10,    IF(AND(DAY(A43)=23,MONTH(A43)=9),$V$11,B42)      )           )                                  )</f>
        <v>0.2</v>
      </c>
      <c r="C43" s="4">
        <f>ile</f>
        <v>10</v>
      </c>
      <c r="D43" s="4">
        <f t="shared" si="0"/>
        <v>0</v>
      </c>
      <c r="E43">
        <f>E42+IF(WEEKDAY(A43)=1,ser*C42,0)</f>
        <v>8900</v>
      </c>
      <c r="F43">
        <f>F42+D43*(wyp)</f>
        <v>1800</v>
      </c>
      <c r="G43">
        <f t="shared" si="1"/>
        <v>-7100</v>
      </c>
      <c r="H43">
        <f t="shared" si="2"/>
        <v>0</v>
      </c>
      <c r="I43">
        <f t="shared" si="3"/>
        <v>0</v>
      </c>
      <c r="J43">
        <f t="shared" si="4"/>
        <v>0</v>
      </c>
    </row>
    <row r="44" spans="1:10" x14ac:dyDescent="0.25">
      <c r="A44" s="1">
        <v>44969</v>
      </c>
      <c r="B44" s="3">
        <f>IF(AND(DAY(A44)=21,MONTH(A44)=12),$V$12,          IF(AND(DAY(A44)=21,MONTH(A44)=3),$V$9,         IF(AND(DAY(A44)=21,MONTH(A44)=6),$V$10,    IF(AND(DAY(A44)=23,MONTH(A44)=9),$V$11,B43)      )           )                                  )</f>
        <v>0.2</v>
      </c>
      <c r="C44" s="4">
        <f>ile</f>
        <v>10</v>
      </c>
      <c r="D44" s="4">
        <f t="shared" si="0"/>
        <v>0</v>
      </c>
      <c r="E44">
        <f>E43+IF(WEEKDAY(A44)=1,ser*C43,0)</f>
        <v>9050</v>
      </c>
      <c r="F44">
        <f>F43+D44*(wyp)</f>
        <v>1800</v>
      </c>
      <c r="G44">
        <f t="shared" si="1"/>
        <v>-7250</v>
      </c>
      <c r="H44">
        <f t="shared" si="2"/>
        <v>150</v>
      </c>
      <c r="I44">
        <f t="shared" si="3"/>
        <v>0</v>
      </c>
      <c r="J44">
        <f t="shared" si="4"/>
        <v>-150</v>
      </c>
    </row>
    <row r="45" spans="1:10" x14ac:dyDescent="0.25">
      <c r="A45" s="1">
        <v>44970</v>
      </c>
      <c r="B45" s="3">
        <f>IF(AND(DAY(A45)=21,MONTH(A45)=12),$V$12,          IF(AND(DAY(A45)=21,MONTH(A45)=3),$V$9,         IF(AND(DAY(A45)=21,MONTH(A45)=6),$V$10,    IF(AND(DAY(A45)=23,MONTH(A45)=9),$V$11,B44)      )           )                                  )</f>
        <v>0.2</v>
      </c>
      <c r="C45" s="4">
        <f>ile</f>
        <v>10</v>
      </c>
      <c r="D45" s="4">
        <f t="shared" si="0"/>
        <v>2</v>
      </c>
      <c r="E45">
        <f>E44+IF(WEEKDAY(A45)=1,ser*C44,0)</f>
        <v>9050</v>
      </c>
      <c r="F45">
        <f>F44+D45*(wyp)</f>
        <v>1860</v>
      </c>
      <c r="G45">
        <f t="shared" si="1"/>
        <v>-7190</v>
      </c>
      <c r="H45">
        <f t="shared" si="2"/>
        <v>0</v>
      </c>
      <c r="I45">
        <f t="shared" si="3"/>
        <v>60</v>
      </c>
      <c r="J45">
        <f t="shared" si="4"/>
        <v>60</v>
      </c>
    </row>
    <row r="46" spans="1:10" x14ac:dyDescent="0.25">
      <c r="A46" s="1">
        <v>44971</v>
      </c>
      <c r="B46" s="3">
        <f>IF(AND(DAY(A46)=21,MONTH(A46)=12),$V$12,          IF(AND(DAY(A46)=21,MONTH(A46)=3),$V$9,         IF(AND(DAY(A46)=21,MONTH(A46)=6),$V$10,    IF(AND(DAY(A46)=23,MONTH(A46)=9),$V$11,B45)      )           )                                  )</f>
        <v>0.2</v>
      </c>
      <c r="C46" s="4">
        <f>ile</f>
        <v>10</v>
      </c>
      <c r="D46" s="4">
        <f t="shared" si="0"/>
        <v>2</v>
      </c>
      <c r="E46">
        <f>E45+IF(WEEKDAY(A46)=1,ser*C45,0)</f>
        <v>9050</v>
      </c>
      <c r="F46">
        <f>F45+D46*(wyp)</f>
        <v>1920</v>
      </c>
      <c r="G46">
        <f t="shared" si="1"/>
        <v>-7130</v>
      </c>
      <c r="H46">
        <f t="shared" si="2"/>
        <v>0</v>
      </c>
      <c r="I46">
        <f t="shared" si="3"/>
        <v>60</v>
      </c>
      <c r="J46">
        <f t="shared" si="4"/>
        <v>60</v>
      </c>
    </row>
    <row r="47" spans="1:10" x14ac:dyDescent="0.25">
      <c r="A47" s="1">
        <v>44972</v>
      </c>
      <c r="B47" s="3">
        <f>IF(AND(DAY(A47)=21,MONTH(A47)=12),$V$12,          IF(AND(DAY(A47)=21,MONTH(A47)=3),$V$9,         IF(AND(DAY(A47)=21,MONTH(A47)=6),$V$10,    IF(AND(DAY(A47)=23,MONTH(A47)=9),$V$11,B46)      )           )                                  )</f>
        <v>0.2</v>
      </c>
      <c r="C47" s="4">
        <f>ile</f>
        <v>10</v>
      </c>
      <c r="D47" s="4">
        <f t="shared" si="0"/>
        <v>2</v>
      </c>
      <c r="E47">
        <f>E46+IF(WEEKDAY(A47)=1,ser*C46,0)</f>
        <v>9050</v>
      </c>
      <c r="F47">
        <f>F46+D47*(wyp)</f>
        <v>1980</v>
      </c>
      <c r="G47">
        <f t="shared" si="1"/>
        <v>-7070</v>
      </c>
      <c r="H47">
        <f t="shared" si="2"/>
        <v>0</v>
      </c>
      <c r="I47">
        <f t="shared" si="3"/>
        <v>60</v>
      </c>
      <c r="J47">
        <f t="shared" si="4"/>
        <v>60</v>
      </c>
    </row>
    <row r="48" spans="1:10" x14ac:dyDescent="0.25">
      <c r="A48" s="1">
        <v>44973</v>
      </c>
      <c r="B48" s="3">
        <f>IF(AND(DAY(A48)=21,MONTH(A48)=12),$V$12,          IF(AND(DAY(A48)=21,MONTH(A48)=3),$V$9,         IF(AND(DAY(A48)=21,MONTH(A48)=6),$V$10,    IF(AND(DAY(A48)=23,MONTH(A48)=9),$V$11,B47)      )           )                                  )</f>
        <v>0.2</v>
      </c>
      <c r="C48" s="4">
        <f>ile</f>
        <v>10</v>
      </c>
      <c r="D48" s="4">
        <f t="shared" si="0"/>
        <v>2</v>
      </c>
      <c r="E48">
        <f>E47+IF(WEEKDAY(A48)=1,ser*C47,0)</f>
        <v>9050</v>
      </c>
      <c r="F48">
        <f>F47+D48*(wyp)</f>
        <v>2040</v>
      </c>
      <c r="G48">
        <f t="shared" si="1"/>
        <v>-7010</v>
      </c>
      <c r="H48">
        <f t="shared" si="2"/>
        <v>0</v>
      </c>
      <c r="I48">
        <f t="shared" si="3"/>
        <v>60</v>
      </c>
      <c r="J48">
        <f t="shared" si="4"/>
        <v>60</v>
      </c>
    </row>
    <row r="49" spans="1:10" x14ac:dyDescent="0.25">
      <c r="A49" s="1">
        <v>44974</v>
      </c>
      <c r="B49" s="3">
        <f>IF(AND(DAY(A49)=21,MONTH(A49)=12),$V$12,          IF(AND(DAY(A49)=21,MONTH(A49)=3),$V$9,         IF(AND(DAY(A49)=21,MONTH(A49)=6),$V$10,    IF(AND(DAY(A49)=23,MONTH(A49)=9),$V$11,B48)      )           )                                  )</f>
        <v>0.2</v>
      </c>
      <c r="C49" s="4">
        <f>ile</f>
        <v>10</v>
      </c>
      <c r="D49" s="4">
        <f t="shared" si="0"/>
        <v>2</v>
      </c>
      <c r="E49">
        <f>E48+IF(WEEKDAY(A49)=1,ser*C48,0)</f>
        <v>9050</v>
      </c>
      <c r="F49">
        <f>F48+D49*(wyp)</f>
        <v>2100</v>
      </c>
      <c r="G49">
        <f t="shared" si="1"/>
        <v>-6950</v>
      </c>
      <c r="H49">
        <f t="shared" si="2"/>
        <v>0</v>
      </c>
      <c r="I49">
        <f t="shared" si="3"/>
        <v>60</v>
      </c>
      <c r="J49">
        <f t="shared" si="4"/>
        <v>60</v>
      </c>
    </row>
    <row r="50" spans="1:10" x14ac:dyDescent="0.25">
      <c r="A50" s="1">
        <v>44975</v>
      </c>
      <c r="B50" s="3">
        <f>IF(AND(DAY(A50)=21,MONTH(A50)=12),$V$12,          IF(AND(DAY(A50)=21,MONTH(A50)=3),$V$9,         IF(AND(DAY(A50)=21,MONTH(A50)=6),$V$10,    IF(AND(DAY(A50)=23,MONTH(A50)=9),$V$11,B49)      )           )                                  )</f>
        <v>0.2</v>
      </c>
      <c r="C50" s="4">
        <f>ile</f>
        <v>10</v>
      </c>
      <c r="D50" s="4">
        <f t="shared" si="0"/>
        <v>0</v>
      </c>
      <c r="E50">
        <f>E49+IF(WEEKDAY(A50)=1,ser*C49,0)</f>
        <v>9050</v>
      </c>
      <c r="F50">
        <f>F49+D50*(wyp)</f>
        <v>2100</v>
      </c>
      <c r="G50">
        <f t="shared" si="1"/>
        <v>-6950</v>
      </c>
      <c r="H50">
        <f t="shared" si="2"/>
        <v>0</v>
      </c>
      <c r="I50">
        <f t="shared" si="3"/>
        <v>0</v>
      </c>
      <c r="J50">
        <f t="shared" si="4"/>
        <v>0</v>
      </c>
    </row>
    <row r="51" spans="1:10" x14ac:dyDescent="0.25">
      <c r="A51" s="1">
        <v>44976</v>
      </c>
      <c r="B51" s="3">
        <f>IF(AND(DAY(A51)=21,MONTH(A51)=12),$V$12,          IF(AND(DAY(A51)=21,MONTH(A51)=3),$V$9,         IF(AND(DAY(A51)=21,MONTH(A51)=6),$V$10,    IF(AND(DAY(A51)=23,MONTH(A51)=9),$V$11,B50)      )           )                                  )</f>
        <v>0.2</v>
      </c>
      <c r="C51" s="4">
        <f>ile</f>
        <v>10</v>
      </c>
      <c r="D51" s="4">
        <f t="shared" si="0"/>
        <v>0</v>
      </c>
      <c r="E51">
        <f>E50+IF(WEEKDAY(A51)=1,ser*C50,0)</f>
        <v>9200</v>
      </c>
      <c r="F51">
        <f>F50+D51*(wyp)</f>
        <v>2100</v>
      </c>
      <c r="G51">
        <f t="shared" si="1"/>
        <v>-7100</v>
      </c>
      <c r="H51">
        <f t="shared" si="2"/>
        <v>150</v>
      </c>
      <c r="I51">
        <f t="shared" si="3"/>
        <v>0</v>
      </c>
      <c r="J51">
        <f t="shared" si="4"/>
        <v>-150</v>
      </c>
    </row>
    <row r="52" spans="1:10" x14ac:dyDescent="0.25">
      <c r="A52" s="1">
        <v>44977</v>
      </c>
      <c r="B52" s="3">
        <f>IF(AND(DAY(A52)=21,MONTH(A52)=12),$V$12,          IF(AND(DAY(A52)=21,MONTH(A52)=3),$V$9,         IF(AND(DAY(A52)=21,MONTH(A52)=6),$V$10,    IF(AND(DAY(A52)=23,MONTH(A52)=9),$V$11,B51)      )           )                                  )</f>
        <v>0.2</v>
      </c>
      <c r="C52" s="4">
        <f>ile</f>
        <v>10</v>
      </c>
      <c r="D52" s="4">
        <f t="shared" si="0"/>
        <v>2</v>
      </c>
      <c r="E52">
        <f>E51+IF(WEEKDAY(A52)=1,ser*C51,0)</f>
        <v>9200</v>
      </c>
      <c r="F52">
        <f>F51+D52*(wyp)</f>
        <v>2160</v>
      </c>
      <c r="G52">
        <f t="shared" si="1"/>
        <v>-7040</v>
      </c>
      <c r="H52">
        <f t="shared" si="2"/>
        <v>0</v>
      </c>
      <c r="I52">
        <f t="shared" si="3"/>
        <v>60</v>
      </c>
      <c r="J52">
        <f t="shared" si="4"/>
        <v>60</v>
      </c>
    </row>
    <row r="53" spans="1:10" x14ac:dyDescent="0.25">
      <c r="A53" s="1">
        <v>44978</v>
      </c>
      <c r="B53" s="3">
        <f>IF(AND(DAY(A53)=21,MONTH(A53)=12),$V$12,          IF(AND(DAY(A53)=21,MONTH(A53)=3),$V$9,         IF(AND(DAY(A53)=21,MONTH(A53)=6),$V$10,    IF(AND(DAY(A53)=23,MONTH(A53)=9),$V$11,B52)      )           )                                  )</f>
        <v>0.2</v>
      </c>
      <c r="C53" s="4">
        <f>ile</f>
        <v>10</v>
      </c>
      <c r="D53" s="4">
        <f t="shared" si="0"/>
        <v>2</v>
      </c>
      <c r="E53">
        <f>E52+IF(WEEKDAY(A53)=1,ser*C52,0)</f>
        <v>9200</v>
      </c>
      <c r="F53">
        <f>F52+D53*(wyp)</f>
        <v>2220</v>
      </c>
      <c r="G53">
        <f t="shared" si="1"/>
        <v>-6980</v>
      </c>
      <c r="H53">
        <f t="shared" si="2"/>
        <v>0</v>
      </c>
      <c r="I53">
        <f t="shared" si="3"/>
        <v>60</v>
      </c>
      <c r="J53">
        <f t="shared" si="4"/>
        <v>60</v>
      </c>
    </row>
    <row r="54" spans="1:10" x14ac:dyDescent="0.25">
      <c r="A54" s="1">
        <v>44979</v>
      </c>
      <c r="B54" s="3">
        <f>IF(AND(DAY(A54)=21,MONTH(A54)=12),$V$12,          IF(AND(DAY(A54)=21,MONTH(A54)=3),$V$9,         IF(AND(DAY(A54)=21,MONTH(A54)=6),$V$10,    IF(AND(DAY(A54)=23,MONTH(A54)=9),$V$11,B53)      )           )                                  )</f>
        <v>0.2</v>
      </c>
      <c r="C54" s="4">
        <f>ile</f>
        <v>10</v>
      </c>
      <c r="D54" s="4">
        <f t="shared" si="0"/>
        <v>2</v>
      </c>
      <c r="E54">
        <f>E53+IF(WEEKDAY(A54)=1,ser*C53,0)</f>
        <v>9200</v>
      </c>
      <c r="F54">
        <f>F53+D54*(wyp)</f>
        <v>2280</v>
      </c>
      <c r="G54">
        <f t="shared" si="1"/>
        <v>-6920</v>
      </c>
      <c r="H54">
        <f t="shared" si="2"/>
        <v>0</v>
      </c>
      <c r="I54">
        <f t="shared" si="3"/>
        <v>60</v>
      </c>
      <c r="J54">
        <f t="shared" si="4"/>
        <v>60</v>
      </c>
    </row>
    <row r="55" spans="1:10" x14ac:dyDescent="0.25">
      <c r="A55" s="1">
        <v>44980</v>
      </c>
      <c r="B55" s="3">
        <f>IF(AND(DAY(A55)=21,MONTH(A55)=12),$V$12,          IF(AND(DAY(A55)=21,MONTH(A55)=3),$V$9,         IF(AND(DAY(A55)=21,MONTH(A55)=6),$V$10,    IF(AND(DAY(A55)=23,MONTH(A55)=9),$V$11,B54)      )           )                                  )</f>
        <v>0.2</v>
      </c>
      <c r="C55" s="4">
        <f>ile</f>
        <v>10</v>
      </c>
      <c r="D55" s="4">
        <f t="shared" si="0"/>
        <v>2</v>
      </c>
      <c r="E55">
        <f>E54+IF(WEEKDAY(A55)=1,ser*C54,0)</f>
        <v>9200</v>
      </c>
      <c r="F55">
        <f>F54+D55*(wyp)</f>
        <v>2340</v>
      </c>
      <c r="G55">
        <f t="shared" si="1"/>
        <v>-6860</v>
      </c>
      <c r="H55">
        <f t="shared" si="2"/>
        <v>0</v>
      </c>
      <c r="I55">
        <f t="shared" si="3"/>
        <v>60</v>
      </c>
      <c r="J55">
        <f t="shared" si="4"/>
        <v>60</v>
      </c>
    </row>
    <row r="56" spans="1:10" x14ac:dyDescent="0.25">
      <c r="A56" s="1">
        <v>44981</v>
      </c>
      <c r="B56" s="3">
        <f>IF(AND(DAY(A56)=21,MONTH(A56)=12),$V$12,          IF(AND(DAY(A56)=21,MONTH(A56)=3),$V$9,         IF(AND(DAY(A56)=21,MONTH(A56)=6),$V$10,    IF(AND(DAY(A56)=23,MONTH(A56)=9),$V$11,B55)      )           )                                  )</f>
        <v>0.2</v>
      </c>
      <c r="C56" s="4">
        <f>ile</f>
        <v>10</v>
      </c>
      <c r="D56" s="4">
        <f t="shared" si="0"/>
        <v>2</v>
      </c>
      <c r="E56">
        <f>E55+IF(WEEKDAY(A56)=1,ser*C55,0)</f>
        <v>9200</v>
      </c>
      <c r="F56">
        <f>F55+D56*(wyp)</f>
        <v>2400</v>
      </c>
      <c r="G56">
        <f t="shared" si="1"/>
        <v>-6800</v>
      </c>
      <c r="H56">
        <f t="shared" si="2"/>
        <v>0</v>
      </c>
      <c r="I56">
        <f t="shared" si="3"/>
        <v>60</v>
      </c>
      <c r="J56">
        <f t="shared" si="4"/>
        <v>60</v>
      </c>
    </row>
    <row r="57" spans="1:10" x14ac:dyDescent="0.25">
      <c r="A57" s="1">
        <v>44982</v>
      </c>
      <c r="B57" s="3">
        <f>IF(AND(DAY(A57)=21,MONTH(A57)=12),$V$12,          IF(AND(DAY(A57)=21,MONTH(A57)=3),$V$9,         IF(AND(DAY(A57)=21,MONTH(A57)=6),$V$10,    IF(AND(DAY(A57)=23,MONTH(A57)=9),$V$11,B56)      )           )                                  )</f>
        <v>0.2</v>
      </c>
      <c r="C57" s="4">
        <f>ile</f>
        <v>10</v>
      </c>
      <c r="D57" s="4">
        <f t="shared" si="0"/>
        <v>0</v>
      </c>
      <c r="E57">
        <f>E56+IF(WEEKDAY(A57)=1,ser*C56,0)</f>
        <v>9200</v>
      </c>
      <c r="F57">
        <f>F56+D57*(wyp)</f>
        <v>2400</v>
      </c>
      <c r="G57">
        <f t="shared" si="1"/>
        <v>-6800</v>
      </c>
      <c r="H57">
        <f t="shared" si="2"/>
        <v>0</v>
      </c>
      <c r="I57">
        <f t="shared" si="3"/>
        <v>0</v>
      </c>
      <c r="J57">
        <f t="shared" si="4"/>
        <v>0</v>
      </c>
    </row>
    <row r="58" spans="1:10" x14ac:dyDescent="0.25">
      <c r="A58" s="1">
        <v>44983</v>
      </c>
      <c r="B58" s="3">
        <f>IF(AND(DAY(A58)=21,MONTH(A58)=12),$V$12,          IF(AND(DAY(A58)=21,MONTH(A58)=3),$V$9,         IF(AND(DAY(A58)=21,MONTH(A58)=6),$V$10,    IF(AND(DAY(A58)=23,MONTH(A58)=9),$V$11,B57)      )           )                                  )</f>
        <v>0.2</v>
      </c>
      <c r="C58" s="4">
        <f>ile</f>
        <v>10</v>
      </c>
      <c r="D58" s="4">
        <f t="shared" si="0"/>
        <v>0</v>
      </c>
      <c r="E58">
        <f>E57+IF(WEEKDAY(A58)=1,ser*C57,0)</f>
        <v>9350</v>
      </c>
      <c r="F58">
        <f>F57+D58*(wyp)</f>
        <v>2400</v>
      </c>
      <c r="G58">
        <f t="shared" si="1"/>
        <v>-6950</v>
      </c>
      <c r="H58">
        <f t="shared" si="2"/>
        <v>150</v>
      </c>
      <c r="I58">
        <f t="shared" si="3"/>
        <v>0</v>
      </c>
      <c r="J58">
        <f t="shared" si="4"/>
        <v>-150</v>
      </c>
    </row>
    <row r="59" spans="1:10" x14ac:dyDescent="0.25">
      <c r="A59" s="1">
        <v>44984</v>
      </c>
      <c r="B59" s="3">
        <f>IF(AND(DAY(A59)=21,MONTH(A59)=12),$V$12,          IF(AND(DAY(A59)=21,MONTH(A59)=3),$V$9,         IF(AND(DAY(A59)=21,MONTH(A59)=6),$V$10,    IF(AND(DAY(A59)=23,MONTH(A59)=9),$V$11,B58)      )           )                                  )</f>
        <v>0.2</v>
      </c>
      <c r="C59" s="4">
        <f>ile</f>
        <v>10</v>
      </c>
      <c r="D59" s="4">
        <f t="shared" si="0"/>
        <v>2</v>
      </c>
      <c r="E59">
        <f>E58+IF(WEEKDAY(A59)=1,ser*C58,0)</f>
        <v>9350</v>
      </c>
      <c r="F59">
        <f>F58+D59*(wyp)</f>
        <v>2460</v>
      </c>
      <c r="G59">
        <f t="shared" si="1"/>
        <v>-6890</v>
      </c>
      <c r="H59">
        <f t="shared" si="2"/>
        <v>0</v>
      </c>
      <c r="I59">
        <f t="shared" si="3"/>
        <v>60</v>
      </c>
      <c r="J59">
        <f t="shared" si="4"/>
        <v>60</v>
      </c>
    </row>
    <row r="60" spans="1:10" x14ac:dyDescent="0.25">
      <c r="A60" s="1">
        <v>44985</v>
      </c>
      <c r="B60" s="3">
        <f>IF(AND(DAY(A60)=21,MONTH(A60)=12),$V$12,          IF(AND(DAY(A60)=21,MONTH(A60)=3),$V$9,         IF(AND(DAY(A60)=21,MONTH(A60)=6),$V$10,    IF(AND(DAY(A60)=23,MONTH(A60)=9),$V$11,B59)      )           )                                  )</f>
        <v>0.2</v>
      </c>
      <c r="C60" s="4">
        <f>ile</f>
        <v>10</v>
      </c>
      <c r="D60" s="4">
        <f t="shared" si="0"/>
        <v>2</v>
      </c>
      <c r="E60">
        <f>E59+IF(WEEKDAY(A60)=1,ser*C59,0)</f>
        <v>9350</v>
      </c>
      <c r="F60">
        <f>F59+D60*(wyp)</f>
        <v>2520</v>
      </c>
      <c r="G60">
        <f t="shared" si="1"/>
        <v>-6830</v>
      </c>
      <c r="H60">
        <f t="shared" si="2"/>
        <v>0</v>
      </c>
      <c r="I60">
        <f t="shared" si="3"/>
        <v>60</v>
      </c>
      <c r="J60">
        <f t="shared" si="4"/>
        <v>60</v>
      </c>
    </row>
    <row r="61" spans="1:10" x14ac:dyDescent="0.25">
      <c r="A61" s="1">
        <v>44986</v>
      </c>
      <c r="B61" s="3">
        <f>IF(AND(DAY(A61)=21,MONTH(A61)=12),$V$12,          IF(AND(DAY(A61)=21,MONTH(A61)=3),$V$9,         IF(AND(DAY(A61)=21,MONTH(A61)=6),$V$10,    IF(AND(DAY(A61)=23,MONTH(A61)=9),$V$11,B60)      )           )                                  )</f>
        <v>0.2</v>
      </c>
      <c r="C61" s="4">
        <f>ile</f>
        <v>10</v>
      </c>
      <c r="D61" s="4">
        <f t="shared" si="0"/>
        <v>2</v>
      </c>
      <c r="E61">
        <f>E60+IF(WEEKDAY(A61)=1,ser*C60,0)</f>
        <v>9350</v>
      </c>
      <c r="F61">
        <f>F60+D61*(wyp)</f>
        <v>2580</v>
      </c>
      <c r="G61">
        <f t="shared" si="1"/>
        <v>-6770</v>
      </c>
      <c r="H61">
        <f t="shared" si="2"/>
        <v>0</v>
      </c>
      <c r="I61">
        <f t="shared" si="3"/>
        <v>60</v>
      </c>
      <c r="J61">
        <f t="shared" si="4"/>
        <v>60</v>
      </c>
    </row>
    <row r="62" spans="1:10" x14ac:dyDescent="0.25">
      <c r="A62" s="1">
        <v>44987</v>
      </c>
      <c r="B62" s="3">
        <f>IF(AND(DAY(A62)=21,MONTH(A62)=12),$V$12,          IF(AND(DAY(A62)=21,MONTH(A62)=3),$V$9,         IF(AND(DAY(A62)=21,MONTH(A62)=6),$V$10,    IF(AND(DAY(A62)=23,MONTH(A62)=9),$V$11,B61)      )           )                                  )</f>
        <v>0.2</v>
      </c>
      <c r="C62" s="4">
        <f>ile</f>
        <v>10</v>
      </c>
      <c r="D62" s="4">
        <f t="shared" si="0"/>
        <v>2</v>
      </c>
      <c r="E62">
        <f>E61+IF(WEEKDAY(A62)=1,ser*C61,0)</f>
        <v>9350</v>
      </c>
      <c r="F62">
        <f>F61+D62*(wyp)</f>
        <v>2640</v>
      </c>
      <c r="G62">
        <f t="shared" si="1"/>
        <v>-6710</v>
      </c>
      <c r="H62">
        <f t="shared" si="2"/>
        <v>0</v>
      </c>
      <c r="I62">
        <f t="shared" si="3"/>
        <v>60</v>
      </c>
      <c r="J62">
        <f t="shared" si="4"/>
        <v>60</v>
      </c>
    </row>
    <row r="63" spans="1:10" x14ac:dyDescent="0.25">
      <c r="A63" s="1">
        <v>44988</v>
      </c>
      <c r="B63" s="3">
        <f>IF(AND(DAY(A63)=21,MONTH(A63)=12),$V$12,          IF(AND(DAY(A63)=21,MONTH(A63)=3),$V$9,         IF(AND(DAY(A63)=21,MONTH(A63)=6),$V$10,    IF(AND(DAY(A63)=23,MONTH(A63)=9),$V$11,B62)      )           )                                  )</f>
        <v>0.2</v>
      </c>
      <c r="C63" s="4">
        <f>ile</f>
        <v>10</v>
      </c>
      <c r="D63" s="4">
        <f t="shared" si="0"/>
        <v>2</v>
      </c>
      <c r="E63">
        <f>E62+IF(WEEKDAY(A63)=1,ser*C62,0)</f>
        <v>9350</v>
      </c>
      <c r="F63">
        <f>F62+D63*(wyp)</f>
        <v>2700</v>
      </c>
      <c r="G63">
        <f t="shared" si="1"/>
        <v>-6650</v>
      </c>
      <c r="H63">
        <f t="shared" si="2"/>
        <v>0</v>
      </c>
      <c r="I63">
        <f t="shared" si="3"/>
        <v>60</v>
      </c>
      <c r="J63">
        <f t="shared" si="4"/>
        <v>60</v>
      </c>
    </row>
    <row r="64" spans="1:10" x14ac:dyDescent="0.25">
      <c r="A64" s="1">
        <v>44989</v>
      </c>
      <c r="B64" s="3">
        <f>IF(AND(DAY(A64)=21,MONTH(A64)=12),$V$12,          IF(AND(DAY(A64)=21,MONTH(A64)=3),$V$9,         IF(AND(DAY(A64)=21,MONTH(A64)=6),$V$10,    IF(AND(DAY(A64)=23,MONTH(A64)=9),$V$11,B63)      )           )                                  )</f>
        <v>0.2</v>
      </c>
      <c r="C64" s="4">
        <f>ile</f>
        <v>10</v>
      </c>
      <c r="D64" s="4">
        <f t="shared" si="0"/>
        <v>0</v>
      </c>
      <c r="E64">
        <f>E63+IF(WEEKDAY(A64)=1,ser*C63,0)</f>
        <v>9350</v>
      </c>
      <c r="F64">
        <f>F63+D64*(wyp)</f>
        <v>2700</v>
      </c>
      <c r="G64">
        <f t="shared" si="1"/>
        <v>-6650</v>
      </c>
      <c r="H64">
        <f t="shared" si="2"/>
        <v>0</v>
      </c>
      <c r="I64">
        <f t="shared" si="3"/>
        <v>0</v>
      </c>
      <c r="J64">
        <f t="shared" si="4"/>
        <v>0</v>
      </c>
    </row>
    <row r="65" spans="1:10" x14ac:dyDescent="0.25">
      <c r="A65" s="1">
        <v>44990</v>
      </c>
      <c r="B65" s="3">
        <f>IF(AND(DAY(A65)=21,MONTH(A65)=12),$V$12,          IF(AND(DAY(A65)=21,MONTH(A65)=3),$V$9,         IF(AND(DAY(A65)=21,MONTH(A65)=6),$V$10,    IF(AND(DAY(A65)=23,MONTH(A65)=9),$V$11,B64)      )           )                                  )</f>
        <v>0.2</v>
      </c>
      <c r="C65" s="4">
        <f>ile</f>
        <v>10</v>
      </c>
      <c r="D65" s="4">
        <f t="shared" si="0"/>
        <v>0</v>
      </c>
      <c r="E65">
        <f>E64+IF(WEEKDAY(A65)=1,ser*C64,0)</f>
        <v>9500</v>
      </c>
      <c r="F65">
        <f>F64+D65*(wyp)</f>
        <v>2700</v>
      </c>
      <c r="G65">
        <f t="shared" si="1"/>
        <v>-6800</v>
      </c>
      <c r="H65">
        <f t="shared" si="2"/>
        <v>150</v>
      </c>
      <c r="I65">
        <f t="shared" si="3"/>
        <v>0</v>
      </c>
      <c r="J65">
        <f t="shared" si="4"/>
        <v>-150</v>
      </c>
    </row>
    <row r="66" spans="1:10" x14ac:dyDescent="0.25">
      <c r="A66" s="1">
        <v>44991</v>
      </c>
      <c r="B66" s="3">
        <f>IF(AND(DAY(A66)=21,MONTH(A66)=12),$V$12,          IF(AND(DAY(A66)=21,MONTH(A66)=3),$V$9,         IF(AND(DAY(A66)=21,MONTH(A66)=6),$V$10,    IF(AND(DAY(A66)=23,MONTH(A66)=9),$V$11,B65)      )           )                                  )</f>
        <v>0.2</v>
      </c>
      <c r="C66" s="4">
        <f>ile</f>
        <v>10</v>
      </c>
      <c r="D66" s="4">
        <f t="shared" si="0"/>
        <v>2</v>
      </c>
      <c r="E66">
        <f>E65+IF(WEEKDAY(A66)=1,ser*C65,0)</f>
        <v>9500</v>
      </c>
      <c r="F66">
        <f>F65+D66*(wyp)</f>
        <v>2760</v>
      </c>
      <c r="G66">
        <f t="shared" si="1"/>
        <v>-6740</v>
      </c>
      <c r="H66">
        <f t="shared" si="2"/>
        <v>0</v>
      </c>
      <c r="I66">
        <f t="shared" si="3"/>
        <v>60</v>
      </c>
      <c r="J66">
        <f t="shared" si="4"/>
        <v>60</v>
      </c>
    </row>
    <row r="67" spans="1:10" x14ac:dyDescent="0.25">
      <c r="A67" s="1">
        <v>44992</v>
      </c>
      <c r="B67" s="3">
        <f>IF(AND(DAY(A67)=21,MONTH(A67)=12),$V$12,          IF(AND(DAY(A67)=21,MONTH(A67)=3),$V$9,         IF(AND(DAY(A67)=21,MONTH(A67)=6),$V$10,    IF(AND(DAY(A67)=23,MONTH(A67)=9),$V$11,B66)      )           )                                  )</f>
        <v>0.2</v>
      </c>
      <c r="C67" s="4">
        <f>ile</f>
        <v>10</v>
      </c>
      <c r="D67" s="4">
        <f t="shared" ref="D67:D130" si="5">IF(OR(WEEKDAY(A67)=7,WEEKDAY(A67)=1),0,ROUND(B67*C67,A67))</f>
        <v>2</v>
      </c>
      <c r="E67">
        <f>E66+IF(WEEKDAY(A67)=1,ser*C66,0)</f>
        <v>9500</v>
      </c>
      <c r="F67">
        <f>F66+D67*(wyp)</f>
        <v>2820</v>
      </c>
      <c r="G67">
        <f t="shared" ref="G67:G130" si="6">F67-E67</f>
        <v>-6680</v>
      </c>
      <c r="H67">
        <f t="shared" si="2"/>
        <v>0</v>
      </c>
      <c r="I67">
        <f t="shared" si="3"/>
        <v>60</v>
      </c>
      <c r="J67">
        <f t="shared" si="4"/>
        <v>60</v>
      </c>
    </row>
    <row r="68" spans="1:10" x14ac:dyDescent="0.25">
      <c r="A68" s="1">
        <v>44993</v>
      </c>
      <c r="B68" s="3">
        <f>IF(AND(DAY(A68)=21,MONTH(A68)=12),$V$12,          IF(AND(DAY(A68)=21,MONTH(A68)=3),$V$9,         IF(AND(DAY(A68)=21,MONTH(A68)=6),$V$10,    IF(AND(DAY(A68)=23,MONTH(A68)=9),$V$11,B67)      )           )                                  )</f>
        <v>0.2</v>
      </c>
      <c r="C68" s="4">
        <f>ile</f>
        <v>10</v>
      </c>
      <c r="D68" s="4">
        <f t="shared" si="5"/>
        <v>2</v>
      </c>
      <c r="E68">
        <f>E67+IF(WEEKDAY(A68)=1,ser*C67,0)</f>
        <v>9500</v>
      </c>
      <c r="F68">
        <f>F67+D68*(wyp)</f>
        <v>2880</v>
      </c>
      <c r="G68">
        <f t="shared" si="6"/>
        <v>-6620</v>
      </c>
      <c r="H68">
        <f t="shared" ref="H68:H131" si="7">E68-E67</f>
        <v>0</v>
      </c>
      <c r="I68">
        <f t="shared" ref="I68:I131" si="8">F68-F67</f>
        <v>60</v>
      </c>
      <c r="J68">
        <f t="shared" ref="J68:J131" si="9">G68-G67</f>
        <v>60</v>
      </c>
    </row>
    <row r="69" spans="1:10" x14ac:dyDescent="0.25">
      <c r="A69" s="1">
        <v>44994</v>
      </c>
      <c r="B69" s="3">
        <f>IF(AND(DAY(A69)=21,MONTH(A69)=12),$V$12,          IF(AND(DAY(A69)=21,MONTH(A69)=3),$V$9,         IF(AND(DAY(A69)=21,MONTH(A69)=6),$V$10,    IF(AND(DAY(A69)=23,MONTH(A69)=9),$V$11,B68)      )           )                                  )</f>
        <v>0.2</v>
      </c>
      <c r="C69" s="4">
        <f>ile</f>
        <v>10</v>
      </c>
      <c r="D69" s="4">
        <f t="shared" si="5"/>
        <v>2</v>
      </c>
      <c r="E69">
        <f>E68+IF(WEEKDAY(A69)=1,ser*C68,0)</f>
        <v>9500</v>
      </c>
      <c r="F69">
        <f>F68+D69*(wyp)</f>
        <v>2940</v>
      </c>
      <c r="G69">
        <f t="shared" si="6"/>
        <v>-6560</v>
      </c>
      <c r="H69">
        <f t="shared" si="7"/>
        <v>0</v>
      </c>
      <c r="I69">
        <f t="shared" si="8"/>
        <v>60</v>
      </c>
      <c r="J69">
        <f t="shared" si="9"/>
        <v>60</v>
      </c>
    </row>
    <row r="70" spans="1:10" x14ac:dyDescent="0.25">
      <c r="A70" s="1">
        <v>44995</v>
      </c>
      <c r="B70" s="3">
        <f>IF(AND(DAY(A70)=21,MONTH(A70)=12),$V$12,          IF(AND(DAY(A70)=21,MONTH(A70)=3),$V$9,         IF(AND(DAY(A70)=21,MONTH(A70)=6),$V$10,    IF(AND(DAY(A70)=23,MONTH(A70)=9),$V$11,B69)      )           )                                  )</f>
        <v>0.2</v>
      </c>
      <c r="C70" s="4">
        <f>ile</f>
        <v>10</v>
      </c>
      <c r="D70" s="4">
        <f t="shared" si="5"/>
        <v>2</v>
      </c>
      <c r="E70">
        <f>E69+IF(WEEKDAY(A70)=1,ser*C69,0)</f>
        <v>9500</v>
      </c>
      <c r="F70">
        <f>F69+D70*(wyp)</f>
        <v>3000</v>
      </c>
      <c r="G70">
        <f t="shared" si="6"/>
        <v>-6500</v>
      </c>
      <c r="H70">
        <f t="shared" si="7"/>
        <v>0</v>
      </c>
      <c r="I70">
        <f t="shared" si="8"/>
        <v>60</v>
      </c>
      <c r="J70">
        <f t="shared" si="9"/>
        <v>60</v>
      </c>
    </row>
    <row r="71" spans="1:10" x14ac:dyDescent="0.25">
      <c r="A71" s="1">
        <v>44996</v>
      </c>
      <c r="B71" s="3">
        <f>IF(AND(DAY(A71)=21,MONTH(A71)=12),$V$12,          IF(AND(DAY(A71)=21,MONTH(A71)=3),$V$9,         IF(AND(DAY(A71)=21,MONTH(A71)=6),$V$10,    IF(AND(DAY(A71)=23,MONTH(A71)=9),$V$11,B70)      )           )                                  )</f>
        <v>0.2</v>
      </c>
      <c r="C71" s="4">
        <f>ile</f>
        <v>10</v>
      </c>
      <c r="D71" s="4">
        <f t="shared" si="5"/>
        <v>0</v>
      </c>
      <c r="E71">
        <f>E70+IF(WEEKDAY(A71)=1,ser*C70,0)</f>
        <v>9500</v>
      </c>
      <c r="F71">
        <f>F70+D71*(wyp)</f>
        <v>3000</v>
      </c>
      <c r="G71">
        <f t="shared" si="6"/>
        <v>-6500</v>
      </c>
      <c r="H71">
        <f t="shared" si="7"/>
        <v>0</v>
      </c>
      <c r="I71">
        <f t="shared" si="8"/>
        <v>0</v>
      </c>
      <c r="J71">
        <f t="shared" si="9"/>
        <v>0</v>
      </c>
    </row>
    <row r="72" spans="1:10" x14ac:dyDescent="0.25">
      <c r="A72" s="1">
        <v>44997</v>
      </c>
      <c r="B72" s="3">
        <f>IF(AND(DAY(A72)=21,MONTH(A72)=12),$V$12,          IF(AND(DAY(A72)=21,MONTH(A72)=3),$V$9,         IF(AND(DAY(A72)=21,MONTH(A72)=6),$V$10,    IF(AND(DAY(A72)=23,MONTH(A72)=9),$V$11,B71)      )           )                                  )</f>
        <v>0.2</v>
      </c>
      <c r="C72" s="4">
        <f>ile</f>
        <v>10</v>
      </c>
      <c r="D72" s="4">
        <f t="shared" si="5"/>
        <v>0</v>
      </c>
      <c r="E72">
        <f>E71+IF(WEEKDAY(A72)=1,ser*C71,0)</f>
        <v>9650</v>
      </c>
      <c r="F72">
        <f>F71+D72*(wyp)</f>
        <v>3000</v>
      </c>
      <c r="G72">
        <f t="shared" si="6"/>
        <v>-6650</v>
      </c>
      <c r="H72">
        <f t="shared" si="7"/>
        <v>150</v>
      </c>
      <c r="I72">
        <f t="shared" si="8"/>
        <v>0</v>
      </c>
      <c r="J72">
        <f t="shared" si="9"/>
        <v>-150</v>
      </c>
    </row>
    <row r="73" spans="1:10" x14ac:dyDescent="0.25">
      <c r="A73" s="1">
        <v>44998</v>
      </c>
      <c r="B73" s="3">
        <f>IF(AND(DAY(A73)=21,MONTH(A73)=12),$V$12,          IF(AND(DAY(A73)=21,MONTH(A73)=3),$V$9,         IF(AND(DAY(A73)=21,MONTH(A73)=6),$V$10,    IF(AND(DAY(A73)=23,MONTH(A73)=9),$V$11,B72)      )           )                                  )</f>
        <v>0.2</v>
      </c>
      <c r="C73" s="4">
        <f>ile</f>
        <v>10</v>
      </c>
      <c r="D73" s="4">
        <f t="shared" si="5"/>
        <v>2</v>
      </c>
      <c r="E73">
        <f>E72+IF(WEEKDAY(A73)=1,ser*C72,0)</f>
        <v>9650</v>
      </c>
      <c r="F73">
        <f>F72+D73*(wyp)</f>
        <v>3060</v>
      </c>
      <c r="G73">
        <f t="shared" si="6"/>
        <v>-6590</v>
      </c>
      <c r="H73">
        <f t="shared" si="7"/>
        <v>0</v>
      </c>
      <c r="I73">
        <f t="shared" si="8"/>
        <v>60</v>
      </c>
      <c r="J73">
        <f t="shared" si="9"/>
        <v>60</v>
      </c>
    </row>
    <row r="74" spans="1:10" x14ac:dyDescent="0.25">
      <c r="A74" s="1">
        <v>44999</v>
      </c>
      <c r="B74" s="3">
        <f>IF(AND(DAY(A74)=21,MONTH(A74)=12),$V$12,          IF(AND(DAY(A74)=21,MONTH(A74)=3),$V$9,         IF(AND(DAY(A74)=21,MONTH(A74)=6),$V$10,    IF(AND(DAY(A74)=23,MONTH(A74)=9),$V$11,B73)      )           )                                  )</f>
        <v>0.2</v>
      </c>
      <c r="C74" s="4">
        <f>ile</f>
        <v>10</v>
      </c>
      <c r="D74" s="4">
        <f t="shared" si="5"/>
        <v>2</v>
      </c>
      <c r="E74">
        <f>E73+IF(WEEKDAY(A74)=1,ser*C73,0)</f>
        <v>9650</v>
      </c>
      <c r="F74">
        <f>F73+D74*(wyp)</f>
        <v>3120</v>
      </c>
      <c r="G74">
        <f t="shared" si="6"/>
        <v>-6530</v>
      </c>
      <c r="H74">
        <f t="shared" si="7"/>
        <v>0</v>
      </c>
      <c r="I74">
        <f t="shared" si="8"/>
        <v>60</v>
      </c>
      <c r="J74">
        <f t="shared" si="9"/>
        <v>60</v>
      </c>
    </row>
    <row r="75" spans="1:10" x14ac:dyDescent="0.25">
      <c r="A75" s="1">
        <v>45000</v>
      </c>
      <c r="B75" s="3">
        <f>IF(AND(DAY(A75)=21,MONTH(A75)=12),$V$12,          IF(AND(DAY(A75)=21,MONTH(A75)=3),$V$9,         IF(AND(DAY(A75)=21,MONTH(A75)=6),$V$10,    IF(AND(DAY(A75)=23,MONTH(A75)=9),$V$11,B74)      )           )                                  )</f>
        <v>0.2</v>
      </c>
      <c r="C75" s="4">
        <f>ile</f>
        <v>10</v>
      </c>
      <c r="D75" s="4">
        <f t="shared" si="5"/>
        <v>2</v>
      </c>
      <c r="E75">
        <f>E74+IF(WEEKDAY(A75)=1,ser*C74,0)</f>
        <v>9650</v>
      </c>
      <c r="F75">
        <f>F74+D75*(wyp)</f>
        <v>3180</v>
      </c>
      <c r="G75">
        <f t="shared" si="6"/>
        <v>-6470</v>
      </c>
      <c r="H75">
        <f t="shared" si="7"/>
        <v>0</v>
      </c>
      <c r="I75">
        <f t="shared" si="8"/>
        <v>60</v>
      </c>
      <c r="J75">
        <f t="shared" si="9"/>
        <v>60</v>
      </c>
    </row>
    <row r="76" spans="1:10" x14ac:dyDescent="0.25">
      <c r="A76" s="1">
        <v>45001</v>
      </c>
      <c r="B76" s="3">
        <f>IF(AND(DAY(A76)=21,MONTH(A76)=12),$V$12,          IF(AND(DAY(A76)=21,MONTH(A76)=3),$V$9,         IF(AND(DAY(A76)=21,MONTH(A76)=6),$V$10,    IF(AND(DAY(A76)=23,MONTH(A76)=9),$V$11,B75)      )           )                                  )</f>
        <v>0.2</v>
      </c>
      <c r="C76" s="4">
        <f>ile</f>
        <v>10</v>
      </c>
      <c r="D76" s="4">
        <f t="shared" si="5"/>
        <v>2</v>
      </c>
      <c r="E76">
        <f>E75+IF(WEEKDAY(A76)=1,ser*C75,0)</f>
        <v>9650</v>
      </c>
      <c r="F76">
        <f>F75+D76*(wyp)</f>
        <v>3240</v>
      </c>
      <c r="G76">
        <f t="shared" si="6"/>
        <v>-6410</v>
      </c>
      <c r="H76">
        <f t="shared" si="7"/>
        <v>0</v>
      </c>
      <c r="I76">
        <f t="shared" si="8"/>
        <v>60</v>
      </c>
      <c r="J76">
        <f t="shared" si="9"/>
        <v>60</v>
      </c>
    </row>
    <row r="77" spans="1:10" x14ac:dyDescent="0.25">
      <c r="A77" s="1">
        <v>45002</v>
      </c>
      <c r="B77" s="3">
        <f>IF(AND(DAY(A77)=21,MONTH(A77)=12),$V$12,          IF(AND(DAY(A77)=21,MONTH(A77)=3),$V$9,         IF(AND(DAY(A77)=21,MONTH(A77)=6),$V$10,    IF(AND(DAY(A77)=23,MONTH(A77)=9),$V$11,B76)      )           )                                  )</f>
        <v>0.2</v>
      </c>
      <c r="C77" s="4">
        <f>ile</f>
        <v>10</v>
      </c>
      <c r="D77" s="4">
        <f t="shared" si="5"/>
        <v>2</v>
      </c>
      <c r="E77">
        <f>E76+IF(WEEKDAY(A77)=1,ser*C76,0)</f>
        <v>9650</v>
      </c>
      <c r="F77">
        <f>F76+D77*(wyp)</f>
        <v>3300</v>
      </c>
      <c r="G77">
        <f t="shared" si="6"/>
        <v>-6350</v>
      </c>
      <c r="H77">
        <f t="shared" si="7"/>
        <v>0</v>
      </c>
      <c r="I77">
        <f t="shared" si="8"/>
        <v>60</v>
      </c>
      <c r="J77">
        <f t="shared" si="9"/>
        <v>60</v>
      </c>
    </row>
    <row r="78" spans="1:10" x14ac:dyDescent="0.25">
      <c r="A78" s="1">
        <v>45003</v>
      </c>
      <c r="B78" s="3">
        <f>IF(AND(DAY(A78)=21,MONTH(A78)=12),$V$12,          IF(AND(DAY(A78)=21,MONTH(A78)=3),$V$9,         IF(AND(DAY(A78)=21,MONTH(A78)=6),$V$10,    IF(AND(DAY(A78)=23,MONTH(A78)=9),$V$11,B77)      )           )                                  )</f>
        <v>0.2</v>
      </c>
      <c r="C78" s="4">
        <f>ile</f>
        <v>10</v>
      </c>
      <c r="D78" s="4">
        <f t="shared" si="5"/>
        <v>0</v>
      </c>
      <c r="E78">
        <f>E77+IF(WEEKDAY(A78)=1,ser*C77,0)</f>
        <v>9650</v>
      </c>
      <c r="F78">
        <f>F77+D78*(wyp)</f>
        <v>3300</v>
      </c>
      <c r="G78">
        <f t="shared" si="6"/>
        <v>-6350</v>
      </c>
      <c r="H78">
        <f t="shared" si="7"/>
        <v>0</v>
      </c>
      <c r="I78">
        <f t="shared" si="8"/>
        <v>0</v>
      </c>
      <c r="J78">
        <f t="shared" si="9"/>
        <v>0</v>
      </c>
    </row>
    <row r="79" spans="1:10" x14ac:dyDescent="0.25">
      <c r="A79" s="1">
        <v>45004</v>
      </c>
      <c r="B79" s="3">
        <f>IF(AND(DAY(A79)=21,MONTH(A79)=12),$V$12,          IF(AND(DAY(A79)=21,MONTH(A79)=3),$V$9,         IF(AND(DAY(A79)=21,MONTH(A79)=6),$V$10,    IF(AND(DAY(A79)=23,MONTH(A79)=9),$V$11,B78)      )           )                                  )</f>
        <v>0.2</v>
      </c>
      <c r="C79" s="4">
        <f>ile</f>
        <v>10</v>
      </c>
      <c r="D79" s="4">
        <f t="shared" si="5"/>
        <v>0</v>
      </c>
      <c r="E79">
        <f>E78+IF(WEEKDAY(A79)=1,ser*C78,0)</f>
        <v>9800</v>
      </c>
      <c r="F79">
        <f>F78+D79*(wyp)</f>
        <v>3300</v>
      </c>
      <c r="G79">
        <f t="shared" si="6"/>
        <v>-6500</v>
      </c>
      <c r="H79">
        <f t="shared" si="7"/>
        <v>150</v>
      </c>
      <c r="I79">
        <f t="shared" si="8"/>
        <v>0</v>
      </c>
      <c r="J79">
        <f t="shared" si="9"/>
        <v>-150</v>
      </c>
    </row>
    <row r="80" spans="1:10" x14ac:dyDescent="0.25">
      <c r="A80" s="1">
        <v>45005</v>
      </c>
      <c r="B80" s="3">
        <f>IF(AND(DAY(A80)=21,MONTH(A80)=12),$V$12,          IF(AND(DAY(A80)=21,MONTH(A80)=3),$V$9,         IF(AND(DAY(A80)=21,MONTH(A80)=6),$V$10,    IF(AND(DAY(A80)=23,MONTH(A80)=9),$V$11,B79)      )           )                                  )</f>
        <v>0.2</v>
      </c>
      <c r="C80" s="4">
        <f>ile</f>
        <v>10</v>
      </c>
      <c r="D80" s="4">
        <f t="shared" si="5"/>
        <v>2</v>
      </c>
      <c r="E80">
        <f>E79+IF(WEEKDAY(A80)=1,ser*C79,0)</f>
        <v>9800</v>
      </c>
      <c r="F80">
        <f>F79+D80*(wyp)</f>
        <v>3360</v>
      </c>
      <c r="G80">
        <f t="shared" si="6"/>
        <v>-6440</v>
      </c>
      <c r="H80">
        <f t="shared" si="7"/>
        <v>0</v>
      </c>
      <c r="I80">
        <f t="shared" si="8"/>
        <v>60</v>
      </c>
      <c r="J80">
        <f t="shared" si="9"/>
        <v>60</v>
      </c>
    </row>
    <row r="81" spans="1:10" x14ac:dyDescent="0.25">
      <c r="A81" s="1">
        <v>45006</v>
      </c>
      <c r="B81" s="3">
        <f>IF(AND(DAY(A81)=21,MONTH(A81)=12),$V$12,          IF(AND(DAY(A81)=21,MONTH(A81)=3),$V$9,         IF(AND(DAY(A81)=21,MONTH(A81)=6),$V$10,    IF(AND(DAY(A81)=23,MONTH(A81)=9),$V$11,B80)      )           )                                  )</f>
        <v>0.5</v>
      </c>
      <c r="C81" s="4">
        <f>ile</f>
        <v>10</v>
      </c>
      <c r="D81" s="4">
        <f t="shared" si="5"/>
        <v>5</v>
      </c>
      <c r="E81">
        <f>E80+IF(WEEKDAY(A81)=1,ser*C80,0)</f>
        <v>9800</v>
      </c>
      <c r="F81">
        <f>F80+D81*(wyp)</f>
        <v>3510</v>
      </c>
      <c r="G81">
        <f t="shared" si="6"/>
        <v>-6290</v>
      </c>
      <c r="H81">
        <f t="shared" si="7"/>
        <v>0</v>
      </c>
      <c r="I81">
        <f t="shared" si="8"/>
        <v>150</v>
      </c>
      <c r="J81">
        <f t="shared" si="9"/>
        <v>150</v>
      </c>
    </row>
    <row r="82" spans="1:10" x14ac:dyDescent="0.25">
      <c r="A82" s="1">
        <v>45007</v>
      </c>
      <c r="B82" s="3">
        <f>IF(AND(DAY(A82)=21,MONTH(A82)=12),$V$12,          IF(AND(DAY(A82)=21,MONTH(A82)=3),$V$9,         IF(AND(DAY(A82)=21,MONTH(A82)=6),$V$10,    IF(AND(DAY(A82)=23,MONTH(A82)=9),$V$11,B81)      )           )                                  )</f>
        <v>0.5</v>
      </c>
      <c r="C82" s="4">
        <f>ile</f>
        <v>10</v>
      </c>
      <c r="D82" s="4">
        <f t="shared" si="5"/>
        <v>5</v>
      </c>
      <c r="E82">
        <f>E81+IF(WEEKDAY(A82)=1,ser*C81,0)</f>
        <v>9800</v>
      </c>
      <c r="F82">
        <f>F81+D82*(wyp)</f>
        <v>3660</v>
      </c>
      <c r="G82">
        <f t="shared" si="6"/>
        <v>-6140</v>
      </c>
      <c r="H82">
        <f t="shared" si="7"/>
        <v>0</v>
      </c>
      <c r="I82">
        <f t="shared" si="8"/>
        <v>150</v>
      </c>
      <c r="J82">
        <f t="shared" si="9"/>
        <v>150</v>
      </c>
    </row>
    <row r="83" spans="1:10" x14ac:dyDescent="0.25">
      <c r="A83" s="1">
        <v>45008</v>
      </c>
      <c r="B83" s="3">
        <f>IF(AND(DAY(A83)=21,MONTH(A83)=12),$V$12,          IF(AND(DAY(A83)=21,MONTH(A83)=3),$V$9,         IF(AND(DAY(A83)=21,MONTH(A83)=6),$V$10,    IF(AND(DAY(A83)=23,MONTH(A83)=9),$V$11,B82)      )           )                                  )</f>
        <v>0.5</v>
      </c>
      <c r="C83" s="4">
        <f>ile</f>
        <v>10</v>
      </c>
      <c r="D83" s="4">
        <f t="shared" si="5"/>
        <v>5</v>
      </c>
      <c r="E83">
        <f>E82+IF(WEEKDAY(A83)=1,ser*C82,0)</f>
        <v>9800</v>
      </c>
      <c r="F83">
        <f>F82+D83*(wyp)</f>
        <v>3810</v>
      </c>
      <c r="G83">
        <f t="shared" si="6"/>
        <v>-5990</v>
      </c>
      <c r="H83">
        <f t="shared" si="7"/>
        <v>0</v>
      </c>
      <c r="I83">
        <f t="shared" si="8"/>
        <v>150</v>
      </c>
      <c r="J83">
        <f t="shared" si="9"/>
        <v>150</v>
      </c>
    </row>
    <row r="84" spans="1:10" x14ac:dyDescent="0.25">
      <c r="A84" s="1">
        <v>45009</v>
      </c>
      <c r="B84" s="3">
        <f>IF(AND(DAY(A84)=21,MONTH(A84)=12),$V$12,          IF(AND(DAY(A84)=21,MONTH(A84)=3),$V$9,         IF(AND(DAY(A84)=21,MONTH(A84)=6),$V$10,    IF(AND(DAY(A84)=23,MONTH(A84)=9),$V$11,B83)      )           )                                  )</f>
        <v>0.5</v>
      </c>
      <c r="C84" s="4">
        <f>ile</f>
        <v>10</v>
      </c>
      <c r="D84" s="4">
        <f t="shared" si="5"/>
        <v>5</v>
      </c>
      <c r="E84">
        <f>E83+IF(WEEKDAY(A84)=1,ser*C83,0)</f>
        <v>9800</v>
      </c>
      <c r="F84">
        <f>F83+D84*(wyp)</f>
        <v>3960</v>
      </c>
      <c r="G84">
        <f t="shared" si="6"/>
        <v>-5840</v>
      </c>
      <c r="H84">
        <f t="shared" si="7"/>
        <v>0</v>
      </c>
      <c r="I84">
        <f t="shared" si="8"/>
        <v>150</v>
      </c>
      <c r="J84">
        <f t="shared" si="9"/>
        <v>150</v>
      </c>
    </row>
    <row r="85" spans="1:10" x14ac:dyDescent="0.25">
      <c r="A85" s="1">
        <v>45010</v>
      </c>
      <c r="B85" s="3">
        <f>IF(AND(DAY(A85)=21,MONTH(A85)=12),$V$12,          IF(AND(DAY(A85)=21,MONTH(A85)=3),$V$9,         IF(AND(DAY(A85)=21,MONTH(A85)=6),$V$10,    IF(AND(DAY(A85)=23,MONTH(A85)=9),$V$11,B84)      )           )                                  )</f>
        <v>0.5</v>
      </c>
      <c r="C85" s="4">
        <f>ile</f>
        <v>10</v>
      </c>
      <c r="D85" s="4">
        <f t="shared" si="5"/>
        <v>0</v>
      </c>
      <c r="E85">
        <f>E84+IF(WEEKDAY(A85)=1,ser*C84,0)</f>
        <v>9800</v>
      </c>
      <c r="F85">
        <f>F84+D85*(wyp)</f>
        <v>3960</v>
      </c>
      <c r="G85">
        <f t="shared" si="6"/>
        <v>-5840</v>
      </c>
      <c r="H85">
        <f t="shared" si="7"/>
        <v>0</v>
      </c>
      <c r="I85">
        <f t="shared" si="8"/>
        <v>0</v>
      </c>
      <c r="J85">
        <f t="shared" si="9"/>
        <v>0</v>
      </c>
    </row>
    <row r="86" spans="1:10" x14ac:dyDescent="0.25">
      <c r="A86" s="1">
        <v>45011</v>
      </c>
      <c r="B86" s="3">
        <f>IF(AND(DAY(A86)=21,MONTH(A86)=12),$V$12,          IF(AND(DAY(A86)=21,MONTH(A86)=3),$V$9,         IF(AND(DAY(A86)=21,MONTH(A86)=6),$V$10,    IF(AND(DAY(A86)=23,MONTH(A86)=9),$V$11,B85)      )           )                                  )</f>
        <v>0.5</v>
      </c>
      <c r="C86" s="4">
        <f>ile</f>
        <v>10</v>
      </c>
      <c r="D86" s="4">
        <f t="shared" si="5"/>
        <v>0</v>
      </c>
      <c r="E86">
        <f>E85+IF(WEEKDAY(A86)=1,ser*C85,0)</f>
        <v>9950</v>
      </c>
      <c r="F86">
        <f>F85+D86*(wyp)</f>
        <v>3960</v>
      </c>
      <c r="G86">
        <f t="shared" si="6"/>
        <v>-5990</v>
      </c>
      <c r="H86">
        <f t="shared" si="7"/>
        <v>150</v>
      </c>
      <c r="I86">
        <f t="shared" si="8"/>
        <v>0</v>
      </c>
      <c r="J86">
        <f t="shared" si="9"/>
        <v>-150</v>
      </c>
    </row>
    <row r="87" spans="1:10" x14ac:dyDescent="0.25">
      <c r="A87" s="1">
        <v>45012</v>
      </c>
      <c r="B87" s="3">
        <f>IF(AND(DAY(A87)=21,MONTH(A87)=12),$V$12,          IF(AND(DAY(A87)=21,MONTH(A87)=3),$V$9,         IF(AND(DAY(A87)=21,MONTH(A87)=6),$V$10,    IF(AND(DAY(A87)=23,MONTH(A87)=9),$V$11,B86)      )           )                                  )</f>
        <v>0.5</v>
      </c>
      <c r="C87" s="4">
        <f>ile</f>
        <v>10</v>
      </c>
      <c r="D87" s="4">
        <f t="shared" si="5"/>
        <v>5</v>
      </c>
      <c r="E87">
        <f>E86+IF(WEEKDAY(A87)=1,ser*C86,0)</f>
        <v>9950</v>
      </c>
      <c r="F87">
        <f>F86+D87*(wyp)</f>
        <v>4110</v>
      </c>
      <c r="G87">
        <f t="shared" si="6"/>
        <v>-5840</v>
      </c>
      <c r="H87">
        <f t="shared" si="7"/>
        <v>0</v>
      </c>
      <c r="I87">
        <f t="shared" si="8"/>
        <v>150</v>
      </c>
      <c r="J87">
        <f t="shared" si="9"/>
        <v>150</v>
      </c>
    </row>
    <row r="88" spans="1:10" x14ac:dyDescent="0.25">
      <c r="A88" s="1">
        <v>45013</v>
      </c>
      <c r="B88" s="3">
        <f>IF(AND(DAY(A88)=21,MONTH(A88)=12),$V$12,          IF(AND(DAY(A88)=21,MONTH(A88)=3),$V$9,         IF(AND(DAY(A88)=21,MONTH(A88)=6),$V$10,    IF(AND(DAY(A88)=23,MONTH(A88)=9),$V$11,B87)      )           )                                  )</f>
        <v>0.5</v>
      </c>
      <c r="C88" s="4">
        <f>ile</f>
        <v>10</v>
      </c>
      <c r="D88" s="4">
        <f t="shared" si="5"/>
        <v>5</v>
      </c>
      <c r="E88">
        <f>E87+IF(WEEKDAY(A88)=1,ser*C87,0)</f>
        <v>9950</v>
      </c>
      <c r="F88">
        <f>F87+D88*(wyp)</f>
        <v>4260</v>
      </c>
      <c r="G88">
        <f t="shared" si="6"/>
        <v>-5690</v>
      </c>
      <c r="H88">
        <f t="shared" si="7"/>
        <v>0</v>
      </c>
      <c r="I88">
        <f t="shared" si="8"/>
        <v>150</v>
      </c>
      <c r="J88">
        <f t="shared" si="9"/>
        <v>150</v>
      </c>
    </row>
    <row r="89" spans="1:10" x14ac:dyDescent="0.25">
      <c r="A89" s="1">
        <v>45014</v>
      </c>
      <c r="B89" s="3">
        <f>IF(AND(DAY(A89)=21,MONTH(A89)=12),$V$12,          IF(AND(DAY(A89)=21,MONTH(A89)=3),$V$9,         IF(AND(DAY(A89)=21,MONTH(A89)=6),$V$10,    IF(AND(DAY(A89)=23,MONTH(A89)=9),$V$11,B88)      )           )                                  )</f>
        <v>0.5</v>
      </c>
      <c r="C89" s="4">
        <f>ile</f>
        <v>10</v>
      </c>
      <c r="D89" s="4">
        <f t="shared" si="5"/>
        <v>5</v>
      </c>
      <c r="E89">
        <f>E88+IF(WEEKDAY(A89)=1,ser*C88,0)</f>
        <v>9950</v>
      </c>
      <c r="F89">
        <f>F88+D89*(wyp)</f>
        <v>4410</v>
      </c>
      <c r="G89">
        <f t="shared" si="6"/>
        <v>-5540</v>
      </c>
      <c r="H89">
        <f t="shared" si="7"/>
        <v>0</v>
      </c>
      <c r="I89">
        <f t="shared" si="8"/>
        <v>150</v>
      </c>
      <c r="J89">
        <f t="shared" si="9"/>
        <v>150</v>
      </c>
    </row>
    <row r="90" spans="1:10" x14ac:dyDescent="0.25">
      <c r="A90" s="1">
        <v>45015</v>
      </c>
      <c r="B90" s="3">
        <f>IF(AND(DAY(A90)=21,MONTH(A90)=12),$V$12,          IF(AND(DAY(A90)=21,MONTH(A90)=3),$V$9,         IF(AND(DAY(A90)=21,MONTH(A90)=6),$V$10,    IF(AND(DAY(A90)=23,MONTH(A90)=9),$V$11,B89)      )           )                                  )</f>
        <v>0.5</v>
      </c>
      <c r="C90" s="4">
        <f>ile</f>
        <v>10</v>
      </c>
      <c r="D90" s="4">
        <f t="shared" si="5"/>
        <v>5</v>
      </c>
      <c r="E90">
        <f>E89+IF(WEEKDAY(A90)=1,ser*C89,0)</f>
        <v>9950</v>
      </c>
      <c r="F90">
        <f>F89+D90*(wyp)</f>
        <v>4560</v>
      </c>
      <c r="G90">
        <f t="shared" si="6"/>
        <v>-5390</v>
      </c>
      <c r="H90">
        <f t="shared" si="7"/>
        <v>0</v>
      </c>
      <c r="I90">
        <f t="shared" si="8"/>
        <v>150</v>
      </c>
      <c r="J90">
        <f t="shared" si="9"/>
        <v>150</v>
      </c>
    </row>
    <row r="91" spans="1:10" x14ac:dyDescent="0.25">
      <c r="A91" s="1">
        <v>45016</v>
      </c>
      <c r="B91" s="3">
        <f>IF(AND(DAY(A91)=21,MONTH(A91)=12),$V$12,          IF(AND(DAY(A91)=21,MONTH(A91)=3),$V$9,         IF(AND(DAY(A91)=21,MONTH(A91)=6),$V$10,    IF(AND(DAY(A91)=23,MONTH(A91)=9),$V$11,B90)      )           )                                  )</f>
        <v>0.5</v>
      </c>
      <c r="C91" s="4">
        <f>ile</f>
        <v>10</v>
      </c>
      <c r="D91" s="4">
        <f t="shared" si="5"/>
        <v>5</v>
      </c>
      <c r="E91">
        <f>E90+IF(WEEKDAY(A91)=1,ser*C90,0)</f>
        <v>9950</v>
      </c>
      <c r="F91">
        <f>F90+D91*(wyp)</f>
        <v>4710</v>
      </c>
      <c r="G91">
        <f t="shared" si="6"/>
        <v>-5240</v>
      </c>
      <c r="H91">
        <f t="shared" si="7"/>
        <v>0</v>
      </c>
      <c r="I91">
        <f t="shared" si="8"/>
        <v>150</v>
      </c>
      <c r="J91">
        <f t="shared" si="9"/>
        <v>150</v>
      </c>
    </row>
    <row r="92" spans="1:10" x14ac:dyDescent="0.25">
      <c r="A92" s="1">
        <v>45017</v>
      </c>
      <c r="B92" s="3">
        <f>IF(AND(DAY(A92)=21,MONTH(A92)=12),$V$12,          IF(AND(DAY(A92)=21,MONTH(A92)=3),$V$9,         IF(AND(DAY(A92)=21,MONTH(A92)=6),$V$10,    IF(AND(DAY(A92)=23,MONTH(A92)=9),$V$11,B91)      )           )                                  )</f>
        <v>0.5</v>
      </c>
      <c r="C92" s="4">
        <f>ile</f>
        <v>10</v>
      </c>
      <c r="D92" s="4">
        <f t="shared" si="5"/>
        <v>0</v>
      </c>
      <c r="E92">
        <f>E91+IF(WEEKDAY(A92)=1,ser*C91,0)</f>
        <v>9950</v>
      </c>
      <c r="F92">
        <f>F91+D92*(wyp)</f>
        <v>4710</v>
      </c>
      <c r="G92">
        <f t="shared" si="6"/>
        <v>-5240</v>
      </c>
      <c r="H92">
        <f t="shared" si="7"/>
        <v>0</v>
      </c>
      <c r="I92">
        <f t="shared" si="8"/>
        <v>0</v>
      </c>
      <c r="J92">
        <f t="shared" si="9"/>
        <v>0</v>
      </c>
    </row>
    <row r="93" spans="1:10" x14ac:dyDescent="0.25">
      <c r="A93" s="1">
        <v>45018</v>
      </c>
      <c r="B93" s="3">
        <f>IF(AND(DAY(A93)=21,MONTH(A93)=12),$V$12,          IF(AND(DAY(A93)=21,MONTH(A93)=3),$V$9,         IF(AND(DAY(A93)=21,MONTH(A93)=6),$V$10,    IF(AND(DAY(A93)=23,MONTH(A93)=9),$V$11,B92)      )           )                                  )</f>
        <v>0.5</v>
      </c>
      <c r="C93" s="4">
        <f>ile</f>
        <v>10</v>
      </c>
      <c r="D93" s="4">
        <f t="shared" si="5"/>
        <v>0</v>
      </c>
      <c r="E93">
        <f>E92+IF(WEEKDAY(A93)=1,ser*C92,0)</f>
        <v>10100</v>
      </c>
      <c r="F93">
        <f>F92+D93*(wyp)</f>
        <v>4710</v>
      </c>
      <c r="G93">
        <f t="shared" si="6"/>
        <v>-5390</v>
      </c>
      <c r="H93">
        <f t="shared" si="7"/>
        <v>150</v>
      </c>
      <c r="I93">
        <f t="shared" si="8"/>
        <v>0</v>
      </c>
      <c r="J93">
        <f t="shared" si="9"/>
        <v>-150</v>
      </c>
    </row>
    <row r="94" spans="1:10" x14ac:dyDescent="0.25">
      <c r="A94" s="1">
        <v>45019</v>
      </c>
      <c r="B94" s="3">
        <f>IF(AND(DAY(A94)=21,MONTH(A94)=12),$V$12,          IF(AND(DAY(A94)=21,MONTH(A94)=3),$V$9,         IF(AND(DAY(A94)=21,MONTH(A94)=6),$V$10,    IF(AND(DAY(A94)=23,MONTH(A94)=9),$V$11,B93)      )           )                                  )</f>
        <v>0.5</v>
      </c>
      <c r="C94" s="4">
        <f>ile</f>
        <v>10</v>
      </c>
      <c r="D94" s="4">
        <f t="shared" si="5"/>
        <v>5</v>
      </c>
      <c r="E94">
        <f>E93+IF(WEEKDAY(A94)=1,ser*C93,0)</f>
        <v>10100</v>
      </c>
      <c r="F94">
        <f>F93+D94*(wyp)</f>
        <v>4860</v>
      </c>
      <c r="G94">
        <f t="shared" si="6"/>
        <v>-5240</v>
      </c>
      <c r="H94">
        <f t="shared" si="7"/>
        <v>0</v>
      </c>
      <c r="I94">
        <f t="shared" si="8"/>
        <v>150</v>
      </c>
      <c r="J94">
        <f t="shared" si="9"/>
        <v>150</v>
      </c>
    </row>
    <row r="95" spans="1:10" x14ac:dyDescent="0.25">
      <c r="A95" s="1">
        <v>45020</v>
      </c>
      <c r="B95" s="3">
        <f>IF(AND(DAY(A95)=21,MONTH(A95)=12),$V$12,          IF(AND(DAY(A95)=21,MONTH(A95)=3),$V$9,         IF(AND(DAY(A95)=21,MONTH(A95)=6),$V$10,    IF(AND(DAY(A95)=23,MONTH(A95)=9),$V$11,B94)      )           )                                  )</f>
        <v>0.5</v>
      </c>
      <c r="C95" s="4">
        <f>ile</f>
        <v>10</v>
      </c>
      <c r="D95" s="4">
        <f t="shared" si="5"/>
        <v>5</v>
      </c>
      <c r="E95">
        <f>E94+IF(WEEKDAY(A95)=1,ser*C94,0)</f>
        <v>10100</v>
      </c>
      <c r="F95">
        <f>F94+D95*(wyp)</f>
        <v>5010</v>
      </c>
      <c r="G95">
        <f t="shared" si="6"/>
        <v>-5090</v>
      </c>
      <c r="H95">
        <f t="shared" si="7"/>
        <v>0</v>
      </c>
      <c r="I95">
        <f t="shared" si="8"/>
        <v>150</v>
      </c>
      <c r="J95">
        <f t="shared" si="9"/>
        <v>150</v>
      </c>
    </row>
    <row r="96" spans="1:10" x14ac:dyDescent="0.25">
      <c r="A96" s="1">
        <v>45021</v>
      </c>
      <c r="B96" s="3">
        <f>IF(AND(DAY(A96)=21,MONTH(A96)=12),$V$12,          IF(AND(DAY(A96)=21,MONTH(A96)=3),$V$9,         IF(AND(DAY(A96)=21,MONTH(A96)=6),$V$10,    IF(AND(DAY(A96)=23,MONTH(A96)=9),$V$11,B95)      )           )                                  )</f>
        <v>0.5</v>
      </c>
      <c r="C96" s="4">
        <f>ile</f>
        <v>10</v>
      </c>
      <c r="D96" s="4">
        <f t="shared" si="5"/>
        <v>5</v>
      </c>
      <c r="E96">
        <f>E95+IF(WEEKDAY(A96)=1,ser*C95,0)</f>
        <v>10100</v>
      </c>
      <c r="F96">
        <f>F95+D96*(wyp)</f>
        <v>5160</v>
      </c>
      <c r="G96">
        <f t="shared" si="6"/>
        <v>-4940</v>
      </c>
      <c r="H96">
        <f t="shared" si="7"/>
        <v>0</v>
      </c>
      <c r="I96">
        <f t="shared" si="8"/>
        <v>150</v>
      </c>
      <c r="J96">
        <f t="shared" si="9"/>
        <v>150</v>
      </c>
    </row>
    <row r="97" spans="1:10" x14ac:dyDescent="0.25">
      <c r="A97" s="1">
        <v>45022</v>
      </c>
      <c r="B97" s="3">
        <f>IF(AND(DAY(A97)=21,MONTH(A97)=12),$V$12,          IF(AND(DAY(A97)=21,MONTH(A97)=3),$V$9,         IF(AND(DAY(A97)=21,MONTH(A97)=6),$V$10,    IF(AND(DAY(A97)=23,MONTH(A97)=9),$V$11,B96)      )           )                                  )</f>
        <v>0.5</v>
      </c>
      <c r="C97" s="4">
        <f>ile</f>
        <v>10</v>
      </c>
      <c r="D97" s="4">
        <f t="shared" si="5"/>
        <v>5</v>
      </c>
      <c r="E97">
        <f>E96+IF(WEEKDAY(A97)=1,ser*C96,0)</f>
        <v>10100</v>
      </c>
      <c r="F97">
        <f>F96+D97*(wyp)</f>
        <v>5310</v>
      </c>
      <c r="G97">
        <f t="shared" si="6"/>
        <v>-4790</v>
      </c>
      <c r="H97">
        <f t="shared" si="7"/>
        <v>0</v>
      </c>
      <c r="I97">
        <f t="shared" si="8"/>
        <v>150</v>
      </c>
      <c r="J97">
        <f t="shared" si="9"/>
        <v>150</v>
      </c>
    </row>
    <row r="98" spans="1:10" x14ac:dyDescent="0.25">
      <c r="A98" s="1">
        <v>45023</v>
      </c>
      <c r="B98" s="3">
        <f>IF(AND(DAY(A98)=21,MONTH(A98)=12),$V$12,          IF(AND(DAY(A98)=21,MONTH(A98)=3),$V$9,         IF(AND(DAY(A98)=21,MONTH(A98)=6),$V$10,    IF(AND(DAY(A98)=23,MONTH(A98)=9),$V$11,B97)      )           )                                  )</f>
        <v>0.5</v>
      </c>
      <c r="C98" s="4">
        <f>ile</f>
        <v>10</v>
      </c>
      <c r="D98" s="4">
        <f t="shared" si="5"/>
        <v>5</v>
      </c>
      <c r="E98">
        <f>E97+IF(WEEKDAY(A98)=1,ser*C97,0)</f>
        <v>10100</v>
      </c>
      <c r="F98">
        <f>F97+D98*(wyp)</f>
        <v>5460</v>
      </c>
      <c r="G98">
        <f t="shared" si="6"/>
        <v>-4640</v>
      </c>
      <c r="H98">
        <f t="shared" si="7"/>
        <v>0</v>
      </c>
      <c r="I98">
        <f t="shared" si="8"/>
        <v>150</v>
      </c>
      <c r="J98">
        <f t="shared" si="9"/>
        <v>150</v>
      </c>
    </row>
    <row r="99" spans="1:10" x14ac:dyDescent="0.25">
      <c r="A99" s="1">
        <v>45024</v>
      </c>
      <c r="B99" s="3">
        <f>IF(AND(DAY(A99)=21,MONTH(A99)=12),$V$12,          IF(AND(DAY(A99)=21,MONTH(A99)=3),$V$9,         IF(AND(DAY(A99)=21,MONTH(A99)=6),$V$10,    IF(AND(DAY(A99)=23,MONTH(A99)=9),$V$11,B98)      )           )                                  )</f>
        <v>0.5</v>
      </c>
      <c r="C99" s="4">
        <f>ile</f>
        <v>10</v>
      </c>
      <c r="D99" s="4">
        <f t="shared" si="5"/>
        <v>0</v>
      </c>
      <c r="E99">
        <f>E98+IF(WEEKDAY(A99)=1,ser*C98,0)</f>
        <v>10100</v>
      </c>
      <c r="F99">
        <f>F98+D99*(wyp)</f>
        <v>5460</v>
      </c>
      <c r="G99">
        <f t="shared" si="6"/>
        <v>-4640</v>
      </c>
      <c r="H99">
        <f t="shared" si="7"/>
        <v>0</v>
      </c>
      <c r="I99">
        <f t="shared" si="8"/>
        <v>0</v>
      </c>
      <c r="J99">
        <f t="shared" si="9"/>
        <v>0</v>
      </c>
    </row>
    <row r="100" spans="1:10" x14ac:dyDescent="0.25">
      <c r="A100" s="1">
        <v>45025</v>
      </c>
      <c r="B100" s="3">
        <f>IF(AND(DAY(A100)=21,MONTH(A100)=12),$V$12,          IF(AND(DAY(A100)=21,MONTH(A100)=3),$V$9,         IF(AND(DAY(A100)=21,MONTH(A100)=6),$V$10,    IF(AND(DAY(A100)=23,MONTH(A100)=9),$V$11,B99)      )           )                                  )</f>
        <v>0.5</v>
      </c>
      <c r="C100" s="4">
        <f>ile</f>
        <v>10</v>
      </c>
      <c r="D100" s="4">
        <f t="shared" si="5"/>
        <v>0</v>
      </c>
      <c r="E100">
        <f>E99+IF(WEEKDAY(A100)=1,ser*C99,0)</f>
        <v>10250</v>
      </c>
      <c r="F100">
        <f>F99+D100*(wyp)</f>
        <v>5460</v>
      </c>
      <c r="G100">
        <f t="shared" si="6"/>
        <v>-4790</v>
      </c>
      <c r="H100">
        <f t="shared" si="7"/>
        <v>150</v>
      </c>
      <c r="I100">
        <f t="shared" si="8"/>
        <v>0</v>
      </c>
      <c r="J100">
        <f t="shared" si="9"/>
        <v>-150</v>
      </c>
    </row>
    <row r="101" spans="1:10" x14ac:dyDescent="0.25">
      <c r="A101" s="1">
        <v>45026</v>
      </c>
      <c r="B101" s="3">
        <f>IF(AND(DAY(A101)=21,MONTH(A101)=12),$V$12,          IF(AND(DAY(A101)=21,MONTH(A101)=3),$V$9,         IF(AND(DAY(A101)=21,MONTH(A101)=6),$V$10,    IF(AND(DAY(A101)=23,MONTH(A101)=9),$V$11,B100)      )           )                                  )</f>
        <v>0.5</v>
      </c>
      <c r="C101" s="4">
        <f>ile</f>
        <v>10</v>
      </c>
      <c r="D101" s="4">
        <f t="shared" si="5"/>
        <v>5</v>
      </c>
      <c r="E101">
        <f>E100+IF(WEEKDAY(A101)=1,ser*C100,0)</f>
        <v>10250</v>
      </c>
      <c r="F101">
        <f>F100+D101*(wyp)</f>
        <v>5610</v>
      </c>
      <c r="G101">
        <f t="shared" si="6"/>
        <v>-4640</v>
      </c>
      <c r="H101">
        <f t="shared" si="7"/>
        <v>0</v>
      </c>
      <c r="I101">
        <f t="shared" si="8"/>
        <v>150</v>
      </c>
      <c r="J101">
        <f t="shared" si="9"/>
        <v>150</v>
      </c>
    </row>
    <row r="102" spans="1:10" x14ac:dyDescent="0.25">
      <c r="A102" s="1">
        <v>45027</v>
      </c>
      <c r="B102" s="3">
        <f>IF(AND(DAY(A102)=21,MONTH(A102)=12),$V$12,          IF(AND(DAY(A102)=21,MONTH(A102)=3),$V$9,         IF(AND(DAY(A102)=21,MONTH(A102)=6),$V$10,    IF(AND(DAY(A102)=23,MONTH(A102)=9),$V$11,B101)      )           )                                  )</f>
        <v>0.5</v>
      </c>
      <c r="C102" s="4">
        <f>ile</f>
        <v>10</v>
      </c>
      <c r="D102" s="4">
        <f t="shared" si="5"/>
        <v>5</v>
      </c>
      <c r="E102">
        <f>E101+IF(WEEKDAY(A102)=1,ser*C101,0)</f>
        <v>10250</v>
      </c>
      <c r="F102">
        <f>F101+D102*(wyp)</f>
        <v>5760</v>
      </c>
      <c r="G102">
        <f t="shared" si="6"/>
        <v>-4490</v>
      </c>
      <c r="H102">
        <f t="shared" si="7"/>
        <v>0</v>
      </c>
      <c r="I102">
        <f t="shared" si="8"/>
        <v>150</v>
      </c>
      <c r="J102">
        <f t="shared" si="9"/>
        <v>150</v>
      </c>
    </row>
    <row r="103" spans="1:10" x14ac:dyDescent="0.25">
      <c r="A103" s="1">
        <v>45028</v>
      </c>
      <c r="B103" s="3">
        <f>IF(AND(DAY(A103)=21,MONTH(A103)=12),$V$12,          IF(AND(DAY(A103)=21,MONTH(A103)=3),$V$9,         IF(AND(DAY(A103)=21,MONTH(A103)=6),$V$10,    IF(AND(DAY(A103)=23,MONTH(A103)=9),$V$11,B102)      )           )                                  )</f>
        <v>0.5</v>
      </c>
      <c r="C103" s="4">
        <f>ile</f>
        <v>10</v>
      </c>
      <c r="D103" s="4">
        <f t="shared" si="5"/>
        <v>5</v>
      </c>
      <c r="E103">
        <f>E102+IF(WEEKDAY(A103)=1,ser*C102,0)</f>
        <v>10250</v>
      </c>
      <c r="F103">
        <f>F102+D103*(wyp)</f>
        <v>5910</v>
      </c>
      <c r="G103">
        <f t="shared" si="6"/>
        <v>-4340</v>
      </c>
      <c r="H103">
        <f t="shared" si="7"/>
        <v>0</v>
      </c>
      <c r="I103">
        <f t="shared" si="8"/>
        <v>150</v>
      </c>
      <c r="J103">
        <f t="shared" si="9"/>
        <v>150</v>
      </c>
    </row>
    <row r="104" spans="1:10" x14ac:dyDescent="0.25">
      <c r="A104" s="1">
        <v>45029</v>
      </c>
      <c r="B104" s="3">
        <f>IF(AND(DAY(A104)=21,MONTH(A104)=12),$V$12,          IF(AND(DAY(A104)=21,MONTH(A104)=3),$V$9,         IF(AND(DAY(A104)=21,MONTH(A104)=6),$V$10,    IF(AND(DAY(A104)=23,MONTH(A104)=9),$V$11,B103)      )           )                                  )</f>
        <v>0.5</v>
      </c>
      <c r="C104" s="4">
        <f>ile</f>
        <v>10</v>
      </c>
      <c r="D104" s="4">
        <f t="shared" si="5"/>
        <v>5</v>
      </c>
      <c r="E104">
        <f>E103+IF(WEEKDAY(A104)=1,ser*C103,0)</f>
        <v>10250</v>
      </c>
      <c r="F104">
        <f>F103+D104*(wyp)</f>
        <v>6060</v>
      </c>
      <c r="G104">
        <f t="shared" si="6"/>
        <v>-4190</v>
      </c>
      <c r="H104">
        <f t="shared" si="7"/>
        <v>0</v>
      </c>
      <c r="I104">
        <f t="shared" si="8"/>
        <v>150</v>
      </c>
      <c r="J104">
        <f t="shared" si="9"/>
        <v>150</v>
      </c>
    </row>
    <row r="105" spans="1:10" x14ac:dyDescent="0.25">
      <c r="A105" s="1">
        <v>45030</v>
      </c>
      <c r="B105" s="3">
        <f>IF(AND(DAY(A105)=21,MONTH(A105)=12),$V$12,          IF(AND(DAY(A105)=21,MONTH(A105)=3),$V$9,         IF(AND(DAY(A105)=21,MONTH(A105)=6),$V$10,    IF(AND(DAY(A105)=23,MONTH(A105)=9),$V$11,B104)      )           )                                  )</f>
        <v>0.5</v>
      </c>
      <c r="C105" s="4">
        <f>ile</f>
        <v>10</v>
      </c>
      <c r="D105" s="4">
        <f t="shared" si="5"/>
        <v>5</v>
      </c>
      <c r="E105">
        <f>E104+IF(WEEKDAY(A105)=1,ser*C104,0)</f>
        <v>10250</v>
      </c>
      <c r="F105">
        <f>F104+D105*(wyp)</f>
        <v>6210</v>
      </c>
      <c r="G105">
        <f t="shared" si="6"/>
        <v>-4040</v>
      </c>
      <c r="H105">
        <f t="shared" si="7"/>
        <v>0</v>
      </c>
      <c r="I105">
        <f t="shared" si="8"/>
        <v>150</v>
      </c>
      <c r="J105">
        <f t="shared" si="9"/>
        <v>150</v>
      </c>
    </row>
    <row r="106" spans="1:10" x14ac:dyDescent="0.25">
      <c r="A106" s="1">
        <v>45031</v>
      </c>
      <c r="B106" s="3">
        <f>IF(AND(DAY(A106)=21,MONTH(A106)=12),$V$12,          IF(AND(DAY(A106)=21,MONTH(A106)=3),$V$9,         IF(AND(DAY(A106)=21,MONTH(A106)=6),$V$10,    IF(AND(DAY(A106)=23,MONTH(A106)=9),$V$11,B105)      )           )                                  )</f>
        <v>0.5</v>
      </c>
      <c r="C106" s="4">
        <f>ile</f>
        <v>10</v>
      </c>
      <c r="D106" s="4">
        <f t="shared" si="5"/>
        <v>0</v>
      </c>
      <c r="E106">
        <f>E105+IF(WEEKDAY(A106)=1,ser*C105,0)</f>
        <v>10250</v>
      </c>
      <c r="F106">
        <f>F105+D106*(wyp)</f>
        <v>6210</v>
      </c>
      <c r="G106">
        <f t="shared" si="6"/>
        <v>-4040</v>
      </c>
      <c r="H106">
        <f t="shared" si="7"/>
        <v>0</v>
      </c>
      <c r="I106">
        <f t="shared" si="8"/>
        <v>0</v>
      </c>
      <c r="J106">
        <f t="shared" si="9"/>
        <v>0</v>
      </c>
    </row>
    <row r="107" spans="1:10" x14ac:dyDescent="0.25">
      <c r="A107" s="1">
        <v>45032</v>
      </c>
      <c r="B107" s="3">
        <f>IF(AND(DAY(A107)=21,MONTH(A107)=12),$V$12,          IF(AND(DAY(A107)=21,MONTH(A107)=3),$V$9,         IF(AND(DAY(A107)=21,MONTH(A107)=6),$V$10,    IF(AND(DAY(A107)=23,MONTH(A107)=9),$V$11,B106)      )           )                                  )</f>
        <v>0.5</v>
      </c>
      <c r="C107" s="4">
        <f>ile</f>
        <v>10</v>
      </c>
      <c r="D107" s="4">
        <f t="shared" si="5"/>
        <v>0</v>
      </c>
      <c r="E107">
        <f>E106+IF(WEEKDAY(A107)=1,ser*C106,0)</f>
        <v>10400</v>
      </c>
      <c r="F107">
        <f>F106+D107*(wyp)</f>
        <v>6210</v>
      </c>
      <c r="G107">
        <f t="shared" si="6"/>
        <v>-4190</v>
      </c>
      <c r="H107">
        <f t="shared" si="7"/>
        <v>150</v>
      </c>
      <c r="I107">
        <f t="shared" si="8"/>
        <v>0</v>
      </c>
      <c r="J107">
        <f t="shared" si="9"/>
        <v>-150</v>
      </c>
    </row>
    <row r="108" spans="1:10" x14ac:dyDescent="0.25">
      <c r="A108" s="1">
        <v>45033</v>
      </c>
      <c r="B108" s="3">
        <f>IF(AND(DAY(A108)=21,MONTH(A108)=12),$V$12,          IF(AND(DAY(A108)=21,MONTH(A108)=3),$V$9,         IF(AND(DAY(A108)=21,MONTH(A108)=6),$V$10,    IF(AND(DAY(A108)=23,MONTH(A108)=9),$V$11,B107)      )           )                                  )</f>
        <v>0.5</v>
      </c>
      <c r="C108" s="4">
        <f>ile</f>
        <v>10</v>
      </c>
      <c r="D108" s="4">
        <f t="shared" si="5"/>
        <v>5</v>
      </c>
      <c r="E108">
        <f>E107+IF(WEEKDAY(A108)=1,ser*C107,0)</f>
        <v>10400</v>
      </c>
      <c r="F108">
        <f>F107+D108*(wyp)</f>
        <v>6360</v>
      </c>
      <c r="G108">
        <f t="shared" si="6"/>
        <v>-4040</v>
      </c>
      <c r="H108">
        <f t="shared" si="7"/>
        <v>0</v>
      </c>
      <c r="I108">
        <f t="shared" si="8"/>
        <v>150</v>
      </c>
      <c r="J108">
        <f t="shared" si="9"/>
        <v>150</v>
      </c>
    </row>
    <row r="109" spans="1:10" x14ac:dyDescent="0.25">
      <c r="A109" s="1">
        <v>45034</v>
      </c>
      <c r="B109" s="3">
        <f>IF(AND(DAY(A109)=21,MONTH(A109)=12),$V$12,          IF(AND(DAY(A109)=21,MONTH(A109)=3),$V$9,         IF(AND(DAY(A109)=21,MONTH(A109)=6),$V$10,    IF(AND(DAY(A109)=23,MONTH(A109)=9),$V$11,B108)      )           )                                  )</f>
        <v>0.5</v>
      </c>
      <c r="C109" s="4">
        <f>ile</f>
        <v>10</v>
      </c>
      <c r="D109" s="4">
        <f t="shared" si="5"/>
        <v>5</v>
      </c>
      <c r="E109">
        <f>E108+IF(WEEKDAY(A109)=1,ser*C108,0)</f>
        <v>10400</v>
      </c>
      <c r="F109">
        <f>F108+D109*(wyp)</f>
        <v>6510</v>
      </c>
      <c r="G109">
        <f t="shared" si="6"/>
        <v>-3890</v>
      </c>
      <c r="H109">
        <f t="shared" si="7"/>
        <v>0</v>
      </c>
      <c r="I109">
        <f t="shared" si="8"/>
        <v>150</v>
      </c>
      <c r="J109">
        <f t="shared" si="9"/>
        <v>150</v>
      </c>
    </row>
    <row r="110" spans="1:10" x14ac:dyDescent="0.25">
      <c r="A110" s="1">
        <v>45035</v>
      </c>
      <c r="B110" s="3">
        <f>IF(AND(DAY(A110)=21,MONTH(A110)=12),$V$12,          IF(AND(DAY(A110)=21,MONTH(A110)=3),$V$9,         IF(AND(DAY(A110)=21,MONTH(A110)=6),$V$10,    IF(AND(DAY(A110)=23,MONTH(A110)=9),$V$11,B109)      )           )                                  )</f>
        <v>0.5</v>
      </c>
      <c r="C110" s="4">
        <f>ile</f>
        <v>10</v>
      </c>
      <c r="D110" s="4">
        <f t="shared" si="5"/>
        <v>5</v>
      </c>
      <c r="E110">
        <f>E109+IF(WEEKDAY(A110)=1,ser*C109,0)</f>
        <v>10400</v>
      </c>
      <c r="F110">
        <f>F109+D110*(wyp)</f>
        <v>6660</v>
      </c>
      <c r="G110">
        <f t="shared" si="6"/>
        <v>-3740</v>
      </c>
      <c r="H110">
        <f t="shared" si="7"/>
        <v>0</v>
      </c>
      <c r="I110">
        <f t="shared" si="8"/>
        <v>150</v>
      </c>
      <c r="J110">
        <f t="shared" si="9"/>
        <v>150</v>
      </c>
    </row>
    <row r="111" spans="1:10" x14ac:dyDescent="0.25">
      <c r="A111" s="1">
        <v>45036</v>
      </c>
      <c r="B111" s="3">
        <f>IF(AND(DAY(A111)=21,MONTH(A111)=12),$V$12,          IF(AND(DAY(A111)=21,MONTH(A111)=3),$V$9,         IF(AND(DAY(A111)=21,MONTH(A111)=6),$V$10,    IF(AND(DAY(A111)=23,MONTH(A111)=9),$V$11,B110)      )           )                                  )</f>
        <v>0.5</v>
      </c>
      <c r="C111" s="4">
        <f>ile</f>
        <v>10</v>
      </c>
      <c r="D111" s="4">
        <f t="shared" si="5"/>
        <v>5</v>
      </c>
      <c r="E111">
        <f>E110+IF(WEEKDAY(A111)=1,ser*C110,0)</f>
        <v>10400</v>
      </c>
      <c r="F111">
        <f>F110+D111*(wyp)</f>
        <v>6810</v>
      </c>
      <c r="G111">
        <f t="shared" si="6"/>
        <v>-3590</v>
      </c>
      <c r="H111">
        <f t="shared" si="7"/>
        <v>0</v>
      </c>
      <c r="I111">
        <f t="shared" si="8"/>
        <v>150</v>
      </c>
      <c r="J111">
        <f t="shared" si="9"/>
        <v>150</v>
      </c>
    </row>
    <row r="112" spans="1:10" x14ac:dyDescent="0.25">
      <c r="A112" s="1">
        <v>45037</v>
      </c>
      <c r="B112" s="3">
        <f>IF(AND(DAY(A112)=21,MONTH(A112)=12),$V$12,          IF(AND(DAY(A112)=21,MONTH(A112)=3),$V$9,         IF(AND(DAY(A112)=21,MONTH(A112)=6),$V$10,    IF(AND(DAY(A112)=23,MONTH(A112)=9),$V$11,B111)      )           )                                  )</f>
        <v>0.5</v>
      </c>
      <c r="C112" s="4">
        <f>ile</f>
        <v>10</v>
      </c>
      <c r="D112" s="4">
        <f t="shared" si="5"/>
        <v>5</v>
      </c>
      <c r="E112">
        <f>E111+IF(WEEKDAY(A112)=1,ser*C111,0)</f>
        <v>10400</v>
      </c>
      <c r="F112">
        <f>F111+D112*(wyp)</f>
        <v>6960</v>
      </c>
      <c r="G112">
        <f t="shared" si="6"/>
        <v>-3440</v>
      </c>
      <c r="H112">
        <f t="shared" si="7"/>
        <v>0</v>
      </c>
      <c r="I112">
        <f t="shared" si="8"/>
        <v>150</v>
      </c>
      <c r="J112">
        <f t="shared" si="9"/>
        <v>150</v>
      </c>
    </row>
    <row r="113" spans="1:10" x14ac:dyDescent="0.25">
      <c r="A113" s="1">
        <v>45038</v>
      </c>
      <c r="B113" s="3">
        <f>IF(AND(DAY(A113)=21,MONTH(A113)=12),$V$12,          IF(AND(DAY(A113)=21,MONTH(A113)=3),$V$9,         IF(AND(DAY(A113)=21,MONTH(A113)=6),$V$10,    IF(AND(DAY(A113)=23,MONTH(A113)=9),$V$11,B112)      )           )                                  )</f>
        <v>0.5</v>
      </c>
      <c r="C113" s="4">
        <f>ile</f>
        <v>10</v>
      </c>
      <c r="D113" s="4">
        <f t="shared" si="5"/>
        <v>0</v>
      </c>
      <c r="E113">
        <f>E112+IF(WEEKDAY(A113)=1,ser*C112,0)</f>
        <v>10400</v>
      </c>
      <c r="F113">
        <f>F112+D113*(wyp)</f>
        <v>6960</v>
      </c>
      <c r="G113">
        <f t="shared" si="6"/>
        <v>-3440</v>
      </c>
      <c r="H113">
        <f t="shared" si="7"/>
        <v>0</v>
      </c>
      <c r="I113">
        <f t="shared" si="8"/>
        <v>0</v>
      </c>
      <c r="J113">
        <f t="shared" si="9"/>
        <v>0</v>
      </c>
    </row>
    <row r="114" spans="1:10" x14ac:dyDescent="0.25">
      <c r="A114" s="1">
        <v>45039</v>
      </c>
      <c r="B114" s="3">
        <f>IF(AND(DAY(A114)=21,MONTH(A114)=12),$V$12,          IF(AND(DAY(A114)=21,MONTH(A114)=3),$V$9,         IF(AND(DAY(A114)=21,MONTH(A114)=6),$V$10,    IF(AND(DAY(A114)=23,MONTH(A114)=9),$V$11,B113)      )           )                                  )</f>
        <v>0.5</v>
      </c>
      <c r="C114" s="4">
        <f>ile</f>
        <v>10</v>
      </c>
      <c r="D114" s="4">
        <f t="shared" si="5"/>
        <v>0</v>
      </c>
      <c r="E114">
        <f>E113+IF(WEEKDAY(A114)=1,ser*C113,0)</f>
        <v>10550</v>
      </c>
      <c r="F114">
        <f>F113+D114*(wyp)</f>
        <v>6960</v>
      </c>
      <c r="G114">
        <f t="shared" si="6"/>
        <v>-3590</v>
      </c>
      <c r="H114">
        <f t="shared" si="7"/>
        <v>150</v>
      </c>
      <c r="I114">
        <f t="shared" si="8"/>
        <v>0</v>
      </c>
      <c r="J114">
        <f t="shared" si="9"/>
        <v>-150</v>
      </c>
    </row>
    <row r="115" spans="1:10" x14ac:dyDescent="0.25">
      <c r="A115" s="1">
        <v>45040</v>
      </c>
      <c r="B115" s="3">
        <f>IF(AND(DAY(A115)=21,MONTH(A115)=12),$V$12,          IF(AND(DAY(A115)=21,MONTH(A115)=3),$V$9,         IF(AND(DAY(A115)=21,MONTH(A115)=6),$V$10,    IF(AND(DAY(A115)=23,MONTH(A115)=9),$V$11,B114)      )           )                                  )</f>
        <v>0.5</v>
      </c>
      <c r="C115" s="4">
        <f>ile</f>
        <v>10</v>
      </c>
      <c r="D115" s="4">
        <f t="shared" si="5"/>
        <v>5</v>
      </c>
      <c r="E115">
        <f>E114+IF(WEEKDAY(A115)=1,ser*C114,0)</f>
        <v>10550</v>
      </c>
      <c r="F115">
        <f>F114+D115*(wyp)</f>
        <v>7110</v>
      </c>
      <c r="G115">
        <f t="shared" si="6"/>
        <v>-3440</v>
      </c>
      <c r="H115">
        <f t="shared" si="7"/>
        <v>0</v>
      </c>
      <c r="I115">
        <f t="shared" si="8"/>
        <v>150</v>
      </c>
      <c r="J115">
        <f t="shared" si="9"/>
        <v>150</v>
      </c>
    </row>
    <row r="116" spans="1:10" x14ac:dyDescent="0.25">
      <c r="A116" s="1">
        <v>45041</v>
      </c>
      <c r="B116" s="3">
        <f>IF(AND(DAY(A116)=21,MONTH(A116)=12),$V$12,          IF(AND(DAY(A116)=21,MONTH(A116)=3),$V$9,         IF(AND(DAY(A116)=21,MONTH(A116)=6),$V$10,    IF(AND(DAY(A116)=23,MONTH(A116)=9),$V$11,B115)      )           )                                  )</f>
        <v>0.5</v>
      </c>
      <c r="C116" s="4">
        <f>ile</f>
        <v>10</v>
      </c>
      <c r="D116" s="4">
        <f t="shared" si="5"/>
        <v>5</v>
      </c>
      <c r="E116">
        <f>E115+IF(WEEKDAY(A116)=1,ser*C115,0)</f>
        <v>10550</v>
      </c>
      <c r="F116">
        <f>F115+D116*(wyp)</f>
        <v>7260</v>
      </c>
      <c r="G116">
        <f t="shared" si="6"/>
        <v>-3290</v>
      </c>
      <c r="H116">
        <f t="shared" si="7"/>
        <v>0</v>
      </c>
      <c r="I116">
        <f t="shared" si="8"/>
        <v>150</v>
      </c>
      <c r="J116">
        <f t="shared" si="9"/>
        <v>150</v>
      </c>
    </row>
    <row r="117" spans="1:10" x14ac:dyDescent="0.25">
      <c r="A117" s="1">
        <v>45042</v>
      </c>
      <c r="B117" s="3">
        <f>IF(AND(DAY(A117)=21,MONTH(A117)=12),$V$12,          IF(AND(DAY(A117)=21,MONTH(A117)=3),$V$9,         IF(AND(DAY(A117)=21,MONTH(A117)=6),$V$10,    IF(AND(DAY(A117)=23,MONTH(A117)=9),$V$11,B116)      )           )                                  )</f>
        <v>0.5</v>
      </c>
      <c r="C117" s="4">
        <f>ile</f>
        <v>10</v>
      </c>
      <c r="D117" s="4">
        <f t="shared" si="5"/>
        <v>5</v>
      </c>
      <c r="E117">
        <f>E116+IF(WEEKDAY(A117)=1,ser*C116,0)</f>
        <v>10550</v>
      </c>
      <c r="F117">
        <f>F116+D117*(wyp)</f>
        <v>7410</v>
      </c>
      <c r="G117">
        <f t="shared" si="6"/>
        <v>-3140</v>
      </c>
      <c r="H117">
        <f t="shared" si="7"/>
        <v>0</v>
      </c>
      <c r="I117">
        <f t="shared" si="8"/>
        <v>150</v>
      </c>
      <c r="J117">
        <f t="shared" si="9"/>
        <v>150</v>
      </c>
    </row>
    <row r="118" spans="1:10" x14ac:dyDescent="0.25">
      <c r="A118" s="1">
        <v>45043</v>
      </c>
      <c r="B118" s="3">
        <f>IF(AND(DAY(A118)=21,MONTH(A118)=12),$V$12,          IF(AND(DAY(A118)=21,MONTH(A118)=3),$V$9,         IF(AND(DAY(A118)=21,MONTH(A118)=6),$V$10,    IF(AND(DAY(A118)=23,MONTH(A118)=9),$V$11,B117)      )           )                                  )</f>
        <v>0.5</v>
      </c>
      <c r="C118" s="4">
        <f>ile</f>
        <v>10</v>
      </c>
      <c r="D118" s="4">
        <f t="shared" si="5"/>
        <v>5</v>
      </c>
      <c r="E118">
        <f>E117+IF(WEEKDAY(A118)=1,ser*C117,0)</f>
        <v>10550</v>
      </c>
      <c r="F118">
        <f>F117+D118*(wyp)</f>
        <v>7560</v>
      </c>
      <c r="G118">
        <f t="shared" si="6"/>
        <v>-2990</v>
      </c>
      <c r="H118">
        <f t="shared" si="7"/>
        <v>0</v>
      </c>
      <c r="I118">
        <f t="shared" si="8"/>
        <v>150</v>
      </c>
      <c r="J118">
        <f t="shared" si="9"/>
        <v>150</v>
      </c>
    </row>
    <row r="119" spans="1:10" x14ac:dyDescent="0.25">
      <c r="A119" s="1">
        <v>45044</v>
      </c>
      <c r="B119" s="3">
        <f>IF(AND(DAY(A119)=21,MONTH(A119)=12),$V$12,          IF(AND(DAY(A119)=21,MONTH(A119)=3),$V$9,         IF(AND(DAY(A119)=21,MONTH(A119)=6),$V$10,    IF(AND(DAY(A119)=23,MONTH(A119)=9),$V$11,B118)      )           )                                  )</f>
        <v>0.5</v>
      </c>
      <c r="C119" s="4">
        <f>ile</f>
        <v>10</v>
      </c>
      <c r="D119" s="4">
        <f t="shared" si="5"/>
        <v>5</v>
      </c>
      <c r="E119">
        <f>E118+IF(WEEKDAY(A119)=1,ser*C118,0)</f>
        <v>10550</v>
      </c>
      <c r="F119">
        <f>F118+D119*(wyp)</f>
        <v>7710</v>
      </c>
      <c r="G119">
        <f t="shared" si="6"/>
        <v>-2840</v>
      </c>
      <c r="H119">
        <f t="shared" si="7"/>
        <v>0</v>
      </c>
      <c r="I119">
        <f t="shared" si="8"/>
        <v>150</v>
      </c>
      <c r="J119">
        <f t="shared" si="9"/>
        <v>150</v>
      </c>
    </row>
    <row r="120" spans="1:10" x14ac:dyDescent="0.25">
      <c r="A120" s="1">
        <v>45045</v>
      </c>
      <c r="B120" s="3">
        <f>IF(AND(DAY(A120)=21,MONTH(A120)=12),$V$12,          IF(AND(DAY(A120)=21,MONTH(A120)=3),$V$9,         IF(AND(DAY(A120)=21,MONTH(A120)=6),$V$10,    IF(AND(DAY(A120)=23,MONTH(A120)=9),$V$11,B119)      )           )                                  )</f>
        <v>0.5</v>
      </c>
      <c r="C120" s="4">
        <f>ile</f>
        <v>10</v>
      </c>
      <c r="D120" s="4">
        <f t="shared" si="5"/>
        <v>0</v>
      </c>
      <c r="E120">
        <f>E119+IF(WEEKDAY(A120)=1,ser*C119,0)</f>
        <v>10550</v>
      </c>
      <c r="F120">
        <f>F119+D120*(wyp)</f>
        <v>7710</v>
      </c>
      <c r="G120">
        <f t="shared" si="6"/>
        <v>-2840</v>
      </c>
      <c r="H120">
        <f t="shared" si="7"/>
        <v>0</v>
      </c>
      <c r="I120">
        <f t="shared" si="8"/>
        <v>0</v>
      </c>
      <c r="J120">
        <f t="shared" si="9"/>
        <v>0</v>
      </c>
    </row>
    <row r="121" spans="1:10" x14ac:dyDescent="0.25">
      <c r="A121" s="1">
        <v>45046</v>
      </c>
      <c r="B121" s="3">
        <f>IF(AND(DAY(A121)=21,MONTH(A121)=12),$V$12,          IF(AND(DAY(A121)=21,MONTH(A121)=3),$V$9,         IF(AND(DAY(A121)=21,MONTH(A121)=6),$V$10,    IF(AND(DAY(A121)=23,MONTH(A121)=9),$V$11,B120)      )           )                                  )</f>
        <v>0.5</v>
      </c>
      <c r="C121" s="4">
        <f>ile</f>
        <v>10</v>
      </c>
      <c r="D121" s="4">
        <f t="shared" si="5"/>
        <v>0</v>
      </c>
      <c r="E121">
        <f>E120+IF(WEEKDAY(A121)=1,ser*C120,0)</f>
        <v>10700</v>
      </c>
      <c r="F121">
        <f>F120+D121*(wyp)</f>
        <v>7710</v>
      </c>
      <c r="G121">
        <f t="shared" si="6"/>
        <v>-2990</v>
      </c>
      <c r="H121">
        <f t="shared" si="7"/>
        <v>150</v>
      </c>
      <c r="I121">
        <f t="shared" si="8"/>
        <v>0</v>
      </c>
      <c r="J121">
        <f t="shared" si="9"/>
        <v>-150</v>
      </c>
    </row>
    <row r="122" spans="1:10" x14ac:dyDescent="0.25">
      <c r="A122" s="1">
        <v>45047</v>
      </c>
      <c r="B122" s="3">
        <f>IF(AND(DAY(A122)=21,MONTH(A122)=12),$V$12,          IF(AND(DAY(A122)=21,MONTH(A122)=3),$V$9,         IF(AND(DAY(A122)=21,MONTH(A122)=6),$V$10,    IF(AND(DAY(A122)=23,MONTH(A122)=9),$V$11,B121)      )           )                                  )</f>
        <v>0.5</v>
      </c>
      <c r="C122" s="4">
        <f>ile</f>
        <v>10</v>
      </c>
      <c r="D122" s="4">
        <f t="shared" si="5"/>
        <v>5</v>
      </c>
      <c r="E122">
        <f>E121+IF(WEEKDAY(A122)=1,ser*C121,0)</f>
        <v>10700</v>
      </c>
      <c r="F122">
        <f>F121+D122*(wyp)</f>
        <v>7860</v>
      </c>
      <c r="G122">
        <f t="shared" si="6"/>
        <v>-2840</v>
      </c>
      <c r="H122">
        <f t="shared" si="7"/>
        <v>0</v>
      </c>
      <c r="I122">
        <f t="shared" si="8"/>
        <v>150</v>
      </c>
      <c r="J122">
        <f t="shared" si="9"/>
        <v>150</v>
      </c>
    </row>
    <row r="123" spans="1:10" x14ac:dyDescent="0.25">
      <c r="A123" s="1">
        <v>45048</v>
      </c>
      <c r="B123" s="3">
        <f>IF(AND(DAY(A123)=21,MONTH(A123)=12),$V$12,          IF(AND(DAY(A123)=21,MONTH(A123)=3),$V$9,         IF(AND(DAY(A123)=21,MONTH(A123)=6),$V$10,    IF(AND(DAY(A123)=23,MONTH(A123)=9),$V$11,B122)      )           )                                  )</f>
        <v>0.5</v>
      </c>
      <c r="C123" s="4">
        <f>ile</f>
        <v>10</v>
      </c>
      <c r="D123" s="4">
        <f t="shared" si="5"/>
        <v>5</v>
      </c>
      <c r="E123">
        <f>E122+IF(WEEKDAY(A123)=1,ser*C122,0)</f>
        <v>10700</v>
      </c>
      <c r="F123">
        <f>F122+D123*(wyp)</f>
        <v>8010</v>
      </c>
      <c r="G123">
        <f t="shared" si="6"/>
        <v>-2690</v>
      </c>
      <c r="H123">
        <f t="shared" si="7"/>
        <v>0</v>
      </c>
      <c r="I123">
        <f t="shared" si="8"/>
        <v>150</v>
      </c>
      <c r="J123">
        <f t="shared" si="9"/>
        <v>150</v>
      </c>
    </row>
    <row r="124" spans="1:10" x14ac:dyDescent="0.25">
      <c r="A124" s="1">
        <v>45049</v>
      </c>
      <c r="B124" s="3">
        <f>IF(AND(DAY(A124)=21,MONTH(A124)=12),$V$12,          IF(AND(DAY(A124)=21,MONTH(A124)=3),$V$9,         IF(AND(DAY(A124)=21,MONTH(A124)=6),$V$10,    IF(AND(DAY(A124)=23,MONTH(A124)=9),$V$11,B123)      )           )                                  )</f>
        <v>0.5</v>
      </c>
      <c r="C124" s="4">
        <f>ile</f>
        <v>10</v>
      </c>
      <c r="D124" s="4">
        <f t="shared" si="5"/>
        <v>5</v>
      </c>
      <c r="E124">
        <f>E123+IF(WEEKDAY(A124)=1,ser*C123,0)</f>
        <v>10700</v>
      </c>
      <c r="F124">
        <f>F123+D124*(wyp)</f>
        <v>8160</v>
      </c>
      <c r="G124">
        <f t="shared" si="6"/>
        <v>-2540</v>
      </c>
      <c r="H124">
        <f t="shared" si="7"/>
        <v>0</v>
      </c>
      <c r="I124">
        <f t="shared" si="8"/>
        <v>150</v>
      </c>
      <c r="J124">
        <f t="shared" si="9"/>
        <v>150</v>
      </c>
    </row>
    <row r="125" spans="1:10" x14ac:dyDescent="0.25">
      <c r="A125" s="1">
        <v>45050</v>
      </c>
      <c r="B125" s="3">
        <f>IF(AND(DAY(A125)=21,MONTH(A125)=12),$V$12,          IF(AND(DAY(A125)=21,MONTH(A125)=3),$V$9,         IF(AND(DAY(A125)=21,MONTH(A125)=6),$V$10,    IF(AND(DAY(A125)=23,MONTH(A125)=9),$V$11,B124)      )           )                                  )</f>
        <v>0.5</v>
      </c>
      <c r="C125" s="4">
        <f>ile</f>
        <v>10</v>
      </c>
      <c r="D125" s="4">
        <f t="shared" si="5"/>
        <v>5</v>
      </c>
      <c r="E125">
        <f>E124+IF(WEEKDAY(A125)=1,ser*C124,0)</f>
        <v>10700</v>
      </c>
      <c r="F125">
        <f>F124+D125*(wyp)</f>
        <v>8310</v>
      </c>
      <c r="G125">
        <f t="shared" si="6"/>
        <v>-2390</v>
      </c>
      <c r="H125">
        <f t="shared" si="7"/>
        <v>0</v>
      </c>
      <c r="I125">
        <f t="shared" si="8"/>
        <v>150</v>
      </c>
      <c r="J125">
        <f t="shared" si="9"/>
        <v>150</v>
      </c>
    </row>
    <row r="126" spans="1:10" x14ac:dyDescent="0.25">
      <c r="A126" s="1">
        <v>45051</v>
      </c>
      <c r="B126" s="3">
        <f>IF(AND(DAY(A126)=21,MONTH(A126)=12),$V$12,          IF(AND(DAY(A126)=21,MONTH(A126)=3),$V$9,         IF(AND(DAY(A126)=21,MONTH(A126)=6),$V$10,    IF(AND(DAY(A126)=23,MONTH(A126)=9),$V$11,B125)      )           )                                  )</f>
        <v>0.5</v>
      </c>
      <c r="C126" s="4">
        <f>ile</f>
        <v>10</v>
      </c>
      <c r="D126" s="4">
        <f t="shared" si="5"/>
        <v>5</v>
      </c>
      <c r="E126">
        <f>E125+IF(WEEKDAY(A126)=1,ser*C125,0)</f>
        <v>10700</v>
      </c>
      <c r="F126">
        <f>F125+D126*(wyp)</f>
        <v>8460</v>
      </c>
      <c r="G126">
        <f t="shared" si="6"/>
        <v>-2240</v>
      </c>
      <c r="H126">
        <f t="shared" si="7"/>
        <v>0</v>
      </c>
      <c r="I126">
        <f t="shared" si="8"/>
        <v>150</v>
      </c>
      <c r="J126">
        <f t="shared" si="9"/>
        <v>150</v>
      </c>
    </row>
    <row r="127" spans="1:10" x14ac:dyDescent="0.25">
      <c r="A127" s="1">
        <v>45052</v>
      </c>
      <c r="B127" s="3">
        <f>IF(AND(DAY(A127)=21,MONTH(A127)=12),$V$12,          IF(AND(DAY(A127)=21,MONTH(A127)=3),$V$9,         IF(AND(DAY(A127)=21,MONTH(A127)=6),$V$10,    IF(AND(DAY(A127)=23,MONTH(A127)=9),$V$11,B126)      )           )                                  )</f>
        <v>0.5</v>
      </c>
      <c r="C127" s="4">
        <f>ile</f>
        <v>10</v>
      </c>
      <c r="D127" s="4">
        <f t="shared" si="5"/>
        <v>0</v>
      </c>
      <c r="E127">
        <f>E126+IF(WEEKDAY(A127)=1,ser*C126,0)</f>
        <v>10700</v>
      </c>
      <c r="F127">
        <f>F126+D127*(wyp)</f>
        <v>8460</v>
      </c>
      <c r="G127">
        <f t="shared" si="6"/>
        <v>-2240</v>
      </c>
      <c r="H127">
        <f t="shared" si="7"/>
        <v>0</v>
      </c>
      <c r="I127">
        <f t="shared" si="8"/>
        <v>0</v>
      </c>
      <c r="J127">
        <f t="shared" si="9"/>
        <v>0</v>
      </c>
    </row>
    <row r="128" spans="1:10" x14ac:dyDescent="0.25">
      <c r="A128" s="1">
        <v>45053</v>
      </c>
      <c r="B128" s="3">
        <f>IF(AND(DAY(A128)=21,MONTH(A128)=12),$V$12,          IF(AND(DAY(A128)=21,MONTH(A128)=3),$V$9,         IF(AND(DAY(A128)=21,MONTH(A128)=6),$V$10,    IF(AND(DAY(A128)=23,MONTH(A128)=9),$V$11,B127)      )           )                                  )</f>
        <v>0.5</v>
      </c>
      <c r="C128" s="4">
        <f>ile</f>
        <v>10</v>
      </c>
      <c r="D128" s="4">
        <f t="shared" si="5"/>
        <v>0</v>
      </c>
      <c r="E128">
        <f>E127+IF(WEEKDAY(A128)=1,ser*C127,0)</f>
        <v>10850</v>
      </c>
      <c r="F128">
        <f>F127+D128*(wyp)</f>
        <v>8460</v>
      </c>
      <c r="G128">
        <f t="shared" si="6"/>
        <v>-2390</v>
      </c>
      <c r="H128">
        <f t="shared" si="7"/>
        <v>150</v>
      </c>
      <c r="I128">
        <f t="shared" si="8"/>
        <v>0</v>
      </c>
      <c r="J128">
        <f t="shared" si="9"/>
        <v>-150</v>
      </c>
    </row>
    <row r="129" spans="1:10" x14ac:dyDescent="0.25">
      <c r="A129" s="1">
        <v>45054</v>
      </c>
      <c r="B129" s="3">
        <f>IF(AND(DAY(A129)=21,MONTH(A129)=12),$V$12,          IF(AND(DAY(A129)=21,MONTH(A129)=3),$V$9,         IF(AND(DAY(A129)=21,MONTH(A129)=6),$V$10,    IF(AND(DAY(A129)=23,MONTH(A129)=9),$V$11,B128)      )           )                                  )</f>
        <v>0.5</v>
      </c>
      <c r="C129" s="4">
        <f>ile</f>
        <v>10</v>
      </c>
      <c r="D129" s="4">
        <f t="shared" si="5"/>
        <v>5</v>
      </c>
      <c r="E129">
        <f>E128+IF(WEEKDAY(A129)=1,ser*C128,0)</f>
        <v>10850</v>
      </c>
      <c r="F129">
        <f>F128+D129*(wyp)</f>
        <v>8610</v>
      </c>
      <c r="G129">
        <f t="shared" si="6"/>
        <v>-2240</v>
      </c>
      <c r="H129">
        <f t="shared" si="7"/>
        <v>0</v>
      </c>
      <c r="I129">
        <f t="shared" si="8"/>
        <v>150</v>
      </c>
      <c r="J129">
        <f t="shared" si="9"/>
        <v>150</v>
      </c>
    </row>
    <row r="130" spans="1:10" x14ac:dyDescent="0.25">
      <c r="A130" s="1">
        <v>45055</v>
      </c>
      <c r="B130" s="3">
        <f>IF(AND(DAY(A130)=21,MONTH(A130)=12),$V$12,          IF(AND(DAY(A130)=21,MONTH(A130)=3),$V$9,         IF(AND(DAY(A130)=21,MONTH(A130)=6),$V$10,    IF(AND(DAY(A130)=23,MONTH(A130)=9),$V$11,B129)      )           )                                  )</f>
        <v>0.5</v>
      </c>
      <c r="C130" s="4">
        <f>ile</f>
        <v>10</v>
      </c>
      <c r="D130" s="4">
        <f t="shared" si="5"/>
        <v>5</v>
      </c>
      <c r="E130">
        <f>E129+IF(WEEKDAY(A130)=1,ser*C129,0)</f>
        <v>10850</v>
      </c>
      <c r="F130">
        <f>F129+D130*(wyp)</f>
        <v>8760</v>
      </c>
      <c r="G130">
        <f t="shared" si="6"/>
        <v>-2090</v>
      </c>
      <c r="H130">
        <f t="shared" si="7"/>
        <v>0</v>
      </c>
      <c r="I130">
        <f t="shared" si="8"/>
        <v>150</v>
      </c>
      <c r="J130">
        <f t="shared" si="9"/>
        <v>150</v>
      </c>
    </row>
    <row r="131" spans="1:10" x14ac:dyDescent="0.25">
      <c r="A131" s="1">
        <v>45056</v>
      </c>
      <c r="B131" s="3">
        <f>IF(AND(DAY(A131)=21,MONTH(A131)=12),$V$12,          IF(AND(DAY(A131)=21,MONTH(A131)=3),$V$9,         IF(AND(DAY(A131)=21,MONTH(A131)=6),$V$10,    IF(AND(DAY(A131)=23,MONTH(A131)=9),$V$11,B130)      )           )                                  )</f>
        <v>0.5</v>
      </c>
      <c r="C131" s="4">
        <f>ile</f>
        <v>10</v>
      </c>
      <c r="D131" s="4">
        <f t="shared" ref="D131:D194" si="10">IF(OR(WEEKDAY(A131)=7,WEEKDAY(A131)=1),0,ROUND(B131*C131,A131))</f>
        <v>5</v>
      </c>
      <c r="E131">
        <f>E130+IF(WEEKDAY(A131)=1,ser*C130,0)</f>
        <v>10850</v>
      </c>
      <c r="F131">
        <f>F130+D131*(wyp)</f>
        <v>8910</v>
      </c>
      <c r="G131">
        <f t="shared" ref="G131:G194" si="11">F131-E131</f>
        <v>-1940</v>
      </c>
      <c r="H131">
        <f t="shared" si="7"/>
        <v>0</v>
      </c>
      <c r="I131">
        <f t="shared" si="8"/>
        <v>150</v>
      </c>
      <c r="J131">
        <f t="shared" si="9"/>
        <v>150</v>
      </c>
    </row>
    <row r="132" spans="1:10" x14ac:dyDescent="0.25">
      <c r="A132" s="1">
        <v>45057</v>
      </c>
      <c r="B132" s="3">
        <f>IF(AND(DAY(A132)=21,MONTH(A132)=12),$V$12,          IF(AND(DAY(A132)=21,MONTH(A132)=3),$V$9,         IF(AND(DAY(A132)=21,MONTH(A132)=6),$V$10,    IF(AND(DAY(A132)=23,MONTH(A132)=9),$V$11,B131)      )           )                                  )</f>
        <v>0.5</v>
      </c>
      <c r="C132" s="4">
        <f>ile</f>
        <v>10</v>
      </c>
      <c r="D132" s="4">
        <f t="shared" si="10"/>
        <v>5</v>
      </c>
      <c r="E132">
        <f>E131+IF(WEEKDAY(A132)=1,ser*C131,0)</f>
        <v>10850</v>
      </c>
      <c r="F132">
        <f>F131+D132*(wyp)</f>
        <v>9060</v>
      </c>
      <c r="G132">
        <f t="shared" si="11"/>
        <v>-1790</v>
      </c>
      <c r="H132">
        <f t="shared" ref="H132:H195" si="12">E132-E131</f>
        <v>0</v>
      </c>
      <c r="I132">
        <f t="shared" ref="I132:I195" si="13">F132-F131</f>
        <v>150</v>
      </c>
      <c r="J132">
        <f t="shared" ref="J132:J195" si="14">G132-G131</f>
        <v>150</v>
      </c>
    </row>
    <row r="133" spans="1:10" x14ac:dyDescent="0.25">
      <c r="A133" s="1">
        <v>45058</v>
      </c>
      <c r="B133" s="3">
        <f>IF(AND(DAY(A133)=21,MONTH(A133)=12),$V$12,          IF(AND(DAY(A133)=21,MONTH(A133)=3),$V$9,         IF(AND(DAY(A133)=21,MONTH(A133)=6),$V$10,    IF(AND(DAY(A133)=23,MONTH(A133)=9),$V$11,B132)      )           )                                  )</f>
        <v>0.5</v>
      </c>
      <c r="C133" s="4">
        <f>ile</f>
        <v>10</v>
      </c>
      <c r="D133" s="4">
        <f t="shared" si="10"/>
        <v>5</v>
      </c>
      <c r="E133">
        <f>E132+IF(WEEKDAY(A133)=1,ser*C132,0)</f>
        <v>10850</v>
      </c>
      <c r="F133">
        <f>F132+D133*(wyp)</f>
        <v>9210</v>
      </c>
      <c r="G133">
        <f t="shared" si="11"/>
        <v>-1640</v>
      </c>
      <c r="H133">
        <f t="shared" si="12"/>
        <v>0</v>
      </c>
      <c r="I133">
        <f t="shared" si="13"/>
        <v>150</v>
      </c>
      <c r="J133">
        <f t="shared" si="14"/>
        <v>150</v>
      </c>
    </row>
    <row r="134" spans="1:10" x14ac:dyDescent="0.25">
      <c r="A134" s="1">
        <v>45059</v>
      </c>
      <c r="B134" s="3">
        <f>IF(AND(DAY(A134)=21,MONTH(A134)=12),$V$12,          IF(AND(DAY(A134)=21,MONTH(A134)=3),$V$9,         IF(AND(DAY(A134)=21,MONTH(A134)=6),$V$10,    IF(AND(DAY(A134)=23,MONTH(A134)=9),$V$11,B133)      )           )                                  )</f>
        <v>0.5</v>
      </c>
      <c r="C134" s="4">
        <f>ile</f>
        <v>10</v>
      </c>
      <c r="D134" s="4">
        <f t="shared" si="10"/>
        <v>0</v>
      </c>
      <c r="E134">
        <f>E133+IF(WEEKDAY(A134)=1,ser*C133,0)</f>
        <v>10850</v>
      </c>
      <c r="F134">
        <f>F133+D134*(wyp)</f>
        <v>9210</v>
      </c>
      <c r="G134">
        <f t="shared" si="11"/>
        <v>-1640</v>
      </c>
      <c r="H134">
        <f t="shared" si="12"/>
        <v>0</v>
      </c>
      <c r="I134">
        <f t="shared" si="13"/>
        <v>0</v>
      </c>
      <c r="J134">
        <f t="shared" si="14"/>
        <v>0</v>
      </c>
    </row>
    <row r="135" spans="1:10" x14ac:dyDescent="0.25">
      <c r="A135" s="1">
        <v>45060</v>
      </c>
      <c r="B135" s="3">
        <f>IF(AND(DAY(A135)=21,MONTH(A135)=12),$V$12,          IF(AND(DAY(A135)=21,MONTH(A135)=3),$V$9,         IF(AND(DAY(A135)=21,MONTH(A135)=6),$V$10,    IF(AND(DAY(A135)=23,MONTH(A135)=9),$V$11,B134)      )           )                                  )</f>
        <v>0.5</v>
      </c>
      <c r="C135" s="4">
        <f>ile</f>
        <v>10</v>
      </c>
      <c r="D135" s="4">
        <f t="shared" si="10"/>
        <v>0</v>
      </c>
      <c r="E135">
        <f>E134+IF(WEEKDAY(A135)=1,ser*C134,0)</f>
        <v>11000</v>
      </c>
      <c r="F135">
        <f>F134+D135*(wyp)</f>
        <v>9210</v>
      </c>
      <c r="G135">
        <f t="shared" si="11"/>
        <v>-1790</v>
      </c>
      <c r="H135">
        <f t="shared" si="12"/>
        <v>150</v>
      </c>
      <c r="I135">
        <f t="shared" si="13"/>
        <v>0</v>
      </c>
      <c r="J135">
        <f t="shared" si="14"/>
        <v>-150</v>
      </c>
    </row>
    <row r="136" spans="1:10" x14ac:dyDescent="0.25">
      <c r="A136" s="1">
        <v>45061</v>
      </c>
      <c r="B136" s="3">
        <f>IF(AND(DAY(A136)=21,MONTH(A136)=12),$V$12,          IF(AND(DAY(A136)=21,MONTH(A136)=3),$V$9,         IF(AND(DAY(A136)=21,MONTH(A136)=6),$V$10,    IF(AND(DAY(A136)=23,MONTH(A136)=9),$V$11,B135)      )           )                                  )</f>
        <v>0.5</v>
      </c>
      <c r="C136" s="4">
        <f>ile</f>
        <v>10</v>
      </c>
      <c r="D136" s="4">
        <f t="shared" si="10"/>
        <v>5</v>
      </c>
      <c r="E136">
        <f>E135+IF(WEEKDAY(A136)=1,ser*C135,0)</f>
        <v>11000</v>
      </c>
      <c r="F136">
        <f>F135+D136*(wyp)</f>
        <v>9360</v>
      </c>
      <c r="G136">
        <f t="shared" si="11"/>
        <v>-1640</v>
      </c>
      <c r="H136">
        <f t="shared" si="12"/>
        <v>0</v>
      </c>
      <c r="I136">
        <f t="shared" si="13"/>
        <v>150</v>
      </c>
      <c r="J136">
        <f t="shared" si="14"/>
        <v>150</v>
      </c>
    </row>
    <row r="137" spans="1:10" x14ac:dyDescent="0.25">
      <c r="A137" s="1">
        <v>45062</v>
      </c>
      <c r="B137" s="3">
        <f>IF(AND(DAY(A137)=21,MONTH(A137)=12),$V$12,          IF(AND(DAY(A137)=21,MONTH(A137)=3),$V$9,         IF(AND(DAY(A137)=21,MONTH(A137)=6),$V$10,    IF(AND(DAY(A137)=23,MONTH(A137)=9),$V$11,B136)      )           )                                  )</f>
        <v>0.5</v>
      </c>
      <c r="C137" s="4">
        <f>ile</f>
        <v>10</v>
      </c>
      <c r="D137" s="4">
        <f t="shared" si="10"/>
        <v>5</v>
      </c>
      <c r="E137">
        <f>E136+IF(WEEKDAY(A137)=1,ser*C136,0)</f>
        <v>11000</v>
      </c>
      <c r="F137">
        <f>F136+D137*(wyp)</f>
        <v>9510</v>
      </c>
      <c r="G137">
        <f t="shared" si="11"/>
        <v>-1490</v>
      </c>
      <c r="H137">
        <f t="shared" si="12"/>
        <v>0</v>
      </c>
      <c r="I137">
        <f t="shared" si="13"/>
        <v>150</v>
      </c>
      <c r="J137">
        <f t="shared" si="14"/>
        <v>150</v>
      </c>
    </row>
    <row r="138" spans="1:10" x14ac:dyDescent="0.25">
      <c r="A138" s="1">
        <v>45063</v>
      </c>
      <c r="B138" s="3">
        <f>IF(AND(DAY(A138)=21,MONTH(A138)=12),$V$12,          IF(AND(DAY(A138)=21,MONTH(A138)=3),$V$9,         IF(AND(DAY(A138)=21,MONTH(A138)=6),$V$10,    IF(AND(DAY(A138)=23,MONTH(A138)=9),$V$11,B137)      )           )                                  )</f>
        <v>0.5</v>
      </c>
      <c r="C138" s="4">
        <f>ile</f>
        <v>10</v>
      </c>
      <c r="D138" s="4">
        <f t="shared" si="10"/>
        <v>5</v>
      </c>
      <c r="E138">
        <f>E137+IF(WEEKDAY(A138)=1,ser*C137,0)</f>
        <v>11000</v>
      </c>
      <c r="F138">
        <f>F137+D138*(wyp)</f>
        <v>9660</v>
      </c>
      <c r="G138">
        <f t="shared" si="11"/>
        <v>-1340</v>
      </c>
      <c r="H138">
        <f t="shared" si="12"/>
        <v>0</v>
      </c>
      <c r="I138">
        <f t="shared" si="13"/>
        <v>150</v>
      </c>
      <c r="J138">
        <f t="shared" si="14"/>
        <v>150</v>
      </c>
    </row>
    <row r="139" spans="1:10" x14ac:dyDescent="0.25">
      <c r="A139" s="1">
        <v>45064</v>
      </c>
      <c r="B139" s="3">
        <f>IF(AND(DAY(A139)=21,MONTH(A139)=12),$V$12,          IF(AND(DAY(A139)=21,MONTH(A139)=3),$V$9,         IF(AND(DAY(A139)=21,MONTH(A139)=6),$V$10,    IF(AND(DAY(A139)=23,MONTH(A139)=9),$V$11,B138)      )           )                                  )</f>
        <v>0.5</v>
      </c>
      <c r="C139" s="4">
        <f>ile</f>
        <v>10</v>
      </c>
      <c r="D139" s="4">
        <f t="shared" si="10"/>
        <v>5</v>
      </c>
      <c r="E139">
        <f>E138+IF(WEEKDAY(A139)=1,ser*C138,0)</f>
        <v>11000</v>
      </c>
      <c r="F139">
        <f>F138+D139*(wyp)</f>
        <v>9810</v>
      </c>
      <c r="G139">
        <f t="shared" si="11"/>
        <v>-1190</v>
      </c>
      <c r="H139">
        <f t="shared" si="12"/>
        <v>0</v>
      </c>
      <c r="I139">
        <f t="shared" si="13"/>
        <v>150</v>
      </c>
      <c r="J139">
        <f t="shared" si="14"/>
        <v>150</v>
      </c>
    </row>
    <row r="140" spans="1:10" x14ac:dyDescent="0.25">
      <c r="A140" s="1">
        <v>45065</v>
      </c>
      <c r="B140" s="3">
        <f>IF(AND(DAY(A140)=21,MONTH(A140)=12),$V$12,          IF(AND(DAY(A140)=21,MONTH(A140)=3),$V$9,         IF(AND(DAY(A140)=21,MONTH(A140)=6),$V$10,    IF(AND(DAY(A140)=23,MONTH(A140)=9),$V$11,B139)      )           )                                  )</f>
        <v>0.5</v>
      </c>
      <c r="C140" s="4">
        <f>ile</f>
        <v>10</v>
      </c>
      <c r="D140" s="4">
        <f t="shared" si="10"/>
        <v>5</v>
      </c>
      <c r="E140">
        <f>E139+IF(WEEKDAY(A140)=1,ser*C139,0)</f>
        <v>11000</v>
      </c>
      <c r="F140">
        <f>F139+D140*(wyp)</f>
        <v>9960</v>
      </c>
      <c r="G140">
        <f t="shared" si="11"/>
        <v>-1040</v>
      </c>
      <c r="H140">
        <f t="shared" si="12"/>
        <v>0</v>
      </c>
      <c r="I140">
        <f t="shared" si="13"/>
        <v>150</v>
      </c>
      <c r="J140">
        <f t="shared" si="14"/>
        <v>150</v>
      </c>
    </row>
    <row r="141" spans="1:10" x14ac:dyDescent="0.25">
      <c r="A141" s="1">
        <v>45066</v>
      </c>
      <c r="B141" s="3">
        <f>IF(AND(DAY(A141)=21,MONTH(A141)=12),$V$12,          IF(AND(DAY(A141)=21,MONTH(A141)=3),$V$9,         IF(AND(DAY(A141)=21,MONTH(A141)=6),$V$10,    IF(AND(DAY(A141)=23,MONTH(A141)=9),$V$11,B140)      )           )                                  )</f>
        <v>0.5</v>
      </c>
      <c r="C141" s="4">
        <f>ile</f>
        <v>10</v>
      </c>
      <c r="D141" s="4">
        <f t="shared" si="10"/>
        <v>0</v>
      </c>
      <c r="E141">
        <f>E140+IF(WEEKDAY(A141)=1,ser*C140,0)</f>
        <v>11000</v>
      </c>
      <c r="F141">
        <f>F140+D141*(wyp)</f>
        <v>9960</v>
      </c>
      <c r="G141">
        <f t="shared" si="11"/>
        <v>-1040</v>
      </c>
      <c r="H141">
        <f t="shared" si="12"/>
        <v>0</v>
      </c>
      <c r="I141">
        <f t="shared" si="13"/>
        <v>0</v>
      </c>
      <c r="J141">
        <f t="shared" si="14"/>
        <v>0</v>
      </c>
    </row>
    <row r="142" spans="1:10" x14ac:dyDescent="0.25">
      <c r="A142" s="1">
        <v>45067</v>
      </c>
      <c r="B142" s="3">
        <f>IF(AND(DAY(A142)=21,MONTH(A142)=12),$V$12,          IF(AND(DAY(A142)=21,MONTH(A142)=3),$V$9,         IF(AND(DAY(A142)=21,MONTH(A142)=6),$V$10,    IF(AND(DAY(A142)=23,MONTH(A142)=9),$V$11,B141)      )           )                                  )</f>
        <v>0.5</v>
      </c>
      <c r="C142" s="4">
        <f>ile</f>
        <v>10</v>
      </c>
      <c r="D142" s="4">
        <f t="shared" si="10"/>
        <v>0</v>
      </c>
      <c r="E142">
        <f>E141+IF(WEEKDAY(A142)=1,ser*C141,0)</f>
        <v>11150</v>
      </c>
      <c r="F142">
        <f>F141+D142*(wyp)</f>
        <v>9960</v>
      </c>
      <c r="G142">
        <f t="shared" si="11"/>
        <v>-1190</v>
      </c>
      <c r="H142">
        <f t="shared" si="12"/>
        <v>150</v>
      </c>
      <c r="I142">
        <f t="shared" si="13"/>
        <v>0</v>
      </c>
      <c r="J142">
        <f t="shared" si="14"/>
        <v>-150</v>
      </c>
    </row>
    <row r="143" spans="1:10" x14ac:dyDescent="0.25">
      <c r="A143" s="1">
        <v>45068</v>
      </c>
      <c r="B143" s="3">
        <f>IF(AND(DAY(A143)=21,MONTH(A143)=12),$V$12,          IF(AND(DAY(A143)=21,MONTH(A143)=3),$V$9,         IF(AND(DAY(A143)=21,MONTH(A143)=6),$V$10,    IF(AND(DAY(A143)=23,MONTH(A143)=9),$V$11,B142)      )           )                                  )</f>
        <v>0.5</v>
      </c>
      <c r="C143" s="4">
        <f>ile</f>
        <v>10</v>
      </c>
      <c r="D143" s="4">
        <f t="shared" si="10"/>
        <v>5</v>
      </c>
      <c r="E143">
        <f>E142+IF(WEEKDAY(A143)=1,ser*C142,0)</f>
        <v>11150</v>
      </c>
      <c r="F143">
        <f>F142+D143*(wyp)</f>
        <v>10110</v>
      </c>
      <c r="G143">
        <f t="shared" si="11"/>
        <v>-1040</v>
      </c>
      <c r="H143">
        <f t="shared" si="12"/>
        <v>0</v>
      </c>
      <c r="I143">
        <f t="shared" si="13"/>
        <v>150</v>
      </c>
      <c r="J143">
        <f t="shared" si="14"/>
        <v>150</v>
      </c>
    </row>
    <row r="144" spans="1:10" x14ac:dyDescent="0.25">
      <c r="A144" s="1">
        <v>45069</v>
      </c>
      <c r="B144" s="3">
        <f>IF(AND(DAY(A144)=21,MONTH(A144)=12),$V$12,          IF(AND(DAY(A144)=21,MONTH(A144)=3),$V$9,         IF(AND(DAY(A144)=21,MONTH(A144)=6),$V$10,    IF(AND(DAY(A144)=23,MONTH(A144)=9),$V$11,B143)      )           )                                  )</f>
        <v>0.5</v>
      </c>
      <c r="C144" s="4">
        <f>ile</f>
        <v>10</v>
      </c>
      <c r="D144" s="4">
        <f t="shared" si="10"/>
        <v>5</v>
      </c>
      <c r="E144">
        <f>E143+IF(WEEKDAY(A144)=1,ser*C143,0)</f>
        <v>11150</v>
      </c>
      <c r="F144">
        <f>F143+D144*(wyp)</f>
        <v>10260</v>
      </c>
      <c r="G144">
        <f t="shared" si="11"/>
        <v>-890</v>
      </c>
      <c r="H144">
        <f t="shared" si="12"/>
        <v>0</v>
      </c>
      <c r="I144">
        <f t="shared" si="13"/>
        <v>150</v>
      </c>
      <c r="J144">
        <f t="shared" si="14"/>
        <v>150</v>
      </c>
    </row>
    <row r="145" spans="1:10" x14ac:dyDescent="0.25">
      <c r="A145" s="1">
        <v>45070</v>
      </c>
      <c r="B145" s="3">
        <f>IF(AND(DAY(A145)=21,MONTH(A145)=12),$V$12,          IF(AND(DAY(A145)=21,MONTH(A145)=3),$V$9,         IF(AND(DAY(A145)=21,MONTH(A145)=6),$V$10,    IF(AND(DAY(A145)=23,MONTH(A145)=9),$V$11,B144)      )           )                                  )</f>
        <v>0.5</v>
      </c>
      <c r="C145" s="4">
        <f>ile</f>
        <v>10</v>
      </c>
      <c r="D145" s="4">
        <f t="shared" si="10"/>
        <v>5</v>
      </c>
      <c r="E145">
        <f>E144+IF(WEEKDAY(A145)=1,ser*C144,0)</f>
        <v>11150</v>
      </c>
      <c r="F145">
        <f>F144+D145*(wyp)</f>
        <v>10410</v>
      </c>
      <c r="G145">
        <f t="shared" si="11"/>
        <v>-740</v>
      </c>
      <c r="H145">
        <f t="shared" si="12"/>
        <v>0</v>
      </c>
      <c r="I145">
        <f t="shared" si="13"/>
        <v>150</v>
      </c>
      <c r="J145">
        <f t="shared" si="14"/>
        <v>150</v>
      </c>
    </row>
    <row r="146" spans="1:10" x14ac:dyDescent="0.25">
      <c r="A146" s="1">
        <v>45071</v>
      </c>
      <c r="B146" s="3">
        <f>IF(AND(DAY(A146)=21,MONTH(A146)=12),$V$12,          IF(AND(DAY(A146)=21,MONTH(A146)=3),$V$9,         IF(AND(DAY(A146)=21,MONTH(A146)=6),$V$10,    IF(AND(DAY(A146)=23,MONTH(A146)=9),$V$11,B145)      )           )                                  )</f>
        <v>0.5</v>
      </c>
      <c r="C146" s="4">
        <f>ile</f>
        <v>10</v>
      </c>
      <c r="D146" s="4">
        <f t="shared" si="10"/>
        <v>5</v>
      </c>
      <c r="E146">
        <f>E145+IF(WEEKDAY(A146)=1,ser*C145,0)</f>
        <v>11150</v>
      </c>
      <c r="F146">
        <f>F145+D146*(wyp)</f>
        <v>10560</v>
      </c>
      <c r="G146">
        <f t="shared" si="11"/>
        <v>-590</v>
      </c>
      <c r="H146">
        <f t="shared" si="12"/>
        <v>0</v>
      </c>
      <c r="I146">
        <f t="shared" si="13"/>
        <v>150</v>
      </c>
      <c r="J146">
        <f t="shared" si="14"/>
        <v>150</v>
      </c>
    </row>
    <row r="147" spans="1:10" x14ac:dyDescent="0.25">
      <c r="A147" s="1">
        <v>45072</v>
      </c>
      <c r="B147" s="3">
        <f>IF(AND(DAY(A147)=21,MONTH(A147)=12),$V$12,          IF(AND(DAY(A147)=21,MONTH(A147)=3),$V$9,         IF(AND(DAY(A147)=21,MONTH(A147)=6),$V$10,    IF(AND(DAY(A147)=23,MONTH(A147)=9),$V$11,B146)      )           )                                  )</f>
        <v>0.5</v>
      </c>
      <c r="C147" s="4">
        <f>ile</f>
        <v>10</v>
      </c>
      <c r="D147" s="4">
        <f t="shared" si="10"/>
        <v>5</v>
      </c>
      <c r="E147">
        <f>E146+IF(WEEKDAY(A147)=1,ser*C146,0)</f>
        <v>11150</v>
      </c>
      <c r="F147">
        <f>F146+D147*(wyp)</f>
        <v>10710</v>
      </c>
      <c r="G147">
        <f t="shared" si="11"/>
        <v>-440</v>
      </c>
      <c r="H147">
        <f t="shared" si="12"/>
        <v>0</v>
      </c>
      <c r="I147">
        <f t="shared" si="13"/>
        <v>150</v>
      </c>
      <c r="J147">
        <f t="shared" si="14"/>
        <v>150</v>
      </c>
    </row>
    <row r="148" spans="1:10" x14ac:dyDescent="0.25">
      <c r="A148" s="1">
        <v>45073</v>
      </c>
      <c r="B148" s="3">
        <f>IF(AND(DAY(A148)=21,MONTH(A148)=12),$V$12,          IF(AND(DAY(A148)=21,MONTH(A148)=3),$V$9,         IF(AND(DAY(A148)=21,MONTH(A148)=6),$V$10,    IF(AND(DAY(A148)=23,MONTH(A148)=9),$V$11,B147)      )           )                                  )</f>
        <v>0.5</v>
      </c>
      <c r="C148" s="4">
        <f>ile</f>
        <v>10</v>
      </c>
      <c r="D148" s="4">
        <f t="shared" si="10"/>
        <v>0</v>
      </c>
      <c r="E148">
        <f>E147+IF(WEEKDAY(A148)=1,ser*C147,0)</f>
        <v>11150</v>
      </c>
      <c r="F148">
        <f>F147+D148*(wyp)</f>
        <v>10710</v>
      </c>
      <c r="G148">
        <f t="shared" si="11"/>
        <v>-440</v>
      </c>
      <c r="H148">
        <f t="shared" si="12"/>
        <v>0</v>
      </c>
      <c r="I148">
        <f t="shared" si="13"/>
        <v>0</v>
      </c>
      <c r="J148">
        <f t="shared" si="14"/>
        <v>0</v>
      </c>
    </row>
    <row r="149" spans="1:10" x14ac:dyDescent="0.25">
      <c r="A149" s="1">
        <v>45074</v>
      </c>
      <c r="B149" s="3">
        <f>IF(AND(DAY(A149)=21,MONTH(A149)=12),$V$12,          IF(AND(DAY(A149)=21,MONTH(A149)=3),$V$9,         IF(AND(DAY(A149)=21,MONTH(A149)=6),$V$10,    IF(AND(DAY(A149)=23,MONTH(A149)=9),$V$11,B148)      )           )                                  )</f>
        <v>0.5</v>
      </c>
      <c r="C149" s="4">
        <f>ile</f>
        <v>10</v>
      </c>
      <c r="D149" s="4">
        <f t="shared" si="10"/>
        <v>0</v>
      </c>
      <c r="E149">
        <f>E148+IF(WEEKDAY(A149)=1,ser*C148,0)</f>
        <v>11300</v>
      </c>
      <c r="F149">
        <f>F148+D149*(wyp)</f>
        <v>10710</v>
      </c>
      <c r="G149">
        <f t="shared" si="11"/>
        <v>-590</v>
      </c>
      <c r="H149">
        <f t="shared" si="12"/>
        <v>150</v>
      </c>
      <c r="I149">
        <f t="shared" si="13"/>
        <v>0</v>
      </c>
      <c r="J149">
        <f t="shared" si="14"/>
        <v>-150</v>
      </c>
    </row>
    <row r="150" spans="1:10" x14ac:dyDescent="0.25">
      <c r="A150" s="1">
        <v>45075</v>
      </c>
      <c r="B150" s="3">
        <f>IF(AND(DAY(A150)=21,MONTH(A150)=12),$V$12,          IF(AND(DAY(A150)=21,MONTH(A150)=3),$V$9,         IF(AND(DAY(A150)=21,MONTH(A150)=6),$V$10,    IF(AND(DAY(A150)=23,MONTH(A150)=9),$V$11,B149)      )           )                                  )</f>
        <v>0.5</v>
      </c>
      <c r="C150" s="4">
        <f>ile</f>
        <v>10</v>
      </c>
      <c r="D150" s="4">
        <f t="shared" si="10"/>
        <v>5</v>
      </c>
      <c r="E150">
        <f>E149+IF(WEEKDAY(A150)=1,ser*C149,0)</f>
        <v>11300</v>
      </c>
      <c r="F150">
        <f>F149+D150*(wyp)</f>
        <v>10860</v>
      </c>
      <c r="G150">
        <f t="shared" si="11"/>
        <v>-440</v>
      </c>
      <c r="H150">
        <f t="shared" si="12"/>
        <v>0</v>
      </c>
      <c r="I150">
        <f t="shared" si="13"/>
        <v>150</v>
      </c>
      <c r="J150">
        <f t="shared" si="14"/>
        <v>150</v>
      </c>
    </row>
    <row r="151" spans="1:10" x14ac:dyDescent="0.25">
      <c r="A151" s="1">
        <v>45076</v>
      </c>
      <c r="B151" s="3">
        <f>IF(AND(DAY(A151)=21,MONTH(A151)=12),$V$12,          IF(AND(DAY(A151)=21,MONTH(A151)=3),$V$9,         IF(AND(DAY(A151)=21,MONTH(A151)=6),$V$10,    IF(AND(DAY(A151)=23,MONTH(A151)=9),$V$11,B150)      )           )                                  )</f>
        <v>0.5</v>
      </c>
      <c r="C151" s="4">
        <f>ile</f>
        <v>10</v>
      </c>
      <c r="D151" s="4">
        <f t="shared" si="10"/>
        <v>5</v>
      </c>
      <c r="E151">
        <f>E150+IF(WEEKDAY(A151)=1,ser*C150,0)</f>
        <v>11300</v>
      </c>
      <c r="F151">
        <f>F150+D151*(wyp)</f>
        <v>11010</v>
      </c>
      <c r="G151">
        <f t="shared" si="11"/>
        <v>-290</v>
      </c>
      <c r="H151">
        <f t="shared" si="12"/>
        <v>0</v>
      </c>
      <c r="I151">
        <f t="shared" si="13"/>
        <v>150</v>
      </c>
      <c r="J151">
        <f t="shared" si="14"/>
        <v>150</v>
      </c>
    </row>
    <row r="152" spans="1:10" x14ac:dyDescent="0.25">
      <c r="A152" s="1">
        <v>45077</v>
      </c>
      <c r="B152" s="3">
        <f>IF(AND(DAY(A152)=21,MONTH(A152)=12),$V$12,          IF(AND(DAY(A152)=21,MONTH(A152)=3),$V$9,         IF(AND(DAY(A152)=21,MONTH(A152)=6),$V$10,    IF(AND(DAY(A152)=23,MONTH(A152)=9),$V$11,B151)      )           )                                  )</f>
        <v>0.5</v>
      </c>
      <c r="C152" s="4">
        <f>ile</f>
        <v>10</v>
      </c>
      <c r="D152" s="4">
        <f t="shared" si="10"/>
        <v>5</v>
      </c>
      <c r="E152">
        <f>E151+IF(WEEKDAY(A152)=1,ser*C151,0)</f>
        <v>11300</v>
      </c>
      <c r="F152">
        <f>F151+D152*(wyp)</f>
        <v>11160</v>
      </c>
      <c r="G152">
        <f t="shared" si="11"/>
        <v>-140</v>
      </c>
      <c r="H152">
        <f t="shared" si="12"/>
        <v>0</v>
      </c>
      <c r="I152">
        <f t="shared" si="13"/>
        <v>150</v>
      </c>
      <c r="J152">
        <f t="shared" si="14"/>
        <v>150</v>
      </c>
    </row>
    <row r="153" spans="1:10" x14ac:dyDescent="0.25">
      <c r="A153" s="1">
        <v>45078</v>
      </c>
      <c r="B153" s="3">
        <f>IF(AND(DAY(A153)=21,MONTH(A153)=12),$V$12,          IF(AND(DAY(A153)=21,MONTH(A153)=3),$V$9,         IF(AND(DAY(A153)=21,MONTH(A153)=6),$V$10,    IF(AND(DAY(A153)=23,MONTH(A153)=9),$V$11,B152)      )           )                                  )</f>
        <v>0.5</v>
      </c>
      <c r="C153" s="4">
        <f>ile</f>
        <v>10</v>
      </c>
      <c r="D153" s="4">
        <f t="shared" si="10"/>
        <v>5</v>
      </c>
      <c r="E153">
        <f>E152+IF(WEEKDAY(A153)=1,ser*C152,0)</f>
        <v>11300</v>
      </c>
      <c r="F153">
        <f>F152+D153*(wyp)</f>
        <v>11310</v>
      </c>
      <c r="G153">
        <f t="shared" si="11"/>
        <v>10</v>
      </c>
      <c r="H153">
        <f t="shared" si="12"/>
        <v>0</v>
      </c>
      <c r="I153">
        <f t="shared" si="13"/>
        <v>150</v>
      </c>
      <c r="J153">
        <f t="shared" si="14"/>
        <v>150</v>
      </c>
    </row>
    <row r="154" spans="1:10" x14ac:dyDescent="0.25">
      <c r="A154" s="1">
        <v>45079</v>
      </c>
      <c r="B154" s="3">
        <f>IF(AND(DAY(A154)=21,MONTH(A154)=12),$V$12,          IF(AND(DAY(A154)=21,MONTH(A154)=3),$V$9,         IF(AND(DAY(A154)=21,MONTH(A154)=6),$V$10,    IF(AND(DAY(A154)=23,MONTH(A154)=9),$V$11,B153)      )           )                                  )</f>
        <v>0.5</v>
      </c>
      <c r="C154" s="4">
        <f>ile</f>
        <v>10</v>
      </c>
      <c r="D154" s="4">
        <f t="shared" si="10"/>
        <v>5</v>
      </c>
      <c r="E154">
        <f>E153+IF(WEEKDAY(A154)=1,ser*C153,0)</f>
        <v>11300</v>
      </c>
      <c r="F154">
        <f>F153+D154*(wyp)</f>
        <v>11460</v>
      </c>
      <c r="G154">
        <f t="shared" si="11"/>
        <v>160</v>
      </c>
      <c r="H154">
        <f t="shared" si="12"/>
        <v>0</v>
      </c>
      <c r="I154">
        <f t="shared" si="13"/>
        <v>150</v>
      </c>
      <c r="J154">
        <f t="shared" si="14"/>
        <v>150</v>
      </c>
    </row>
    <row r="155" spans="1:10" x14ac:dyDescent="0.25">
      <c r="A155" s="1">
        <v>45080</v>
      </c>
      <c r="B155" s="3">
        <f>IF(AND(DAY(A155)=21,MONTH(A155)=12),$V$12,          IF(AND(DAY(A155)=21,MONTH(A155)=3),$V$9,         IF(AND(DAY(A155)=21,MONTH(A155)=6),$V$10,    IF(AND(DAY(A155)=23,MONTH(A155)=9),$V$11,B154)      )           )                                  )</f>
        <v>0.5</v>
      </c>
      <c r="C155" s="4">
        <f>ile</f>
        <v>10</v>
      </c>
      <c r="D155" s="4">
        <f t="shared" si="10"/>
        <v>0</v>
      </c>
      <c r="E155">
        <f>E154+IF(WEEKDAY(A155)=1,ser*C154,0)</f>
        <v>11300</v>
      </c>
      <c r="F155">
        <f>F154+D155*(wyp)</f>
        <v>11460</v>
      </c>
      <c r="G155">
        <f t="shared" si="11"/>
        <v>160</v>
      </c>
      <c r="H155">
        <f t="shared" si="12"/>
        <v>0</v>
      </c>
      <c r="I155">
        <f t="shared" si="13"/>
        <v>0</v>
      </c>
      <c r="J155">
        <f t="shared" si="14"/>
        <v>0</v>
      </c>
    </row>
    <row r="156" spans="1:10" x14ac:dyDescent="0.25">
      <c r="A156" s="1">
        <v>45081</v>
      </c>
      <c r="B156" s="3">
        <f>IF(AND(DAY(A156)=21,MONTH(A156)=12),$V$12,          IF(AND(DAY(A156)=21,MONTH(A156)=3),$V$9,         IF(AND(DAY(A156)=21,MONTH(A156)=6),$V$10,    IF(AND(DAY(A156)=23,MONTH(A156)=9),$V$11,B155)      )           )                                  )</f>
        <v>0.5</v>
      </c>
      <c r="C156" s="4">
        <f>ile</f>
        <v>10</v>
      </c>
      <c r="D156" s="4">
        <f t="shared" si="10"/>
        <v>0</v>
      </c>
      <c r="E156">
        <f>E155+IF(WEEKDAY(A156)=1,ser*C155,0)</f>
        <v>11450</v>
      </c>
      <c r="F156">
        <f>F155+D156*(wyp)</f>
        <v>11460</v>
      </c>
      <c r="G156">
        <f t="shared" si="11"/>
        <v>10</v>
      </c>
      <c r="H156">
        <f t="shared" si="12"/>
        <v>150</v>
      </c>
      <c r="I156">
        <f t="shared" si="13"/>
        <v>0</v>
      </c>
      <c r="J156">
        <f t="shared" si="14"/>
        <v>-150</v>
      </c>
    </row>
    <row r="157" spans="1:10" x14ac:dyDescent="0.25">
      <c r="A157" s="1">
        <v>45082</v>
      </c>
      <c r="B157" s="3">
        <f>IF(AND(DAY(A157)=21,MONTH(A157)=12),$V$12,          IF(AND(DAY(A157)=21,MONTH(A157)=3),$V$9,         IF(AND(DAY(A157)=21,MONTH(A157)=6),$V$10,    IF(AND(DAY(A157)=23,MONTH(A157)=9),$V$11,B156)      )           )                                  )</f>
        <v>0.5</v>
      </c>
      <c r="C157" s="4">
        <f>ile</f>
        <v>10</v>
      </c>
      <c r="D157" s="4">
        <f t="shared" si="10"/>
        <v>5</v>
      </c>
      <c r="E157">
        <f>E156+IF(WEEKDAY(A157)=1,ser*C156,0)</f>
        <v>11450</v>
      </c>
      <c r="F157">
        <f>F156+D157*(wyp)</f>
        <v>11610</v>
      </c>
      <c r="G157">
        <f t="shared" si="11"/>
        <v>160</v>
      </c>
      <c r="H157">
        <f t="shared" si="12"/>
        <v>0</v>
      </c>
      <c r="I157">
        <f t="shared" si="13"/>
        <v>150</v>
      </c>
      <c r="J157">
        <f t="shared" si="14"/>
        <v>150</v>
      </c>
    </row>
    <row r="158" spans="1:10" x14ac:dyDescent="0.25">
      <c r="A158" s="1">
        <v>45083</v>
      </c>
      <c r="B158" s="3">
        <f>IF(AND(DAY(A158)=21,MONTH(A158)=12),$V$12,          IF(AND(DAY(A158)=21,MONTH(A158)=3),$V$9,         IF(AND(DAY(A158)=21,MONTH(A158)=6),$V$10,    IF(AND(DAY(A158)=23,MONTH(A158)=9),$V$11,B157)      )           )                                  )</f>
        <v>0.5</v>
      </c>
      <c r="C158" s="4">
        <f>ile</f>
        <v>10</v>
      </c>
      <c r="D158" s="4">
        <f t="shared" si="10"/>
        <v>5</v>
      </c>
      <c r="E158">
        <f>E157+IF(WEEKDAY(A158)=1,ser*C157,0)</f>
        <v>11450</v>
      </c>
      <c r="F158">
        <f>F157+D158*(wyp)</f>
        <v>11760</v>
      </c>
      <c r="G158">
        <f t="shared" si="11"/>
        <v>310</v>
      </c>
      <c r="H158">
        <f t="shared" si="12"/>
        <v>0</v>
      </c>
      <c r="I158">
        <f t="shared" si="13"/>
        <v>150</v>
      </c>
      <c r="J158">
        <f t="shared" si="14"/>
        <v>150</v>
      </c>
    </row>
    <row r="159" spans="1:10" x14ac:dyDescent="0.25">
      <c r="A159" s="1">
        <v>45084</v>
      </c>
      <c r="B159" s="3">
        <f>IF(AND(DAY(A159)=21,MONTH(A159)=12),$V$12,          IF(AND(DAY(A159)=21,MONTH(A159)=3),$V$9,         IF(AND(DAY(A159)=21,MONTH(A159)=6),$V$10,    IF(AND(DAY(A159)=23,MONTH(A159)=9),$V$11,B158)      )           )                                  )</f>
        <v>0.5</v>
      </c>
      <c r="C159" s="4">
        <f>ile</f>
        <v>10</v>
      </c>
      <c r="D159" s="4">
        <f t="shared" si="10"/>
        <v>5</v>
      </c>
      <c r="E159">
        <f>E158+IF(WEEKDAY(A159)=1,ser*C158,0)</f>
        <v>11450</v>
      </c>
      <c r="F159">
        <f>F158+D159*(wyp)</f>
        <v>11910</v>
      </c>
      <c r="G159">
        <f t="shared" si="11"/>
        <v>460</v>
      </c>
      <c r="H159">
        <f t="shared" si="12"/>
        <v>0</v>
      </c>
      <c r="I159">
        <f t="shared" si="13"/>
        <v>150</v>
      </c>
      <c r="J159">
        <f t="shared" si="14"/>
        <v>150</v>
      </c>
    </row>
    <row r="160" spans="1:10" x14ac:dyDescent="0.25">
      <c r="A160" s="1">
        <v>45085</v>
      </c>
      <c r="B160" s="3">
        <f>IF(AND(DAY(A160)=21,MONTH(A160)=12),$V$12,          IF(AND(DAY(A160)=21,MONTH(A160)=3),$V$9,         IF(AND(DAY(A160)=21,MONTH(A160)=6),$V$10,    IF(AND(DAY(A160)=23,MONTH(A160)=9),$V$11,B159)      )           )                                  )</f>
        <v>0.5</v>
      </c>
      <c r="C160" s="4">
        <f>ile</f>
        <v>10</v>
      </c>
      <c r="D160" s="4">
        <f t="shared" si="10"/>
        <v>5</v>
      </c>
      <c r="E160">
        <f>E159+IF(WEEKDAY(A160)=1,ser*C159,0)</f>
        <v>11450</v>
      </c>
      <c r="F160">
        <f>F159+D160*(wyp)</f>
        <v>12060</v>
      </c>
      <c r="G160">
        <f t="shared" si="11"/>
        <v>610</v>
      </c>
      <c r="H160">
        <f t="shared" si="12"/>
        <v>0</v>
      </c>
      <c r="I160">
        <f t="shared" si="13"/>
        <v>150</v>
      </c>
      <c r="J160">
        <f t="shared" si="14"/>
        <v>150</v>
      </c>
    </row>
    <row r="161" spans="1:10" x14ac:dyDescent="0.25">
      <c r="A161" s="1">
        <v>45086</v>
      </c>
      <c r="B161" s="3">
        <f>IF(AND(DAY(A161)=21,MONTH(A161)=12),$V$12,          IF(AND(DAY(A161)=21,MONTH(A161)=3),$V$9,         IF(AND(DAY(A161)=21,MONTH(A161)=6),$V$10,    IF(AND(DAY(A161)=23,MONTH(A161)=9),$V$11,B160)      )           )                                  )</f>
        <v>0.5</v>
      </c>
      <c r="C161" s="4">
        <f>ile</f>
        <v>10</v>
      </c>
      <c r="D161" s="4">
        <f t="shared" si="10"/>
        <v>5</v>
      </c>
      <c r="E161">
        <f>E160+IF(WEEKDAY(A161)=1,ser*C160,0)</f>
        <v>11450</v>
      </c>
      <c r="F161">
        <f>F160+D161*(wyp)</f>
        <v>12210</v>
      </c>
      <c r="G161">
        <f t="shared" si="11"/>
        <v>760</v>
      </c>
      <c r="H161">
        <f t="shared" si="12"/>
        <v>0</v>
      </c>
      <c r="I161">
        <f t="shared" si="13"/>
        <v>150</v>
      </c>
      <c r="J161">
        <f t="shared" si="14"/>
        <v>150</v>
      </c>
    </row>
    <row r="162" spans="1:10" x14ac:dyDescent="0.25">
      <c r="A162" s="1">
        <v>45087</v>
      </c>
      <c r="B162" s="3">
        <f>IF(AND(DAY(A162)=21,MONTH(A162)=12),$V$12,          IF(AND(DAY(A162)=21,MONTH(A162)=3),$V$9,         IF(AND(DAY(A162)=21,MONTH(A162)=6),$V$10,    IF(AND(DAY(A162)=23,MONTH(A162)=9),$V$11,B161)      )           )                                  )</f>
        <v>0.5</v>
      </c>
      <c r="C162" s="4">
        <f>ile</f>
        <v>10</v>
      </c>
      <c r="D162" s="4">
        <f t="shared" si="10"/>
        <v>0</v>
      </c>
      <c r="E162">
        <f>E161+IF(WEEKDAY(A162)=1,ser*C161,0)</f>
        <v>11450</v>
      </c>
      <c r="F162">
        <f>F161+D162*(wyp)</f>
        <v>12210</v>
      </c>
      <c r="G162">
        <f t="shared" si="11"/>
        <v>760</v>
      </c>
      <c r="H162">
        <f t="shared" si="12"/>
        <v>0</v>
      </c>
      <c r="I162">
        <f t="shared" si="13"/>
        <v>0</v>
      </c>
      <c r="J162">
        <f t="shared" si="14"/>
        <v>0</v>
      </c>
    </row>
    <row r="163" spans="1:10" x14ac:dyDescent="0.25">
      <c r="A163" s="1">
        <v>45088</v>
      </c>
      <c r="B163" s="3">
        <f>IF(AND(DAY(A163)=21,MONTH(A163)=12),$V$12,          IF(AND(DAY(A163)=21,MONTH(A163)=3),$V$9,         IF(AND(DAY(A163)=21,MONTH(A163)=6),$V$10,    IF(AND(DAY(A163)=23,MONTH(A163)=9),$V$11,B162)      )           )                                  )</f>
        <v>0.5</v>
      </c>
      <c r="C163" s="4">
        <f>ile</f>
        <v>10</v>
      </c>
      <c r="D163" s="4">
        <f t="shared" si="10"/>
        <v>0</v>
      </c>
      <c r="E163">
        <f>E162+IF(WEEKDAY(A163)=1,ser*C162,0)</f>
        <v>11600</v>
      </c>
      <c r="F163">
        <f>F162+D163*(wyp)</f>
        <v>12210</v>
      </c>
      <c r="G163">
        <f t="shared" si="11"/>
        <v>610</v>
      </c>
      <c r="H163">
        <f t="shared" si="12"/>
        <v>150</v>
      </c>
      <c r="I163">
        <f t="shared" si="13"/>
        <v>0</v>
      </c>
      <c r="J163">
        <f t="shared" si="14"/>
        <v>-150</v>
      </c>
    </row>
    <row r="164" spans="1:10" x14ac:dyDescent="0.25">
      <c r="A164" s="1">
        <v>45089</v>
      </c>
      <c r="B164" s="3">
        <f>IF(AND(DAY(A164)=21,MONTH(A164)=12),$V$12,          IF(AND(DAY(A164)=21,MONTH(A164)=3),$V$9,         IF(AND(DAY(A164)=21,MONTH(A164)=6),$V$10,    IF(AND(DAY(A164)=23,MONTH(A164)=9),$V$11,B163)      )           )                                  )</f>
        <v>0.5</v>
      </c>
      <c r="C164" s="4">
        <f>ile</f>
        <v>10</v>
      </c>
      <c r="D164" s="4">
        <f t="shared" si="10"/>
        <v>5</v>
      </c>
      <c r="E164">
        <f>E163+IF(WEEKDAY(A164)=1,ser*C163,0)</f>
        <v>11600</v>
      </c>
      <c r="F164">
        <f>F163+D164*(wyp)</f>
        <v>12360</v>
      </c>
      <c r="G164">
        <f t="shared" si="11"/>
        <v>760</v>
      </c>
      <c r="H164">
        <f t="shared" si="12"/>
        <v>0</v>
      </c>
      <c r="I164">
        <f t="shared" si="13"/>
        <v>150</v>
      </c>
      <c r="J164">
        <f t="shared" si="14"/>
        <v>150</v>
      </c>
    </row>
    <row r="165" spans="1:10" x14ac:dyDescent="0.25">
      <c r="A165" s="1">
        <v>45090</v>
      </c>
      <c r="B165" s="3">
        <f>IF(AND(DAY(A165)=21,MONTH(A165)=12),$V$12,          IF(AND(DAY(A165)=21,MONTH(A165)=3),$V$9,         IF(AND(DAY(A165)=21,MONTH(A165)=6),$V$10,    IF(AND(DAY(A165)=23,MONTH(A165)=9),$V$11,B164)      )           )                                  )</f>
        <v>0.5</v>
      </c>
      <c r="C165" s="4">
        <f>ile</f>
        <v>10</v>
      </c>
      <c r="D165" s="4">
        <f t="shared" si="10"/>
        <v>5</v>
      </c>
      <c r="E165">
        <f>E164+IF(WEEKDAY(A165)=1,ser*C164,0)</f>
        <v>11600</v>
      </c>
      <c r="F165">
        <f>F164+D165*(wyp)</f>
        <v>12510</v>
      </c>
      <c r="G165">
        <f t="shared" si="11"/>
        <v>910</v>
      </c>
      <c r="H165">
        <f t="shared" si="12"/>
        <v>0</v>
      </c>
      <c r="I165">
        <f t="shared" si="13"/>
        <v>150</v>
      </c>
      <c r="J165">
        <f t="shared" si="14"/>
        <v>150</v>
      </c>
    </row>
    <row r="166" spans="1:10" x14ac:dyDescent="0.25">
      <c r="A166" s="1">
        <v>45091</v>
      </c>
      <c r="B166" s="3">
        <f>IF(AND(DAY(A166)=21,MONTH(A166)=12),$V$12,          IF(AND(DAY(A166)=21,MONTH(A166)=3),$V$9,         IF(AND(DAY(A166)=21,MONTH(A166)=6),$V$10,    IF(AND(DAY(A166)=23,MONTH(A166)=9),$V$11,B165)      )           )                                  )</f>
        <v>0.5</v>
      </c>
      <c r="C166" s="4">
        <f>ile</f>
        <v>10</v>
      </c>
      <c r="D166" s="4">
        <f t="shared" si="10"/>
        <v>5</v>
      </c>
      <c r="E166">
        <f>E165+IF(WEEKDAY(A166)=1,ser*C165,0)</f>
        <v>11600</v>
      </c>
      <c r="F166">
        <f>F165+D166*(wyp)</f>
        <v>12660</v>
      </c>
      <c r="G166">
        <f t="shared" si="11"/>
        <v>1060</v>
      </c>
      <c r="H166">
        <f t="shared" si="12"/>
        <v>0</v>
      </c>
      <c r="I166">
        <f t="shared" si="13"/>
        <v>150</v>
      </c>
      <c r="J166">
        <f t="shared" si="14"/>
        <v>150</v>
      </c>
    </row>
    <row r="167" spans="1:10" x14ac:dyDescent="0.25">
      <c r="A167" s="1">
        <v>45092</v>
      </c>
      <c r="B167" s="3">
        <f>IF(AND(DAY(A167)=21,MONTH(A167)=12),$V$12,          IF(AND(DAY(A167)=21,MONTH(A167)=3),$V$9,         IF(AND(DAY(A167)=21,MONTH(A167)=6),$V$10,    IF(AND(DAY(A167)=23,MONTH(A167)=9),$V$11,B166)      )           )                                  )</f>
        <v>0.5</v>
      </c>
      <c r="C167" s="4">
        <f>ile</f>
        <v>10</v>
      </c>
      <c r="D167" s="4">
        <f t="shared" si="10"/>
        <v>5</v>
      </c>
      <c r="E167">
        <f>E166+IF(WEEKDAY(A167)=1,ser*C166,0)</f>
        <v>11600</v>
      </c>
      <c r="F167">
        <f>F166+D167*(wyp)</f>
        <v>12810</v>
      </c>
      <c r="G167">
        <f t="shared" si="11"/>
        <v>1210</v>
      </c>
      <c r="H167">
        <f t="shared" si="12"/>
        <v>0</v>
      </c>
      <c r="I167">
        <f t="shared" si="13"/>
        <v>150</v>
      </c>
      <c r="J167">
        <f t="shared" si="14"/>
        <v>150</v>
      </c>
    </row>
    <row r="168" spans="1:10" x14ac:dyDescent="0.25">
      <c r="A168" s="1">
        <v>45093</v>
      </c>
      <c r="B168" s="3">
        <f>IF(AND(DAY(A168)=21,MONTH(A168)=12),$V$12,          IF(AND(DAY(A168)=21,MONTH(A168)=3),$V$9,         IF(AND(DAY(A168)=21,MONTH(A168)=6),$V$10,    IF(AND(DAY(A168)=23,MONTH(A168)=9),$V$11,B167)      )           )                                  )</f>
        <v>0.5</v>
      </c>
      <c r="C168" s="4">
        <f>ile</f>
        <v>10</v>
      </c>
      <c r="D168" s="4">
        <f t="shared" si="10"/>
        <v>5</v>
      </c>
      <c r="E168">
        <f>E167+IF(WEEKDAY(A168)=1,ser*C167,0)</f>
        <v>11600</v>
      </c>
      <c r="F168">
        <f>F167+D168*(wyp)</f>
        <v>12960</v>
      </c>
      <c r="G168">
        <f t="shared" si="11"/>
        <v>1360</v>
      </c>
      <c r="H168">
        <f t="shared" si="12"/>
        <v>0</v>
      </c>
      <c r="I168">
        <f t="shared" si="13"/>
        <v>150</v>
      </c>
      <c r="J168">
        <f t="shared" si="14"/>
        <v>150</v>
      </c>
    </row>
    <row r="169" spans="1:10" x14ac:dyDescent="0.25">
      <c r="A169" s="1">
        <v>45094</v>
      </c>
      <c r="B169" s="3">
        <f>IF(AND(DAY(A169)=21,MONTH(A169)=12),$V$12,          IF(AND(DAY(A169)=21,MONTH(A169)=3),$V$9,         IF(AND(DAY(A169)=21,MONTH(A169)=6),$V$10,    IF(AND(DAY(A169)=23,MONTH(A169)=9),$V$11,B168)      )           )                                  )</f>
        <v>0.5</v>
      </c>
      <c r="C169" s="4">
        <f>ile</f>
        <v>10</v>
      </c>
      <c r="D169" s="4">
        <f t="shared" si="10"/>
        <v>0</v>
      </c>
      <c r="E169">
        <f>E168+IF(WEEKDAY(A169)=1,ser*C168,0)</f>
        <v>11600</v>
      </c>
      <c r="F169">
        <f>F168+D169*(wyp)</f>
        <v>12960</v>
      </c>
      <c r="G169">
        <f t="shared" si="11"/>
        <v>1360</v>
      </c>
      <c r="H169">
        <f t="shared" si="12"/>
        <v>0</v>
      </c>
      <c r="I169">
        <f t="shared" si="13"/>
        <v>0</v>
      </c>
      <c r="J169">
        <f t="shared" si="14"/>
        <v>0</v>
      </c>
    </row>
    <row r="170" spans="1:10" x14ac:dyDescent="0.25">
      <c r="A170" s="1">
        <v>45095</v>
      </c>
      <c r="B170" s="3">
        <f>IF(AND(DAY(A170)=21,MONTH(A170)=12),$V$12,          IF(AND(DAY(A170)=21,MONTH(A170)=3),$V$9,         IF(AND(DAY(A170)=21,MONTH(A170)=6),$V$10,    IF(AND(DAY(A170)=23,MONTH(A170)=9),$V$11,B169)      )           )                                  )</f>
        <v>0.5</v>
      </c>
      <c r="C170" s="4">
        <f>ile</f>
        <v>10</v>
      </c>
      <c r="D170" s="4">
        <f t="shared" si="10"/>
        <v>0</v>
      </c>
      <c r="E170">
        <f>E169+IF(WEEKDAY(A170)=1,ser*C169,0)</f>
        <v>11750</v>
      </c>
      <c r="F170">
        <f>F169+D170*(wyp)</f>
        <v>12960</v>
      </c>
      <c r="G170">
        <f t="shared" si="11"/>
        <v>1210</v>
      </c>
      <c r="H170">
        <f t="shared" si="12"/>
        <v>150</v>
      </c>
      <c r="I170">
        <f t="shared" si="13"/>
        <v>0</v>
      </c>
      <c r="J170">
        <f t="shared" si="14"/>
        <v>-150</v>
      </c>
    </row>
    <row r="171" spans="1:10" x14ac:dyDescent="0.25">
      <c r="A171" s="1">
        <v>45096</v>
      </c>
      <c r="B171" s="3">
        <f>IF(AND(DAY(A171)=21,MONTH(A171)=12),$V$12,          IF(AND(DAY(A171)=21,MONTH(A171)=3),$V$9,         IF(AND(DAY(A171)=21,MONTH(A171)=6),$V$10,    IF(AND(DAY(A171)=23,MONTH(A171)=9),$V$11,B170)      )           )                                  )</f>
        <v>0.5</v>
      </c>
      <c r="C171" s="4">
        <f>ile</f>
        <v>10</v>
      </c>
      <c r="D171" s="4">
        <f t="shared" si="10"/>
        <v>5</v>
      </c>
      <c r="E171">
        <f>E170+IF(WEEKDAY(A171)=1,ser*C170,0)</f>
        <v>11750</v>
      </c>
      <c r="F171">
        <f>F170+D171*(wyp)</f>
        <v>13110</v>
      </c>
      <c r="G171">
        <f t="shared" si="11"/>
        <v>1360</v>
      </c>
      <c r="H171">
        <f t="shared" si="12"/>
        <v>0</v>
      </c>
      <c r="I171">
        <f t="shared" si="13"/>
        <v>150</v>
      </c>
      <c r="J171">
        <f t="shared" si="14"/>
        <v>150</v>
      </c>
    </row>
    <row r="172" spans="1:10" x14ac:dyDescent="0.25">
      <c r="A172" s="1">
        <v>45097</v>
      </c>
      <c r="B172" s="3">
        <f>IF(AND(DAY(A172)=21,MONTH(A172)=12),$V$12,          IF(AND(DAY(A172)=21,MONTH(A172)=3),$V$9,         IF(AND(DAY(A172)=21,MONTH(A172)=6),$V$10,    IF(AND(DAY(A172)=23,MONTH(A172)=9),$V$11,B171)      )           )                                  )</f>
        <v>0.5</v>
      </c>
      <c r="C172" s="4">
        <f>ile</f>
        <v>10</v>
      </c>
      <c r="D172" s="4">
        <f t="shared" si="10"/>
        <v>5</v>
      </c>
      <c r="E172">
        <f>E171+IF(WEEKDAY(A172)=1,ser*C171,0)</f>
        <v>11750</v>
      </c>
      <c r="F172">
        <f>F171+D172*(wyp)</f>
        <v>13260</v>
      </c>
      <c r="G172">
        <f t="shared" si="11"/>
        <v>1510</v>
      </c>
      <c r="H172">
        <f t="shared" si="12"/>
        <v>0</v>
      </c>
      <c r="I172">
        <f t="shared" si="13"/>
        <v>150</v>
      </c>
      <c r="J172">
        <f t="shared" si="14"/>
        <v>150</v>
      </c>
    </row>
    <row r="173" spans="1:10" x14ac:dyDescent="0.25">
      <c r="A173" s="1">
        <v>45098</v>
      </c>
      <c r="B173" s="3">
        <f>IF(AND(DAY(A173)=21,MONTH(A173)=12),$V$12,          IF(AND(DAY(A173)=21,MONTH(A173)=3),$V$9,         IF(AND(DAY(A173)=21,MONTH(A173)=6),$V$10,    IF(AND(DAY(A173)=23,MONTH(A173)=9),$V$11,B172)      )           )                                  )</f>
        <v>0.9</v>
      </c>
      <c r="C173" s="4">
        <f>ile</f>
        <v>10</v>
      </c>
      <c r="D173" s="4">
        <f t="shared" si="10"/>
        <v>9</v>
      </c>
      <c r="E173">
        <f>E172+IF(WEEKDAY(A173)=1,ser*C172,0)</f>
        <v>11750</v>
      </c>
      <c r="F173">
        <f>F172+D173*(wyp)</f>
        <v>13530</v>
      </c>
      <c r="G173">
        <f t="shared" si="11"/>
        <v>1780</v>
      </c>
      <c r="H173">
        <f t="shared" si="12"/>
        <v>0</v>
      </c>
      <c r="I173">
        <f t="shared" si="13"/>
        <v>270</v>
      </c>
      <c r="J173">
        <f t="shared" si="14"/>
        <v>270</v>
      </c>
    </row>
    <row r="174" spans="1:10" x14ac:dyDescent="0.25">
      <c r="A174" s="1">
        <v>45099</v>
      </c>
      <c r="B174" s="3">
        <f>IF(AND(DAY(A174)=21,MONTH(A174)=12),$V$12,          IF(AND(DAY(A174)=21,MONTH(A174)=3),$V$9,         IF(AND(DAY(A174)=21,MONTH(A174)=6),$V$10,    IF(AND(DAY(A174)=23,MONTH(A174)=9),$V$11,B173)      )           )                                  )</f>
        <v>0.9</v>
      </c>
      <c r="C174" s="4">
        <f>ile</f>
        <v>10</v>
      </c>
      <c r="D174" s="4">
        <f t="shared" si="10"/>
        <v>9</v>
      </c>
      <c r="E174">
        <f>E173+IF(WEEKDAY(A174)=1,ser*C173,0)</f>
        <v>11750</v>
      </c>
      <c r="F174">
        <f>F173+D174*(wyp)</f>
        <v>13800</v>
      </c>
      <c r="G174">
        <f t="shared" si="11"/>
        <v>2050</v>
      </c>
      <c r="H174">
        <f t="shared" si="12"/>
        <v>0</v>
      </c>
      <c r="I174">
        <f t="shared" si="13"/>
        <v>270</v>
      </c>
      <c r="J174">
        <f t="shared" si="14"/>
        <v>270</v>
      </c>
    </row>
    <row r="175" spans="1:10" x14ac:dyDescent="0.25">
      <c r="A175" s="1">
        <v>45100</v>
      </c>
      <c r="B175" s="3">
        <f>IF(AND(DAY(A175)=21,MONTH(A175)=12),$V$12,          IF(AND(DAY(A175)=21,MONTH(A175)=3),$V$9,         IF(AND(DAY(A175)=21,MONTH(A175)=6),$V$10,    IF(AND(DAY(A175)=23,MONTH(A175)=9),$V$11,B174)      )           )                                  )</f>
        <v>0.9</v>
      </c>
      <c r="C175" s="4">
        <f>ile</f>
        <v>10</v>
      </c>
      <c r="D175" s="4">
        <f t="shared" si="10"/>
        <v>9</v>
      </c>
      <c r="E175">
        <f>E174+IF(WEEKDAY(A175)=1,ser*C174,0)</f>
        <v>11750</v>
      </c>
      <c r="F175">
        <f>F174+D175*(wyp)</f>
        <v>14070</v>
      </c>
      <c r="G175">
        <f t="shared" si="11"/>
        <v>2320</v>
      </c>
      <c r="H175">
        <f t="shared" si="12"/>
        <v>0</v>
      </c>
      <c r="I175">
        <f t="shared" si="13"/>
        <v>270</v>
      </c>
      <c r="J175">
        <f t="shared" si="14"/>
        <v>270</v>
      </c>
    </row>
    <row r="176" spans="1:10" x14ac:dyDescent="0.25">
      <c r="A176" s="1">
        <v>45101</v>
      </c>
      <c r="B176" s="3">
        <f>IF(AND(DAY(A176)=21,MONTH(A176)=12),$V$12,          IF(AND(DAY(A176)=21,MONTH(A176)=3),$V$9,         IF(AND(DAY(A176)=21,MONTH(A176)=6),$V$10,    IF(AND(DAY(A176)=23,MONTH(A176)=9),$V$11,B175)      )           )                                  )</f>
        <v>0.9</v>
      </c>
      <c r="C176" s="4">
        <f>ile</f>
        <v>10</v>
      </c>
      <c r="D176" s="4">
        <f t="shared" si="10"/>
        <v>0</v>
      </c>
      <c r="E176">
        <f>E175+IF(WEEKDAY(A176)=1,ser*C175,0)</f>
        <v>11750</v>
      </c>
      <c r="F176">
        <f>F175+D176*(wyp)</f>
        <v>14070</v>
      </c>
      <c r="G176">
        <f t="shared" si="11"/>
        <v>2320</v>
      </c>
      <c r="H176">
        <f t="shared" si="12"/>
        <v>0</v>
      </c>
      <c r="I176">
        <f t="shared" si="13"/>
        <v>0</v>
      </c>
      <c r="J176">
        <f t="shared" si="14"/>
        <v>0</v>
      </c>
    </row>
    <row r="177" spans="1:10" x14ac:dyDescent="0.25">
      <c r="A177" s="1">
        <v>45102</v>
      </c>
      <c r="B177" s="3">
        <f>IF(AND(DAY(A177)=21,MONTH(A177)=12),$V$12,          IF(AND(DAY(A177)=21,MONTH(A177)=3),$V$9,         IF(AND(DAY(A177)=21,MONTH(A177)=6),$V$10,    IF(AND(DAY(A177)=23,MONTH(A177)=9),$V$11,B176)      )           )                                  )</f>
        <v>0.9</v>
      </c>
      <c r="C177" s="4">
        <f>ile</f>
        <v>10</v>
      </c>
      <c r="D177" s="4">
        <f t="shared" si="10"/>
        <v>0</v>
      </c>
      <c r="E177">
        <f>E176+IF(WEEKDAY(A177)=1,ser*C176,0)</f>
        <v>11900</v>
      </c>
      <c r="F177">
        <f>F176+D177*(wyp)</f>
        <v>14070</v>
      </c>
      <c r="G177">
        <f t="shared" si="11"/>
        <v>2170</v>
      </c>
      <c r="H177">
        <f t="shared" si="12"/>
        <v>150</v>
      </c>
      <c r="I177">
        <f t="shared" si="13"/>
        <v>0</v>
      </c>
      <c r="J177">
        <f t="shared" si="14"/>
        <v>-150</v>
      </c>
    </row>
    <row r="178" spans="1:10" x14ac:dyDescent="0.25">
      <c r="A178" s="1">
        <v>45103</v>
      </c>
      <c r="B178" s="3">
        <f>IF(AND(DAY(A178)=21,MONTH(A178)=12),$V$12,          IF(AND(DAY(A178)=21,MONTH(A178)=3),$V$9,         IF(AND(DAY(A178)=21,MONTH(A178)=6),$V$10,    IF(AND(DAY(A178)=23,MONTH(A178)=9),$V$11,B177)      )           )                                  )</f>
        <v>0.9</v>
      </c>
      <c r="C178" s="4">
        <f>ile</f>
        <v>10</v>
      </c>
      <c r="D178" s="4">
        <f t="shared" si="10"/>
        <v>9</v>
      </c>
      <c r="E178">
        <f>E177+IF(WEEKDAY(A178)=1,ser*C177,0)</f>
        <v>11900</v>
      </c>
      <c r="F178">
        <f>F177+D178*(wyp)</f>
        <v>14340</v>
      </c>
      <c r="G178">
        <f t="shared" si="11"/>
        <v>2440</v>
      </c>
      <c r="H178">
        <f t="shared" si="12"/>
        <v>0</v>
      </c>
      <c r="I178">
        <f t="shared" si="13"/>
        <v>270</v>
      </c>
      <c r="J178">
        <f t="shared" si="14"/>
        <v>270</v>
      </c>
    </row>
    <row r="179" spans="1:10" x14ac:dyDescent="0.25">
      <c r="A179" s="1">
        <v>45104</v>
      </c>
      <c r="B179" s="3">
        <f>IF(AND(DAY(A179)=21,MONTH(A179)=12),$V$12,          IF(AND(DAY(A179)=21,MONTH(A179)=3),$V$9,         IF(AND(DAY(A179)=21,MONTH(A179)=6),$V$10,    IF(AND(DAY(A179)=23,MONTH(A179)=9),$V$11,B178)      )           )                                  )</f>
        <v>0.9</v>
      </c>
      <c r="C179" s="4">
        <f>ile</f>
        <v>10</v>
      </c>
      <c r="D179" s="4">
        <f t="shared" si="10"/>
        <v>9</v>
      </c>
      <c r="E179">
        <f>E178+IF(WEEKDAY(A179)=1,ser*C178,0)</f>
        <v>11900</v>
      </c>
      <c r="F179">
        <f>F178+D179*(wyp)</f>
        <v>14610</v>
      </c>
      <c r="G179">
        <f t="shared" si="11"/>
        <v>2710</v>
      </c>
      <c r="H179">
        <f t="shared" si="12"/>
        <v>0</v>
      </c>
      <c r="I179">
        <f t="shared" si="13"/>
        <v>270</v>
      </c>
      <c r="J179">
        <f t="shared" si="14"/>
        <v>270</v>
      </c>
    </row>
    <row r="180" spans="1:10" x14ac:dyDescent="0.25">
      <c r="A180" s="1">
        <v>45105</v>
      </c>
      <c r="B180" s="3">
        <f>IF(AND(DAY(A180)=21,MONTH(A180)=12),$V$12,          IF(AND(DAY(A180)=21,MONTH(A180)=3),$V$9,         IF(AND(DAY(A180)=21,MONTH(A180)=6),$V$10,    IF(AND(DAY(A180)=23,MONTH(A180)=9),$V$11,B179)      )           )                                  )</f>
        <v>0.9</v>
      </c>
      <c r="C180" s="4">
        <f>ile</f>
        <v>10</v>
      </c>
      <c r="D180" s="4">
        <f t="shared" si="10"/>
        <v>9</v>
      </c>
      <c r="E180">
        <f>E179+IF(WEEKDAY(A180)=1,ser*C179,0)</f>
        <v>11900</v>
      </c>
      <c r="F180">
        <f>F179+D180*(wyp)</f>
        <v>14880</v>
      </c>
      <c r="G180">
        <f t="shared" si="11"/>
        <v>2980</v>
      </c>
      <c r="H180">
        <f t="shared" si="12"/>
        <v>0</v>
      </c>
      <c r="I180">
        <f t="shared" si="13"/>
        <v>270</v>
      </c>
      <c r="J180">
        <f t="shared" si="14"/>
        <v>270</v>
      </c>
    </row>
    <row r="181" spans="1:10" x14ac:dyDescent="0.25">
      <c r="A181" s="1">
        <v>45106</v>
      </c>
      <c r="B181" s="3">
        <f>IF(AND(DAY(A181)=21,MONTH(A181)=12),$V$12,          IF(AND(DAY(A181)=21,MONTH(A181)=3),$V$9,         IF(AND(DAY(A181)=21,MONTH(A181)=6),$V$10,    IF(AND(DAY(A181)=23,MONTH(A181)=9),$V$11,B180)      )           )                                  )</f>
        <v>0.9</v>
      </c>
      <c r="C181" s="4">
        <f>ile</f>
        <v>10</v>
      </c>
      <c r="D181" s="4">
        <f t="shared" si="10"/>
        <v>9</v>
      </c>
      <c r="E181">
        <f>E180+IF(WEEKDAY(A181)=1,ser*C180,0)</f>
        <v>11900</v>
      </c>
      <c r="F181">
        <f>F180+D181*(wyp)</f>
        <v>15150</v>
      </c>
      <c r="G181">
        <f t="shared" si="11"/>
        <v>3250</v>
      </c>
      <c r="H181">
        <f t="shared" si="12"/>
        <v>0</v>
      </c>
      <c r="I181">
        <f t="shared" si="13"/>
        <v>270</v>
      </c>
      <c r="J181">
        <f t="shared" si="14"/>
        <v>270</v>
      </c>
    </row>
    <row r="182" spans="1:10" x14ac:dyDescent="0.25">
      <c r="A182" s="1">
        <v>45107</v>
      </c>
      <c r="B182" s="3">
        <f>IF(AND(DAY(A182)=21,MONTH(A182)=12),$V$12,          IF(AND(DAY(A182)=21,MONTH(A182)=3),$V$9,         IF(AND(DAY(A182)=21,MONTH(A182)=6),$V$10,    IF(AND(DAY(A182)=23,MONTH(A182)=9),$V$11,B181)      )           )                                  )</f>
        <v>0.9</v>
      </c>
      <c r="C182" s="4">
        <f>ile</f>
        <v>10</v>
      </c>
      <c r="D182" s="4">
        <f t="shared" si="10"/>
        <v>9</v>
      </c>
      <c r="E182">
        <f>E181+IF(WEEKDAY(A182)=1,ser*C181,0)</f>
        <v>11900</v>
      </c>
      <c r="F182">
        <f>F181+D182*(wyp)</f>
        <v>15420</v>
      </c>
      <c r="G182">
        <f t="shared" si="11"/>
        <v>3520</v>
      </c>
      <c r="H182">
        <f t="shared" si="12"/>
        <v>0</v>
      </c>
      <c r="I182">
        <f t="shared" si="13"/>
        <v>270</v>
      </c>
      <c r="J182">
        <f t="shared" si="14"/>
        <v>270</v>
      </c>
    </row>
    <row r="183" spans="1:10" x14ac:dyDescent="0.25">
      <c r="A183" s="1">
        <v>45108</v>
      </c>
      <c r="B183" s="3">
        <f>IF(AND(DAY(A183)=21,MONTH(A183)=12),$V$12,          IF(AND(DAY(A183)=21,MONTH(A183)=3),$V$9,         IF(AND(DAY(A183)=21,MONTH(A183)=6),$V$10,    IF(AND(DAY(A183)=23,MONTH(A183)=9),$V$11,B182)      )           )                                  )</f>
        <v>0.9</v>
      </c>
      <c r="C183" s="4">
        <f>ile</f>
        <v>10</v>
      </c>
      <c r="D183" s="4">
        <f t="shared" si="10"/>
        <v>0</v>
      </c>
      <c r="E183">
        <f>E182+IF(WEEKDAY(A183)=1,ser*C182,0)</f>
        <v>11900</v>
      </c>
      <c r="F183">
        <f>F182+D183*(wyp)</f>
        <v>15420</v>
      </c>
      <c r="G183">
        <f t="shared" si="11"/>
        <v>3520</v>
      </c>
      <c r="H183">
        <f t="shared" si="12"/>
        <v>0</v>
      </c>
      <c r="I183">
        <f t="shared" si="13"/>
        <v>0</v>
      </c>
      <c r="J183">
        <f t="shared" si="14"/>
        <v>0</v>
      </c>
    </row>
    <row r="184" spans="1:10" x14ac:dyDescent="0.25">
      <c r="A184" s="1">
        <v>45109</v>
      </c>
      <c r="B184" s="3">
        <f>IF(AND(DAY(A184)=21,MONTH(A184)=12),$V$12,          IF(AND(DAY(A184)=21,MONTH(A184)=3),$V$9,         IF(AND(DAY(A184)=21,MONTH(A184)=6),$V$10,    IF(AND(DAY(A184)=23,MONTH(A184)=9),$V$11,B183)      )           )                                  )</f>
        <v>0.9</v>
      </c>
      <c r="C184" s="4">
        <f>ile</f>
        <v>10</v>
      </c>
      <c r="D184" s="4">
        <f t="shared" si="10"/>
        <v>0</v>
      </c>
      <c r="E184">
        <f>E183+IF(WEEKDAY(A184)=1,ser*C183,0)</f>
        <v>12050</v>
      </c>
      <c r="F184">
        <f>F183+D184*(wyp)</f>
        <v>15420</v>
      </c>
      <c r="G184">
        <f t="shared" si="11"/>
        <v>3370</v>
      </c>
      <c r="H184">
        <f t="shared" si="12"/>
        <v>150</v>
      </c>
      <c r="I184">
        <f t="shared" si="13"/>
        <v>0</v>
      </c>
      <c r="J184">
        <f t="shared" si="14"/>
        <v>-150</v>
      </c>
    </row>
    <row r="185" spans="1:10" x14ac:dyDescent="0.25">
      <c r="A185" s="1">
        <v>45110</v>
      </c>
      <c r="B185" s="3">
        <f>IF(AND(DAY(A185)=21,MONTH(A185)=12),$V$12,          IF(AND(DAY(A185)=21,MONTH(A185)=3),$V$9,         IF(AND(DAY(A185)=21,MONTH(A185)=6),$V$10,    IF(AND(DAY(A185)=23,MONTH(A185)=9),$V$11,B184)      )           )                                  )</f>
        <v>0.9</v>
      </c>
      <c r="C185" s="4">
        <f>ile</f>
        <v>10</v>
      </c>
      <c r="D185" s="4">
        <f t="shared" si="10"/>
        <v>9</v>
      </c>
      <c r="E185">
        <f>E184+IF(WEEKDAY(A185)=1,ser*C184,0)</f>
        <v>12050</v>
      </c>
      <c r="F185">
        <f>F184+D185*(wyp)</f>
        <v>15690</v>
      </c>
      <c r="G185">
        <f t="shared" si="11"/>
        <v>3640</v>
      </c>
      <c r="H185">
        <f t="shared" si="12"/>
        <v>0</v>
      </c>
      <c r="I185">
        <f t="shared" si="13"/>
        <v>270</v>
      </c>
      <c r="J185">
        <f t="shared" si="14"/>
        <v>270</v>
      </c>
    </row>
    <row r="186" spans="1:10" x14ac:dyDescent="0.25">
      <c r="A186" s="1">
        <v>45111</v>
      </c>
      <c r="B186" s="3">
        <f>IF(AND(DAY(A186)=21,MONTH(A186)=12),$V$12,          IF(AND(DAY(A186)=21,MONTH(A186)=3),$V$9,         IF(AND(DAY(A186)=21,MONTH(A186)=6),$V$10,    IF(AND(DAY(A186)=23,MONTH(A186)=9),$V$11,B185)      )           )                                  )</f>
        <v>0.9</v>
      </c>
      <c r="C186" s="4">
        <f>ile</f>
        <v>10</v>
      </c>
      <c r="D186" s="4">
        <f t="shared" si="10"/>
        <v>9</v>
      </c>
      <c r="E186">
        <f>E185+IF(WEEKDAY(A186)=1,ser*C185,0)</f>
        <v>12050</v>
      </c>
      <c r="F186">
        <f>F185+D186*(wyp)</f>
        <v>15960</v>
      </c>
      <c r="G186">
        <f t="shared" si="11"/>
        <v>3910</v>
      </c>
      <c r="H186">
        <f t="shared" si="12"/>
        <v>0</v>
      </c>
      <c r="I186">
        <f t="shared" si="13"/>
        <v>270</v>
      </c>
      <c r="J186">
        <f t="shared" si="14"/>
        <v>270</v>
      </c>
    </row>
    <row r="187" spans="1:10" x14ac:dyDescent="0.25">
      <c r="A187" s="1">
        <v>45112</v>
      </c>
      <c r="B187" s="3">
        <f>IF(AND(DAY(A187)=21,MONTH(A187)=12),$V$12,          IF(AND(DAY(A187)=21,MONTH(A187)=3),$V$9,         IF(AND(DAY(A187)=21,MONTH(A187)=6),$V$10,    IF(AND(DAY(A187)=23,MONTH(A187)=9),$V$11,B186)      )           )                                  )</f>
        <v>0.9</v>
      </c>
      <c r="C187" s="4">
        <f>ile</f>
        <v>10</v>
      </c>
      <c r="D187" s="4">
        <f t="shared" si="10"/>
        <v>9</v>
      </c>
      <c r="E187">
        <f>E186+IF(WEEKDAY(A187)=1,ser*C186,0)</f>
        <v>12050</v>
      </c>
      <c r="F187">
        <f>F186+D187*(wyp)</f>
        <v>16230</v>
      </c>
      <c r="G187">
        <f t="shared" si="11"/>
        <v>4180</v>
      </c>
      <c r="H187">
        <f t="shared" si="12"/>
        <v>0</v>
      </c>
      <c r="I187">
        <f t="shared" si="13"/>
        <v>270</v>
      </c>
      <c r="J187">
        <f t="shared" si="14"/>
        <v>270</v>
      </c>
    </row>
    <row r="188" spans="1:10" x14ac:dyDescent="0.25">
      <c r="A188" s="1">
        <v>45113</v>
      </c>
      <c r="B188" s="3">
        <f>IF(AND(DAY(A188)=21,MONTH(A188)=12),$V$12,          IF(AND(DAY(A188)=21,MONTH(A188)=3),$V$9,         IF(AND(DAY(A188)=21,MONTH(A188)=6),$V$10,    IF(AND(DAY(A188)=23,MONTH(A188)=9),$V$11,B187)      )           )                                  )</f>
        <v>0.9</v>
      </c>
      <c r="C188" s="4">
        <f>ile</f>
        <v>10</v>
      </c>
      <c r="D188" s="4">
        <f t="shared" si="10"/>
        <v>9</v>
      </c>
      <c r="E188">
        <f>E187+IF(WEEKDAY(A188)=1,ser*C187,0)</f>
        <v>12050</v>
      </c>
      <c r="F188">
        <f>F187+D188*(wyp)</f>
        <v>16500</v>
      </c>
      <c r="G188">
        <f t="shared" si="11"/>
        <v>4450</v>
      </c>
      <c r="H188">
        <f t="shared" si="12"/>
        <v>0</v>
      </c>
      <c r="I188">
        <f t="shared" si="13"/>
        <v>270</v>
      </c>
      <c r="J188">
        <f t="shared" si="14"/>
        <v>270</v>
      </c>
    </row>
    <row r="189" spans="1:10" x14ac:dyDescent="0.25">
      <c r="A189" s="1">
        <v>45114</v>
      </c>
      <c r="B189" s="3">
        <f>IF(AND(DAY(A189)=21,MONTH(A189)=12),$V$12,          IF(AND(DAY(A189)=21,MONTH(A189)=3),$V$9,         IF(AND(DAY(A189)=21,MONTH(A189)=6),$V$10,    IF(AND(DAY(A189)=23,MONTH(A189)=9),$V$11,B188)      )           )                                  )</f>
        <v>0.9</v>
      </c>
      <c r="C189" s="4">
        <f>ile</f>
        <v>10</v>
      </c>
      <c r="D189" s="4">
        <f t="shared" si="10"/>
        <v>9</v>
      </c>
      <c r="E189">
        <f>E188+IF(WEEKDAY(A189)=1,ser*C188,0)</f>
        <v>12050</v>
      </c>
      <c r="F189">
        <f>F188+D189*(wyp)</f>
        <v>16770</v>
      </c>
      <c r="G189">
        <f t="shared" si="11"/>
        <v>4720</v>
      </c>
      <c r="H189">
        <f t="shared" si="12"/>
        <v>0</v>
      </c>
      <c r="I189">
        <f t="shared" si="13"/>
        <v>270</v>
      </c>
      <c r="J189">
        <f t="shared" si="14"/>
        <v>270</v>
      </c>
    </row>
    <row r="190" spans="1:10" x14ac:dyDescent="0.25">
      <c r="A190" s="1">
        <v>45115</v>
      </c>
      <c r="B190" s="3">
        <f>IF(AND(DAY(A190)=21,MONTH(A190)=12),$V$12,          IF(AND(DAY(A190)=21,MONTH(A190)=3),$V$9,         IF(AND(DAY(A190)=21,MONTH(A190)=6),$V$10,    IF(AND(DAY(A190)=23,MONTH(A190)=9),$V$11,B189)      )           )                                  )</f>
        <v>0.9</v>
      </c>
      <c r="C190" s="4">
        <f>ile</f>
        <v>10</v>
      </c>
      <c r="D190" s="4">
        <f t="shared" si="10"/>
        <v>0</v>
      </c>
      <c r="E190">
        <f>E189+IF(WEEKDAY(A190)=1,ser*C189,0)</f>
        <v>12050</v>
      </c>
      <c r="F190">
        <f>F189+D190*(wyp)</f>
        <v>16770</v>
      </c>
      <c r="G190">
        <f t="shared" si="11"/>
        <v>4720</v>
      </c>
      <c r="H190">
        <f t="shared" si="12"/>
        <v>0</v>
      </c>
      <c r="I190">
        <f t="shared" si="13"/>
        <v>0</v>
      </c>
      <c r="J190">
        <f t="shared" si="14"/>
        <v>0</v>
      </c>
    </row>
    <row r="191" spans="1:10" x14ac:dyDescent="0.25">
      <c r="A191" s="1">
        <v>45116</v>
      </c>
      <c r="B191" s="3">
        <f>IF(AND(DAY(A191)=21,MONTH(A191)=12),$V$12,          IF(AND(DAY(A191)=21,MONTH(A191)=3),$V$9,         IF(AND(DAY(A191)=21,MONTH(A191)=6),$V$10,    IF(AND(DAY(A191)=23,MONTH(A191)=9),$V$11,B190)      )           )                                  )</f>
        <v>0.9</v>
      </c>
      <c r="C191" s="4">
        <f>ile</f>
        <v>10</v>
      </c>
      <c r="D191" s="4">
        <f t="shared" si="10"/>
        <v>0</v>
      </c>
      <c r="E191">
        <f>E190+IF(WEEKDAY(A191)=1,ser*C190,0)</f>
        <v>12200</v>
      </c>
      <c r="F191">
        <f>F190+D191*(wyp)</f>
        <v>16770</v>
      </c>
      <c r="G191">
        <f t="shared" si="11"/>
        <v>4570</v>
      </c>
      <c r="H191">
        <f t="shared" si="12"/>
        <v>150</v>
      </c>
      <c r="I191">
        <f t="shared" si="13"/>
        <v>0</v>
      </c>
      <c r="J191">
        <f t="shared" si="14"/>
        <v>-150</v>
      </c>
    </row>
    <row r="192" spans="1:10" x14ac:dyDescent="0.25">
      <c r="A192" s="1">
        <v>45117</v>
      </c>
      <c r="B192" s="3">
        <f>IF(AND(DAY(A192)=21,MONTH(A192)=12),$V$12,          IF(AND(DAY(A192)=21,MONTH(A192)=3),$V$9,         IF(AND(DAY(A192)=21,MONTH(A192)=6),$V$10,    IF(AND(DAY(A192)=23,MONTH(A192)=9),$V$11,B191)      )           )                                  )</f>
        <v>0.9</v>
      </c>
      <c r="C192" s="4">
        <f>ile</f>
        <v>10</v>
      </c>
      <c r="D192" s="4">
        <f t="shared" si="10"/>
        <v>9</v>
      </c>
      <c r="E192">
        <f>E191+IF(WEEKDAY(A192)=1,ser*C191,0)</f>
        <v>12200</v>
      </c>
      <c r="F192">
        <f>F191+D192*(wyp)</f>
        <v>17040</v>
      </c>
      <c r="G192">
        <f t="shared" si="11"/>
        <v>4840</v>
      </c>
      <c r="H192">
        <f t="shared" si="12"/>
        <v>0</v>
      </c>
      <c r="I192">
        <f t="shared" si="13"/>
        <v>270</v>
      </c>
      <c r="J192">
        <f t="shared" si="14"/>
        <v>270</v>
      </c>
    </row>
    <row r="193" spans="1:10" x14ac:dyDescent="0.25">
      <c r="A193" s="1">
        <v>45118</v>
      </c>
      <c r="B193" s="3">
        <f>IF(AND(DAY(A193)=21,MONTH(A193)=12),$V$12,          IF(AND(DAY(A193)=21,MONTH(A193)=3),$V$9,         IF(AND(DAY(A193)=21,MONTH(A193)=6),$V$10,    IF(AND(DAY(A193)=23,MONTH(A193)=9),$V$11,B192)      )           )                                  )</f>
        <v>0.9</v>
      </c>
      <c r="C193" s="4">
        <f>ile</f>
        <v>10</v>
      </c>
      <c r="D193" s="4">
        <f t="shared" si="10"/>
        <v>9</v>
      </c>
      <c r="E193">
        <f>E192+IF(WEEKDAY(A193)=1,ser*C192,0)</f>
        <v>12200</v>
      </c>
      <c r="F193">
        <f>F192+D193*(wyp)</f>
        <v>17310</v>
      </c>
      <c r="G193">
        <f t="shared" si="11"/>
        <v>5110</v>
      </c>
      <c r="H193">
        <f t="shared" si="12"/>
        <v>0</v>
      </c>
      <c r="I193">
        <f t="shared" si="13"/>
        <v>270</v>
      </c>
      <c r="J193">
        <f t="shared" si="14"/>
        <v>270</v>
      </c>
    </row>
    <row r="194" spans="1:10" x14ac:dyDescent="0.25">
      <c r="A194" s="1">
        <v>45119</v>
      </c>
      <c r="B194" s="3">
        <f>IF(AND(DAY(A194)=21,MONTH(A194)=12),$V$12,          IF(AND(DAY(A194)=21,MONTH(A194)=3),$V$9,         IF(AND(DAY(A194)=21,MONTH(A194)=6),$V$10,    IF(AND(DAY(A194)=23,MONTH(A194)=9),$V$11,B193)      )           )                                  )</f>
        <v>0.9</v>
      </c>
      <c r="C194" s="4">
        <f>ile</f>
        <v>10</v>
      </c>
      <c r="D194" s="4">
        <f t="shared" si="10"/>
        <v>9</v>
      </c>
      <c r="E194">
        <f>E193+IF(WEEKDAY(A194)=1,ser*C193,0)</f>
        <v>12200</v>
      </c>
      <c r="F194">
        <f>F193+D194*(wyp)</f>
        <v>17580</v>
      </c>
      <c r="G194">
        <f t="shared" si="11"/>
        <v>5380</v>
      </c>
      <c r="H194">
        <f t="shared" si="12"/>
        <v>0</v>
      </c>
      <c r="I194">
        <f t="shared" si="13"/>
        <v>270</v>
      </c>
      <c r="J194">
        <f t="shared" si="14"/>
        <v>270</v>
      </c>
    </row>
    <row r="195" spans="1:10" x14ac:dyDescent="0.25">
      <c r="A195" s="1">
        <v>45120</v>
      </c>
      <c r="B195" s="3">
        <f>IF(AND(DAY(A195)=21,MONTH(A195)=12),$V$12,          IF(AND(DAY(A195)=21,MONTH(A195)=3),$V$9,         IF(AND(DAY(A195)=21,MONTH(A195)=6),$V$10,    IF(AND(DAY(A195)=23,MONTH(A195)=9),$V$11,B194)      )           )                                  )</f>
        <v>0.9</v>
      </c>
      <c r="C195" s="4">
        <f>ile</f>
        <v>10</v>
      </c>
      <c r="D195" s="4">
        <f t="shared" ref="D195:D258" si="15">IF(OR(WEEKDAY(A195)=7,WEEKDAY(A195)=1),0,ROUND(B195*C195,A195))</f>
        <v>9</v>
      </c>
      <c r="E195">
        <f>E194+IF(WEEKDAY(A195)=1,ser*C194,0)</f>
        <v>12200</v>
      </c>
      <c r="F195">
        <f>F194+D195*(wyp)</f>
        <v>17850</v>
      </c>
      <c r="G195">
        <f t="shared" ref="G195:G258" si="16">F195-E195</f>
        <v>5650</v>
      </c>
      <c r="H195">
        <f t="shared" si="12"/>
        <v>0</v>
      </c>
      <c r="I195">
        <f t="shared" si="13"/>
        <v>270</v>
      </c>
      <c r="J195">
        <f t="shared" si="14"/>
        <v>270</v>
      </c>
    </row>
    <row r="196" spans="1:10" x14ac:dyDescent="0.25">
      <c r="A196" s="1">
        <v>45121</v>
      </c>
      <c r="B196" s="3">
        <f>IF(AND(DAY(A196)=21,MONTH(A196)=12),$V$12,          IF(AND(DAY(A196)=21,MONTH(A196)=3),$V$9,         IF(AND(DAY(A196)=21,MONTH(A196)=6),$V$10,    IF(AND(DAY(A196)=23,MONTH(A196)=9),$V$11,B195)      )           )                                  )</f>
        <v>0.9</v>
      </c>
      <c r="C196" s="4">
        <f>ile</f>
        <v>10</v>
      </c>
      <c r="D196" s="4">
        <f t="shared" si="15"/>
        <v>9</v>
      </c>
      <c r="E196">
        <f>E195+IF(WEEKDAY(A196)=1,ser*C195,0)</f>
        <v>12200</v>
      </c>
      <c r="F196">
        <f>F195+D196*(wyp)</f>
        <v>18120</v>
      </c>
      <c r="G196">
        <f t="shared" si="16"/>
        <v>5920</v>
      </c>
      <c r="H196">
        <f t="shared" ref="H196:H259" si="17">E196-E195</f>
        <v>0</v>
      </c>
      <c r="I196">
        <f t="shared" ref="I196:I259" si="18">F196-F195</f>
        <v>270</v>
      </c>
      <c r="J196">
        <f t="shared" ref="J196:J259" si="19">G196-G195</f>
        <v>270</v>
      </c>
    </row>
    <row r="197" spans="1:10" x14ac:dyDescent="0.25">
      <c r="A197" s="1">
        <v>45122</v>
      </c>
      <c r="B197" s="3">
        <f>IF(AND(DAY(A197)=21,MONTH(A197)=12),$V$12,          IF(AND(DAY(A197)=21,MONTH(A197)=3),$V$9,         IF(AND(DAY(A197)=21,MONTH(A197)=6),$V$10,    IF(AND(DAY(A197)=23,MONTH(A197)=9),$V$11,B196)      )           )                                  )</f>
        <v>0.9</v>
      </c>
      <c r="C197" s="4">
        <f>ile</f>
        <v>10</v>
      </c>
      <c r="D197" s="4">
        <f t="shared" si="15"/>
        <v>0</v>
      </c>
      <c r="E197">
        <f>E196+IF(WEEKDAY(A197)=1,ser*C196,0)</f>
        <v>12200</v>
      </c>
      <c r="F197">
        <f>F196+D197*(wyp)</f>
        <v>18120</v>
      </c>
      <c r="G197">
        <f t="shared" si="16"/>
        <v>5920</v>
      </c>
      <c r="H197">
        <f t="shared" si="17"/>
        <v>0</v>
      </c>
      <c r="I197">
        <f t="shared" si="18"/>
        <v>0</v>
      </c>
      <c r="J197">
        <f t="shared" si="19"/>
        <v>0</v>
      </c>
    </row>
    <row r="198" spans="1:10" x14ac:dyDescent="0.25">
      <c r="A198" s="1">
        <v>45123</v>
      </c>
      <c r="B198" s="3">
        <f>IF(AND(DAY(A198)=21,MONTH(A198)=12),$V$12,          IF(AND(DAY(A198)=21,MONTH(A198)=3),$V$9,         IF(AND(DAY(A198)=21,MONTH(A198)=6),$V$10,    IF(AND(DAY(A198)=23,MONTH(A198)=9),$V$11,B197)      )           )                                  )</f>
        <v>0.9</v>
      </c>
      <c r="C198" s="4">
        <f>ile</f>
        <v>10</v>
      </c>
      <c r="D198" s="4">
        <f t="shared" si="15"/>
        <v>0</v>
      </c>
      <c r="E198">
        <f>E197+IF(WEEKDAY(A198)=1,ser*C197,0)</f>
        <v>12350</v>
      </c>
      <c r="F198">
        <f>F197+D198*(wyp)</f>
        <v>18120</v>
      </c>
      <c r="G198">
        <f t="shared" si="16"/>
        <v>5770</v>
      </c>
      <c r="H198">
        <f t="shared" si="17"/>
        <v>150</v>
      </c>
      <c r="I198">
        <f t="shared" si="18"/>
        <v>0</v>
      </c>
      <c r="J198">
        <f t="shared" si="19"/>
        <v>-150</v>
      </c>
    </row>
    <row r="199" spans="1:10" x14ac:dyDescent="0.25">
      <c r="A199" s="1">
        <v>45124</v>
      </c>
      <c r="B199" s="3">
        <f>IF(AND(DAY(A199)=21,MONTH(A199)=12),$V$12,          IF(AND(DAY(A199)=21,MONTH(A199)=3),$V$9,         IF(AND(DAY(A199)=21,MONTH(A199)=6),$V$10,    IF(AND(DAY(A199)=23,MONTH(A199)=9),$V$11,B198)      )           )                                  )</f>
        <v>0.9</v>
      </c>
      <c r="C199" s="4">
        <f>ile</f>
        <v>10</v>
      </c>
      <c r="D199" s="4">
        <f t="shared" si="15"/>
        <v>9</v>
      </c>
      <c r="E199">
        <f>E198+IF(WEEKDAY(A199)=1,ser*C198,0)</f>
        <v>12350</v>
      </c>
      <c r="F199">
        <f>F198+D199*(wyp)</f>
        <v>18390</v>
      </c>
      <c r="G199">
        <f t="shared" si="16"/>
        <v>6040</v>
      </c>
      <c r="H199">
        <f t="shared" si="17"/>
        <v>0</v>
      </c>
      <c r="I199">
        <f t="shared" si="18"/>
        <v>270</v>
      </c>
      <c r="J199">
        <f t="shared" si="19"/>
        <v>270</v>
      </c>
    </row>
    <row r="200" spans="1:10" x14ac:dyDescent="0.25">
      <c r="A200" s="1">
        <v>45125</v>
      </c>
      <c r="B200" s="3">
        <f>IF(AND(DAY(A200)=21,MONTH(A200)=12),$V$12,          IF(AND(DAY(A200)=21,MONTH(A200)=3),$V$9,         IF(AND(DAY(A200)=21,MONTH(A200)=6),$V$10,    IF(AND(DAY(A200)=23,MONTH(A200)=9),$V$11,B199)      )           )                                  )</f>
        <v>0.9</v>
      </c>
      <c r="C200" s="4">
        <f>ile</f>
        <v>10</v>
      </c>
      <c r="D200" s="4">
        <f t="shared" si="15"/>
        <v>9</v>
      </c>
      <c r="E200">
        <f>E199+IF(WEEKDAY(A200)=1,ser*C199,0)</f>
        <v>12350</v>
      </c>
      <c r="F200">
        <f>F199+D200*(wyp)</f>
        <v>18660</v>
      </c>
      <c r="G200">
        <f t="shared" si="16"/>
        <v>6310</v>
      </c>
      <c r="H200">
        <f t="shared" si="17"/>
        <v>0</v>
      </c>
      <c r="I200">
        <f t="shared" si="18"/>
        <v>270</v>
      </c>
      <c r="J200">
        <f t="shared" si="19"/>
        <v>270</v>
      </c>
    </row>
    <row r="201" spans="1:10" x14ac:dyDescent="0.25">
      <c r="A201" s="1">
        <v>45126</v>
      </c>
      <c r="B201" s="3">
        <f>IF(AND(DAY(A201)=21,MONTH(A201)=12),$V$12,          IF(AND(DAY(A201)=21,MONTH(A201)=3),$V$9,         IF(AND(DAY(A201)=21,MONTH(A201)=6),$V$10,    IF(AND(DAY(A201)=23,MONTH(A201)=9),$V$11,B200)      )           )                                  )</f>
        <v>0.9</v>
      </c>
      <c r="C201" s="4">
        <f>ile</f>
        <v>10</v>
      </c>
      <c r="D201" s="4">
        <f t="shared" si="15"/>
        <v>9</v>
      </c>
      <c r="E201">
        <f>E200+IF(WEEKDAY(A201)=1,ser*C200,0)</f>
        <v>12350</v>
      </c>
      <c r="F201">
        <f>F200+D201*(wyp)</f>
        <v>18930</v>
      </c>
      <c r="G201">
        <f t="shared" si="16"/>
        <v>6580</v>
      </c>
      <c r="H201">
        <f t="shared" si="17"/>
        <v>0</v>
      </c>
      <c r="I201">
        <f t="shared" si="18"/>
        <v>270</v>
      </c>
      <c r="J201">
        <f t="shared" si="19"/>
        <v>270</v>
      </c>
    </row>
    <row r="202" spans="1:10" x14ac:dyDescent="0.25">
      <c r="A202" s="1">
        <v>45127</v>
      </c>
      <c r="B202" s="3">
        <f>IF(AND(DAY(A202)=21,MONTH(A202)=12),$V$12,          IF(AND(DAY(A202)=21,MONTH(A202)=3),$V$9,         IF(AND(DAY(A202)=21,MONTH(A202)=6),$V$10,    IF(AND(DAY(A202)=23,MONTH(A202)=9),$V$11,B201)      )           )                                  )</f>
        <v>0.9</v>
      </c>
      <c r="C202" s="4">
        <f>ile</f>
        <v>10</v>
      </c>
      <c r="D202" s="4">
        <f t="shared" si="15"/>
        <v>9</v>
      </c>
      <c r="E202">
        <f>E201+IF(WEEKDAY(A202)=1,ser*C201,0)</f>
        <v>12350</v>
      </c>
      <c r="F202">
        <f>F201+D202*(wyp)</f>
        <v>19200</v>
      </c>
      <c r="G202">
        <f t="shared" si="16"/>
        <v>6850</v>
      </c>
      <c r="H202">
        <f t="shared" si="17"/>
        <v>0</v>
      </c>
      <c r="I202">
        <f t="shared" si="18"/>
        <v>270</v>
      </c>
      <c r="J202">
        <f t="shared" si="19"/>
        <v>270</v>
      </c>
    </row>
    <row r="203" spans="1:10" x14ac:dyDescent="0.25">
      <c r="A203" s="1">
        <v>45128</v>
      </c>
      <c r="B203" s="3">
        <f>IF(AND(DAY(A203)=21,MONTH(A203)=12),$V$12,          IF(AND(DAY(A203)=21,MONTH(A203)=3),$V$9,         IF(AND(DAY(A203)=21,MONTH(A203)=6),$V$10,    IF(AND(DAY(A203)=23,MONTH(A203)=9),$V$11,B202)      )           )                                  )</f>
        <v>0.9</v>
      </c>
      <c r="C203" s="4">
        <f>ile</f>
        <v>10</v>
      </c>
      <c r="D203" s="4">
        <f t="shared" si="15"/>
        <v>9</v>
      </c>
      <c r="E203">
        <f>E202+IF(WEEKDAY(A203)=1,ser*C202,0)</f>
        <v>12350</v>
      </c>
      <c r="F203">
        <f>F202+D203*(wyp)</f>
        <v>19470</v>
      </c>
      <c r="G203">
        <f t="shared" si="16"/>
        <v>7120</v>
      </c>
      <c r="H203">
        <f t="shared" si="17"/>
        <v>0</v>
      </c>
      <c r="I203">
        <f t="shared" si="18"/>
        <v>270</v>
      </c>
      <c r="J203">
        <f t="shared" si="19"/>
        <v>270</v>
      </c>
    </row>
    <row r="204" spans="1:10" x14ac:dyDescent="0.25">
      <c r="A204" s="1">
        <v>45129</v>
      </c>
      <c r="B204" s="3">
        <f>IF(AND(DAY(A204)=21,MONTH(A204)=12),$V$12,          IF(AND(DAY(A204)=21,MONTH(A204)=3),$V$9,         IF(AND(DAY(A204)=21,MONTH(A204)=6),$V$10,    IF(AND(DAY(A204)=23,MONTH(A204)=9),$V$11,B203)      )           )                                  )</f>
        <v>0.9</v>
      </c>
      <c r="C204" s="4">
        <f>ile</f>
        <v>10</v>
      </c>
      <c r="D204" s="4">
        <f t="shared" si="15"/>
        <v>0</v>
      </c>
      <c r="E204">
        <f>E203+IF(WEEKDAY(A204)=1,ser*C203,0)</f>
        <v>12350</v>
      </c>
      <c r="F204">
        <f>F203+D204*(wyp)</f>
        <v>19470</v>
      </c>
      <c r="G204">
        <f t="shared" si="16"/>
        <v>7120</v>
      </c>
      <c r="H204">
        <f t="shared" si="17"/>
        <v>0</v>
      </c>
      <c r="I204">
        <f t="shared" si="18"/>
        <v>0</v>
      </c>
      <c r="J204">
        <f t="shared" si="19"/>
        <v>0</v>
      </c>
    </row>
    <row r="205" spans="1:10" x14ac:dyDescent="0.25">
      <c r="A205" s="1">
        <v>45130</v>
      </c>
      <c r="B205" s="3">
        <f>IF(AND(DAY(A205)=21,MONTH(A205)=12),$V$12,          IF(AND(DAY(A205)=21,MONTH(A205)=3),$V$9,         IF(AND(DAY(A205)=21,MONTH(A205)=6),$V$10,    IF(AND(DAY(A205)=23,MONTH(A205)=9),$V$11,B204)      )           )                                  )</f>
        <v>0.9</v>
      </c>
      <c r="C205" s="4">
        <f>ile</f>
        <v>10</v>
      </c>
      <c r="D205" s="4">
        <f t="shared" si="15"/>
        <v>0</v>
      </c>
      <c r="E205">
        <f>E204+IF(WEEKDAY(A205)=1,ser*C204,0)</f>
        <v>12500</v>
      </c>
      <c r="F205">
        <f>F204+D205*(wyp)</f>
        <v>19470</v>
      </c>
      <c r="G205">
        <f t="shared" si="16"/>
        <v>6970</v>
      </c>
      <c r="H205">
        <f t="shared" si="17"/>
        <v>150</v>
      </c>
      <c r="I205">
        <f t="shared" si="18"/>
        <v>0</v>
      </c>
      <c r="J205">
        <f t="shared" si="19"/>
        <v>-150</v>
      </c>
    </row>
    <row r="206" spans="1:10" x14ac:dyDescent="0.25">
      <c r="A206" s="1">
        <v>45131</v>
      </c>
      <c r="B206" s="3">
        <f>IF(AND(DAY(A206)=21,MONTH(A206)=12),$V$12,          IF(AND(DAY(A206)=21,MONTH(A206)=3),$V$9,         IF(AND(DAY(A206)=21,MONTH(A206)=6),$V$10,    IF(AND(DAY(A206)=23,MONTH(A206)=9),$V$11,B205)      )           )                                  )</f>
        <v>0.9</v>
      </c>
      <c r="C206" s="4">
        <f>ile</f>
        <v>10</v>
      </c>
      <c r="D206" s="4">
        <f t="shared" si="15"/>
        <v>9</v>
      </c>
      <c r="E206">
        <f>E205+IF(WEEKDAY(A206)=1,ser*C205,0)</f>
        <v>12500</v>
      </c>
      <c r="F206">
        <f>F205+D206*(wyp)</f>
        <v>19740</v>
      </c>
      <c r="G206">
        <f t="shared" si="16"/>
        <v>7240</v>
      </c>
      <c r="H206">
        <f t="shared" si="17"/>
        <v>0</v>
      </c>
      <c r="I206">
        <f t="shared" si="18"/>
        <v>270</v>
      </c>
      <c r="J206">
        <f t="shared" si="19"/>
        <v>270</v>
      </c>
    </row>
    <row r="207" spans="1:10" x14ac:dyDescent="0.25">
      <c r="A207" s="1">
        <v>45132</v>
      </c>
      <c r="B207" s="3">
        <f>IF(AND(DAY(A207)=21,MONTH(A207)=12),$V$12,          IF(AND(DAY(A207)=21,MONTH(A207)=3),$V$9,         IF(AND(DAY(A207)=21,MONTH(A207)=6),$V$10,    IF(AND(DAY(A207)=23,MONTH(A207)=9),$V$11,B206)      )           )                                  )</f>
        <v>0.9</v>
      </c>
      <c r="C207" s="4">
        <f>ile</f>
        <v>10</v>
      </c>
      <c r="D207" s="4">
        <f t="shared" si="15"/>
        <v>9</v>
      </c>
      <c r="E207">
        <f>E206+IF(WEEKDAY(A207)=1,ser*C206,0)</f>
        <v>12500</v>
      </c>
      <c r="F207">
        <f>F206+D207*(wyp)</f>
        <v>20010</v>
      </c>
      <c r="G207">
        <f t="shared" si="16"/>
        <v>7510</v>
      </c>
      <c r="H207">
        <f t="shared" si="17"/>
        <v>0</v>
      </c>
      <c r="I207">
        <f t="shared" si="18"/>
        <v>270</v>
      </c>
      <c r="J207">
        <f t="shared" si="19"/>
        <v>270</v>
      </c>
    </row>
    <row r="208" spans="1:10" x14ac:dyDescent="0.25">
      <c r="A208" s="1">
        <v>45133</v>
      </c>
      <c r="B208" s="3">
        <f>IF(AND(DAY(A208)=21,MONTH(A208)=12),$V$12,          IF(AND(DAY(A208)=21,MONTH(A208)=3),$V$9,         IF(AND(DAY(A208)=21,MONTH(A208)=6),$V$10,    IF(AND(DAY(A208)=23,MONTH(A208)=9),$V$11,B207)      )           )                                  )</f>
        <v>0.9</v>
      </c>
      <c r="C208" s="4">
        <f>ile</f>
        <v>10</v>
      </c>
      <c r="D208" s="4">
        <f t="shared" si="15"/>
        <v>9</v>
      </c>
      <c r="E208">
        <f>E207+IF(WEEKDAY(A208)=1,ser*C207,0)</f>
        <v>12500</v>
      </c>
      <c r="F208">
        <f>F207+D208*(wyp)</f>
        <v>20280</v>
      </c>
      <c r="G208">
        <f t="shared" si="16"/>
        <v>7780</v>
      </c>
      <c r="H208">
        <f t="shared" si="17"/>
        <v>0</v>
      </c>
      <c r="I208">
        <f t="shared" si="18"/>
        <v>270</v>
      </c>
      <c r="J208">
        <f t="shared" si="19"/>
        <v>270</v>
      </c>
    </row>
    <row r="209" spans="1:10" x14ac:dyDescent="0.25">
      <c r="A209" s="1">
        <v>45134</v>
      </c>
      <c r="B209" s="3">
        <f>IF(AND(DAY(A209)=21,MONTH(A209)=12),$V$12,          IF(AND(DAY(A209)=21,MONTH(A209)=3),$V$9,         IF(AND(DAY(A209)=21,MONTH(A209)=6),$V$10,    IF(AND(DAY(A209)=23,MONTH(A209)=9),$V$11,B208)      )           )                                  )</f>
        <v>0.9</v>
      </c>
      <c r="C209" s="4">
        <f>ile</f>
        <v>10</v>
      </c>
      <c r="D209" s="4">
        <f t="shared" si="15"/>
        <v>9</v>
      </c>
      <c r="E209">
        <f>E208+IF(WEEKDAY(A209)=1,ser*C208,0)</f>
        <v>12500</v>
      </c>
      <c r="F209">
        <f>F208+D209*(wyp)</f>
        <v>20550</v>
      </c>
      <c r="G209">
        <f t="shared" si="16"/>
        <v>8050</v>
      </c>
      <c r="H209">
        <f t="shared" si="17"/>
        <v>0</v>
      </c>
      <c r="I209">
        <f t="shared" si="18"/>
        <v>270</v>
      </c>
      <c r="J209">
        <f t="shared" si="19"/>
        <v>270</v>
      </c>
    </row>
    <row r="210" spans="1:10" x14ac:dyDescent="0.25">
      <c r="A210" s="1">
        <v>45135</v>
      </c>
      <c r="B210" s="3">
        <f>IF(AND(DAY(A210)=21,MONTH(A210)=12),$V$12,          IF(AND(DAY(A210)=21,MONTH(A210)=3),$V$9,         IF(AND(DAY(A210)=21,MONTH(A210)=6),$V$10,    IF(AND(DAY(A210)=23,MONTH(A210)=9),$V$11,B209)      )           )                                  )</f>
        <v>0.9</v>
      </c>
      <c r="C210" s="4">
        <f>ile</f>
        <v>10</v>
      </c>
      <c r="D210" s="4">
        <f t="shared" si="15"/>
        <v>9</v>
      </c>
      <c r="E210">
        <f>E209+IF(WEEKDAY(A210)=1,ser*C209,0)</f>
        <v>12500</v>
      </c>
      <c r="F210">
        <f>F209+D210*(wyp)</f>
        <v>20820</v>
      </c>
      <c r="G210">
        <f t="shared" si="16"/>
        <v>8320</v>
      </c>
      <c r="H210">
        <f t="shared" si="17"/>
        <v>0</v>
      </c>
      <c r="I210">
        <f t="shared" si="18"/>
        <v>270</v>
      </c>
      <c r="J210">
        <f t="shared" si="19"/>
        <v>270</v>
      </c>
    </row>
    <row r="211" spans="1:10" x14ac:dyDescent="0.25">
      <c r="A211" s="1">
        <v>45136</v>
      </c>
      <c r="B211" s="3">
        <f>IF(AND(DAY(A211)=21,MONTH(A211)=12),$V$12,          IF(AND(DAY(A211)=21,MONTH(A211)=3),$V$9,         IF(AND(DAY(A211)=21,MONTH(A211)=6),$V$10,    IF(AND(DAY(A211)=23,MONTH(A211)=9),$V$11,B210)      )           )                                  )</f>
        <v>0.9</v>
      </c>
      <c r="C211" s="4">
        <f>ile</f>
        <v>10</v>
      </c>
      <c r="D211" s="4">
        <f t="shared" si="15"/>
        <v>0</v>
      </c>
      <c r="E211">
        <f>E210+IF(WEEKDAY(A211)=1,ser*C210,0)</f>
        <v>12500</v>
      </c>
      <c r="F211">
        <f>F210+D211*(wyp)</f>
        <v>20820</v>
      </c>
      <c r="G211">
        <f t="shared" si="16"/>
        <v>8320</v>
      </c>
      <c r="H211">
        <f t="shared" si="17"/>
        <v>0</v>
      </c>
      <c r="I211">
        <f t="shared" si="18"/>
        <v>0</v>
      </c>
      <c r="J211">
        <f t="shared" si="19"/>
        <v>0</v>
      </c>
    </row>
    <row r="212" spans="1:10" x14ac:dyDescent="0.25">
      <c r="A212" s="1">
        <v>45137</v>
      </c>
      <c r="B212" s="3">
        <f>IF(AND(DAY(A212)=21,MONTH(A212)=12),$V$12,          IF(AND(DAY(A212)=21,MONTH(A212)=3),$V$9,         IF(AND(DAY(A212)=21,MONTH(A212)=6),$V$10,    IF(AND(DAY(A212)=23,MONTH(A212)=9),$V$11,B211)      )           )                                  )</f>
        <v>0.9</v>
      </c>
      <c r="C212" s="4">
        <f>ile</f>
        <v>10</v>
      </c>
      <c r="D212" s="4">
        <f t="shared" si="15"/>
        <v>0</v>
      </c>
      <c r="E212">
        <f>E211+IF(WEEKDAY(A212)=1,ser*C211,0)</f>
        <v>12650</v>
      </c>
      <c r="F212">
        <f>F211+D212*(wyp)</f>
        <v>20820</v>
      </c>
      <c r="G212">
        <f t="shared" si="16"/>
        <v>8170</v>
      </c>
      <c r="H212">
        <f t="shared" si="17"/>
        <v>150</v>
      </c>
      <c r="I212">
        <f t="shared" si="18"/>
        <v>0</v>
      </c>
      <c r="J212">
        <f t="shared" si="19"/>
        <v>-150</v>
      </c>
    </row>
    <row r="213" spans="1:10" x14ac:dyDescent="0.25">
      <c r="A213" s="1">
        <v>45138</v>
      </c>
      <c r="B213" s="3">
        <f>IF(AND(DAY(A213)=21,MONTH(A213)=12),$V$12,          IF(AND(DAY(A213)=21,MONTH(A213)=3),$V$9,         IF(AND(DAY(A213)=21,MONTH(A213)=6),$V$10,    IF(AND(DAY(A213)=23,MONTH(A213)=9),$V$11,B212)      )           )                                  )</f>
        <v>0.9</v>
      </c>
      <c r="C213" s="4">
        <f>ile</f>
        <v>10</v>
      </c>
      <c r="D213" s="4">
        <f t="shared" si="15"/>
        <v>9</v>
      </c>
      <c r="E213">
        <f>E212+IF(WEEKDAY(A213)=1,ser*C212,0)</f>
        <v>12650</v>
      </c>
      <c r="F213">
        <f>F212+D213*(wyp)</f>
        <v>21090</v>
      </c>
      <c r="G213">
        <f t="shared" si="16"/>
        <v>8440</v>
      </c>
      <c r="H213">
        <f t="shared" si="17"/>
        <v>0</v>
      </c>
      <c r="I213">
        <f t="shared" si="18"/>
        <v>270</v>
      </c>
      <c r="J213">
        <f t="shared" si="19"/>
        <v>270</v>
      </c>
    </row>
    <row r="214" spans="1:10" x14ac:dyDescent="0.25">
      <c r="A214" s="1">
        <v>45139</v>
      </c>
      <c r="B214" s="3">
        <f>IF(AND(DAY(A214)=21,MONTH(A214)=12),$V$12,          IF(AND(DAY(A214)=21,MONTH(A214)=3),$V$9,         IF(AND(DAY(A214)=21,MONTH(A214)=6),$V$10,    IF(AND(DAY(A214)=23,MONTH(A214)=9),$V$11,B213)      )           )                                  )</f>
        <v>0.9</v>
      </c>
      <c r="C214" s="4">
        <f>ile</f>
        <v>10</v>
      </c>
      <c r="D214" s="4">
        <f t="shared" si="15"/>
        <v>9</v>
      </c>
      <c r="E214">
        <f>E213+IF(WEEKDAY(A214)=1,ser*C213,0)</f>
        <v>12650</v>
      </c>
      <c r="F214">
        <f>F213+D214*(wyp)</f>
        <v>21360</v>
      </c>
      <c r="G214">
        <f t="shared" si="16"/>
        <v>8710</v>
      </c>
      <c r="H214">
        <f t="shared" si="17"/>
        <v>0</v>
      </c>
      <c r="I214">
        <f t="shared" si="18"/>
        <v>270</v>
      </c>
      <c r="J214">
        <f t="shared" si="19"/>
        <v>270</v>
      </c>
    </row>
    <row r="215" spans="1:10" x14ac:dyDescent="0.25">
      <c r="A215" s="1">
        <v>45140</v>
      </c>
      <c r="B215" s="3">
        <f>IF(AND(DAY(A215)=21,MONTH(A215)=12),$V$12,          IF(AND(DAY(A215)=21,MONTH(A215)=3),$V$9,         IF(AND(DAY(A215)=21,MONTH(A215)=6),$V$10,    IF(AND(DAY(A215)=23,MONTH(A215)=9),$V$11,B214)      )           )                                  )</f>
        <v>0.9</v>
      </c>
      <c r="C215" s="4">
        <f>ile</f>
        <v>10</v>
      </c>
      <c r="D215" s="4">
        <f t="shared" si="15"/>
        <v>9</v>
      </c>
      <c r="E215">
        <f>E214+IF(WEEKDAY(A215)=1,ser*C214,0)</f>
        <v>12650</v>
      </c>
      <c r="F215">
        <f>F214+D215*(wyp)</f>
        <v>21630</v>
      </c>
      <c r="G215">
        <f t="shared" si="16"/>
        <v>8980</v>
      </c>
      <c r="H215">
        <f t="shared" si="17"/>
        <v>0</v>
      </c>
      <c r="I215">
        <f t="shared" si="18"/>
        <v>270</v>
      </c>
      <c r="J215">
        <f t="shared" si="19"/>
        <v>270</v>
      </c>
    </row>
    <row r="216" spans="1:10" x14ac:dyDescent="0.25">
      <c r="A216" s="1">
        <v>45141</v>
      </c>
      <c r="B216" s="3">
        <f>IF(AND(DAY(A216)=21,MONTH(A216)=12),$V$12,          IF(AND(DAY(A216)=21,MONTH(A216)=3),$V$9,         IF(AND(DAY(A216)=21,MONTH(A216)=6),$V$10,    IF(AND(DAY(A216)=23,MONTH(A216)=9),$V$11,B215)      )           )                                  )</f>
        <v>0.9</v>
      </c>
      <c r="C216" s="4">
        <f>ile</f>
        <v>10</v>
      </c>
      <c r="D216" s="4">
        <f t="shared" si="15"/>
        <v>9</v>
      </c>
      <c r="E216">
        <f>E215+IF(WEEKDAY(A216)=1,ser*C215,0)</f>
        <v>12650</v>
      </c>
      <c r="F216">
        <f>F215+D216*(wyp)</f>
        <v>21900</v>
      </c>
      <c r="G216">
        <f t="shared" si="16"/>
        <v>9250</v>
      </c>
      <c r="H216">
        <f t="shared" si="17"/>
        <v>0</v>
      </c>
      <c r="I216">
        <f t="shared" si="18"/>
        <v>270</v>
      </c>
      <c r="J216">
        <f t="shared" si="19"/>
        <v>270</v>
      </c>
    </row>
    <row r="217" spans="1:10" x14ac:dyDescent="0.25">
      <c r="A217" s="1">
        <v>45142</v>
      </c>
      <c r="B217" s="3">
        <f>IF(AND(DAY(A217)=21,MONTH(A217)=12),$V$12,          IF(AND(DAY(A217)=21,MONTH(A217)=3),$V$9,         IF(AND(DAY(A217)=21,MONTH(A217)=6),$V$10,    IF(AND(DAY(A217)=23,MONTH(A217)=9),$V$11,B216)      )           )                                  )</f>
        <v>0.9</v>
      </c>
      <c r="C217" s="4">
        <f>ile</f>
        <v>10</v>
      </c>
      <c r="D217" s="4">
        <f t="shared" si="15"/>
        <v>9</v>
      </c>
      <c r="E217">
        <f>E216+IF(WEEKDAY(A217)=1,ser*C216,0)</f>
        <v>12650</v>
      </c>
      <c r="F217">
        <f>F216+D217*(wyp)</f>
        <v>22170</v>
      </c>
      <c r="G217">
        <f t="shared" si="16"/>
        <v>9520</v>
      </c>
      <c r="H217">
        <f t="shared" si="17"/>
        <v>0</v>
      </c>
      <c r="I217">
        <f t="shared" si="18"/>
        <v>270</v>
      </c>
      <c r="J217">
        <f t="shared" si="19"/>
        <v>270</v>
      </c>
    </row>
    <row r="218" spans="1:10" x14ac:dyDescent="0.25">
      <c r="A218" s="1">
        <v>45143</v>
      </c>
      <c r="B218" s="3">
        <f>IF(AND(DAY(A218)=21,MONTH(A218)=12),$V$12,          IF(AND(DAY(A218)=21,MONTH(A218)=3),$V$9,         IF(AND(DAY(A218)=21,MONTH(A218)=6),$V$10,    IF(AND(DAY(A218)=23,MONTH(A218)=9),$V$11,B217)      )           )                                  )</f>
        <v>0.9</v>
      </c>
      <c r="C218" s="4">
        <f>ile</f>
        <v>10</v>
      </c>
      <c r="D218" s="4">
        <f t="shared" si="15"/>
        <v>0</v>
      </c>
      <c r="E218">
        <f>E217+IF(WEEKDAY(A218)=1,ser*C217,0)</f>
        <v>12650</v>
      </c>
      <c r="F218">
        <f>F217+D218*(wyp)</f>
        <v>22170</v>
      </c>
      <c r="G218">
        <f t="shared" si="16"/>
        <v>9520</v>
      </c>
      <c r="H218">
        <f t="shared" si="17"/>
        <v>0</v>
      </c>
      <c r="I218">
        <f t="shared" si="18"/>
        <v>0</v>
      </c>
      <c r="J218">
        <f t="shared" si="19"/>
        <v>0</v>
      </c>
    </row>
    <row r="219" spans="1:10" x14ac:dyDescent="0.25">
      <c r="A219" s="1">
        <v>45144</v>
      </c>
      <c r="B219" s="3">
        <f>IF(AND(DAY(A219)=21,MONTH(A219)=12),$V$12,          IF(AND(DAY(A219)=21,MONTH(A219)=3),$V$9,         IF(AND(DAY(A219)=21,MONTH(A219)=6),$V$10,    IF(AND(DAY(A219)=23,MONTH(A219)=9),$V$11,B218)      )           )                                  )</f>
        <v>0.9</v>
      </c>
      <c r="C219" s="4">
        <f>ile</f>
        <v>10</v>
      </c>
      <c r="D219" s="4">
        <f t="shared" si="15"/>
        <v>0</v>
      </c>
      <c r="E219">
        <f>E218+IF(WEEKDAY(A219)=1,ser*C218,0)</f>
        <v>12800</v>
      </c>
      <c r="F219">
        <f>F218+D219*(wyp)</f>
        <v>22170</v>
      </c>
      <c r="G219">
        <f t="shared" si="16"/>
        <v>9370</v>
      </c>
      <c r="H219">
        <f t="shared" si="17"/>
        <v>150</v>
      </c>
      <c r="I219">
        <f t="shared" si="18"/>
        <v>0</v>
      </c>
      <c r="J219">
        <f t="shared" si="19"/>
        <v>-150</v>
      </c>
    </row>
    <row r="220" spans="1:10" x14ac:dyDescent="0.25">
      <c r="A220" s="1">
        <v>45145</v>
      </c>
      <c r="B220" s="3">
        <f>IF(AND(DAY(A220)=21,MONTH(A220)=12),$V$12,          IF(AND(DAY(A220)=21,MONTH(A220)=3),$V$9,         IF(AND(DAY(A220)=21,MONTH(A220)=6),$V$10,    IF(AND(DAY(A220)=23,MONTH(A220)=9),$V$11,B219)      )           )                                  )</f>
        <v>0.9</v>
      </c>
      <c r="C220" s="4">
        <f>ile</f>
        <v>10</v>
      </c>
      <c r="D220" s="4">
        <f t="shared" si="15"/>
        <v>9</v>
      </c>
      <c r="E220">
        <f>E219+IF(WEEKDAY(A220)=1,ser*C219,0)</f>
        <v>12800</v>
      </c>
      <c r="F220">
        <f>F219+D220*(wyp)</f>
        <v>22440</v>
      </c>
      <c r="G220">
        <f t="shared" si="16"/>
        <v>9640</v>
      </c>
      <c r="H220">
        <f t="shared" si="17"/>
        <v>0</v>
      </c>
      <c r="I220">
        <f t="shared" si="18"/>
        <v>270</v>
      </c>
      <c r="J220">
        <f t="shared" si="19"/>
        <v>270</v>
      </c>
    </row>
    <row r="221" spans="1:10" x14ac:dyDescent="0.25">
      <c r="A221" s="1">
        <v>45146</v>
      </c>
      <c r="B221" s="3">
        <f>IF(AND(DAY(A221)=21,MONTH(A221)=12),$V$12,          IF(AND(DAY(A221)=21,MONTH(A221)=3),$V$9,         IF(AND(DAY(A221)=21,MONTH(A221)=6),$V$10,    IF(AND(DAY(A221)=23,MONTH(A221)=9),$V$11,B220)      )           )                                  )</f>
        <v>0.9</v>
      </c>
      <c r="C221" s="4">
        <f>ile</f>
        <v>10</v>
      </c>
      <c r="D221" s="4">
        <f t="shared" si="15"/>
        <v>9</v>
      </c>
      <c r="E221">
        <f>E220+IF(WEEKDAY(A221)=1,ser*C220,0)</f>
        <v>12800</v>
      </c>
      <c r="F221">
        <f>F220+D221*(wyp)</f>
        <v>22710</v>
      </c>
      <c r="G221">
        <f t="shared" si="16"/>
        <v>9910</v>
      </c>
      <c r="H221">
        <f t="shared" si="17"/>
        <v>0</v>
      </c>
      <c r="I221">
        <f t="shared" si="18"/>
        <v>270</v>
      </c>
      <c r="J221">
        <f t="shared" si="19"/>
        <v>270</v>
      </c>
    </row>
    <row r="222" spans="1:10" x14ac:dyDescent="0.25">
      <c r="A222" s="1">
        <v>45147</v>
      </c>
      <c r="B222" s="3">
        <f>IF(AND(DAY(A222)=21,MONTH(A222)=12),$V$12,          IF(AND(DAY(A222)=21,MONTH(A222)=3),$V$9,         IF(AND(DAY(A222)=21,MONTH(A222)=6),$V$10,    IF(AND(DAY(A222)=23,MONTH(A222)=9),$V$11,B221)      )           )                                  )</f>
        <v>0.9</v>
      </c>
      <c r="C222" s="4">
        <f>ile</f>
        <v>10</v>
      </c>
      <c r="D222" s="4">
        <f t="shared" si="15"/>
        <v>9</v>
      </c>
      <c r="E222">
        <f>E221+IF(WEEKDAY(A222)=1,ser*C221,0)</f>
        <v>12800</v>
      </c>
      <c r="F222">
        <f>F221+D222*(wyp)</f>
        <v>22980</v>
      </c>
      <c r="G222">
        <f t="shared" si="16"/>
        <v>10180</v>
      </c>
      <c r="H222">
        <f t="shared" si="17"/>
        <v>0</v>
      </c>
      <c r="I222">
        <f t="shared" si="18"/>
        <v>270</v>
      </c>
      <c r="J222">
        <f t="shared" si="19"/>
        <v>270</v>
      </c>
    </row>
    <row r="223" spans="1:10" x14ac:dyDescent="0.25">
      <c r="A223" s="1">
        <v>45148</v>
      </c>
      <c r="B223" s="3">
        <f>IF(AND(DAY(A223)=21,MONTH(A223)=12),$V$12,          IF(AND(DAY(A223)=21,MONTH(A223)=3),$V$9,         IF(AND(DAY(A223)=21,MONTH(A223)=6),$V$10,    IF(AND(DAY(A223)=23,MONTH(A223)=9),$V$11,B222)      )           )                                  )</f>
        <v>0.9</v>
      </c>
      <c r="C223" s="4">
        <f>ile</f>
        <v>10</v>
      </c>
      <c r="D223" s="4">
        <f t="shared" si="15"/>
        <v>9</v>
      </c>
      <c r="E223">
        <f>E222+IF(WEEKDAY(A223)=1,ser*C222,0)</f>
        <v>12800</v>
      </c>
      <c r="F223">
        <f>F222+D223*(wyp)</f>
        <v>23250</v>
      </c>
      <c r="G223">
        <f t="shared" si="16"/>
        <v>10450</v>
      </c>
      <c r="H223">
        <f t="shared" si="17"/>
        <v>0</v>
      </c>
      <c r="I223">
        <f t="shared" si="18"/>
        <v>270</v>
      </c>
      <c r="J223">
        <f t="shared" si="19"/>
        <v>270</v>
      </c>
    </row>
    <row r="224" spans="1:10" x14ac:dyDescent="0.25">
      <c r="A224" s="1">
        <v>45149</v>
      </c>
      <c r="B224" s="3">
        <f>IF(AND(DAY(A224)=21,MONTH(A224)=12),$V$12,          IF(AND(DAY(A224)=21,MONTH(A224)=3),$V$9,         IF(AND(DAY(A224)=21,MONTH(A224)=6),$V$10,    IF(AND(DAY(A224)=23,MONTH(A224)=9),$V$11,B223)      )           )                                  )</f>
        <v>0.9</v>
      </c>
      <c r="C224" s="4">
        <f>ile</f>
        <v>10</v>
      </c>
      <c r="D224" s="4">
        <f t="shared" si="15"/>
        <v>9</v>
      </c>
      <c r="E224">
        <f>E223+IF(WEEKDAY(A224)=1,ser*C223,0)</f>
        <v>12800</v>
      </c>
      <c r="F224">
        <f>F223+D224*(wyp)</f>
        <v>23520</v>
      </c>
      <c r="G224">
        <f t="shared" si="16"/>
        <v>10720</v>
      </c>
      <c r="H224">
        <f t="shared" si="17"/>
        <v>0</v>
      </c>
      <c r="I224">
        <f t="shared" si="18"/>
        <v>270</v>
      </c>
      <c r="J224">
        <f t="shared" si="19"/>
        <v>270</v>
      </c>
    </row>
    <row r="225" spans="1:10" x14ac:dyDescent="0.25">
      <c r="A225" s="1">
        <v>45150</v>
      </c>
      <c r="B225" s="3">
        <f>IF(AND(DAY(A225)=21,MONTH(A225)=12),$V$12,          IF(AND(DAY(A225)=21,MONTH(A225)=3),$V$9,         IF(AND(DAY(A225)=21,MONTH(A225)=6),$V$10,    IF(AND(DAY(A225)=23,MONTH(A225)=9),$V$11,B224)      )           )                                  )</f>
        <v>0.9</v>
      </c>
      <c r="C225" s="4">
        <f>ile</f>
        <v>10</v>
      </c>
      <c r="D225" s="4">
        <f t="shared" si="15"/>
        <v>0</v>
      </c>
      <c r="E225">
        <f>E224+IF(WEEKDAY(A225)=1,ser*C224,0)</f>
        <v>12800</v>
      </c>
      <c r="F225">
        <f>F224+D225*(wyp)</f>
        <v>23520</v>
      </c>
      <c r="G225">
        <f t="shared" si="16"/>
        <v>10720</v>
      </c>
      <c r="H225">
        <f t="shared" si="17"/>
        <v>0</v>
      </c>
      <c r="I225">
        <f t="shared" si="18"/>
        <v>0</v>
      </c>
      <c r="J225">
        <f t="shared" si="19"/>
        <v>0</v>
      </c>
    </row>
    <row r="226" spans="1:10" x14ac:dyDescent="0.25">
      <c r="A226" s="1">
        <v>45151</v>
      </c>
      <c r="B226" s="3">
        <f>IF(AND(DAY(A226)=21,MONTH(A226)=12),$V$12,          IF(AND(DAY(A226)=21,MONTH(A226)=3),$V$9,         IF(AND(DAY(A226)=21,MONTH(A226)=6),$V$10,    IF(AND(DAY(A226)=23,MONTH(A226)=9),$V$11,B225)      )           )                                  )</f>
        <v>0.9</v>
      </c>
      <c r="C226" s="4">
        <f>ile</f>
        <v>10</v>
      </c>
      <c r="D226" s="4">
        <f t="shared" si="15"/>
        <v>0</v>
      </c>
      <c r="E226">
        <f>E225+IF(WEEKDAY(A226)=1,ser*C225,0)</f>
        <v>12950</v>
      </c>
      <c r="F226">
        <f>F225+D226*(wyp)</f>
        <v>23520</v>
      </c>
      <c r="G226">
        <f t="shared" si="16"/>
        <v>10570</v>
      </c>
      <c r="H226">
        <f t="shared" si="17"/>
        <v>150</v>
      </c>
      <c r="I226">
        <f t="shared" si="18"/>
        <v>0</v>
      </c>
      <c r="J226">
        <f t="shared" si="19"/>
        <v>-150</v>
      </c>
    </row>
    <row r="227" spans="1:10" x14ac:dyDescent="0.25">
      <c r="A227" s="1">
        <v>45152</v>
      </c>
      <c r="B227" s="3">
        <f>IF(AND(DAY(A227)=21,MONTH(A227)=12),$V$12,          IF(AND(DAY(A227)=21,MONTH(A227)=3),$V$9,         IF(AND(DAY(A227)=21,MONTH(A227)=6),$V$10,    IF(AND(DAY(A227)=23,MONTH(A227)=9),$V$11,B226)      )           )                                  )</f>
        <v>0.9</v>
      </c>
      <c r="C227" s="4">
        <f>ile</f>
        <v>10</v>
      </c>
      <c r="D227" s="4">
        <f t="shared" si="15"/>
        <v>9</v>
      </c>
      <c r="E227">
        <f>E226+IF(WEEKDAY(A227)=1,ser*C226,0)</f>
        <v>12950</v>
      </c>
      <c r="F227">
        <f>F226+D227*(wyp)</f>
        <v>23790</v>
      </c>
      <c r="G227">
        <f t="shared" si="16"/>
        <v>10840</v>
      </c>
      <c r="H227">
        <f t="shared" si="17"/>
        <v>0</v>
      </c>
      <c r="I227">
        <f t="shared" si="18"/>
        <v>270</v>
      </c>
      <c r="J227">
        <f t="shared" si="19"/>
        <v>270</v>
      </c>
    </row>
    <row r="228" spans="1:10" x14ac:dyDescent="0.25">
      <c r="A228" s="1">
        <v>45153</v>
      </c>
      <c r="B228" s="3">
        <f>IF(AND(DAY(A228)=21,MONTH(A228)=12),$V$12,          IF(AND(DAY(A228)=21,MONTH(A228)=3),$V$9,         IF(AND(DAY(A228)=21,MONTH(A228)=6),$V$10,    IF(AND(DAY(A228)=23,MONTH(A228)=9),$V$11,B227)      )           )                                  )</f>
        <v>0.9</v>
      </c>
      <c r="C228" s="4">
        <f>ile</f>
        <v>10</v>
      </c>
      <c r="D228" s="4">
        <f t="shared" si="15"/>
        <v>9</v>
      </c>
      <c r="E228">
        <f>E227+IF(WEEKDAY(A228)=1,ser*C227,0)</f>
        <v>12950</v>
      </c>
      <c r="F228">
        <f>F227+D228*(wyp)</f>
        <v>24060</v>
      </c>
      <c r="G228">
        <f t="shared" si="16"/>
        <v>11110</v>
      </c>
      <c r="H228">
        <f t="shared" si="17"/>
        <v>0</v>
      </c>
      <c r="I228">
        <f t="shared" si="18"/>
        <v>270</v>
      </c>
      <c r="J228">
        <f t="shared" si="19"/>
        <v>270</v>
      </c>
    </row>
    <row r="229" spans="1:10" x14ac:dyDescent="0.25">
      <c r="A229" s="1">
        <v>45154</v>
      </c>
      <c r="B229" s="3">
        <f>IF(AND(DAY(A229)=21,MONTH(A229)=12),$V$12,          IF(AND(DAY(A229)=21,MONTH(A229)=3),$V$9,         IF(AND(DAY(A229)=21,MONTH(A229)=6),$V$10,    IF(AND(DAY(A229)=23,MONTH(A229)=9),$V$11,B228)      )           )                                  )</f>
        <v>0.9</v>
      </c>
      <c r="C229" s="4">
        <f>ile</f>
        <v>10</v>
      </c>
      <c r="D229" s="4">
        <f t="shared" si="15"/>
        <v>9</v>
      </c>
      <c r="E229">
        <f>E228+IF(WEEKDAY(A229)=1,ser*C228,0)</f>
        <v>12950</v>
      </c>
      <c r="F229">
        <f>F228+D229*(wyp)</f>
        <v>24330</v>
      </c>
      <c r="G229">
        <f t="shared" si="16"/>
        <v>11380</v>
      </c>
      <c r="H229">
        <f t="shared" si="17"/>
        <v>0</v>
      </c>
      <c r="I229">
        <f t="shared" si="18"/>
        <v>270</v>
      </c>
      <c r="J229">
        <f t="shared" si="19"/>
        <v>270</v>
      </c>
    </row>
    <row r="230" spans="1:10" x14ac:dyDescent="0.25">
      <c r="A230" s="1">
        <v>45155</v>
      </c>
      <c r="B230" s="3">
        <f>IF(AND(DAY(A230)=21,MONTH(A230)=12),$V$12,          IF(AND(DAY(A230)=21,MONTH(A230)=3),$V$9,         IF(AND(DAY(A230)=21,MONTH(A230)=6),$V$10,    IF(AND(DAY(A230)=23,MONTH(A230)=9),$V$11,B229)      )           )                                  )</f>
        <v>0.9</v>
      </c>
      <c r="C230" s="4">
        <f>ile</f>
        <v>10</v>
      </c>
      <c r="D230" s="4">
        <f t="shared" si="15"/>
        <v>9</v>
      </c>
      <c r="E230">
        <f>E229+IF(WEEKDAY(A230)=1,ser*C229,0)</f>
        <v>12950</v>
      </c>
      <c r="F230">
        <f>F229+D230*(wyp)</f>
        <v>24600</v>
      </c>
      <c r="G230">
        <f t="shared" si="16"/>
        <v>11650</v>
      </c>
      <c r="H230">
        <f t="shared" si="17"/>
        <v>0</v>
      </c>
      <c r="I230">
        <f t="shared" si="18"/>
        <v>270</v>
      </c>
      <c r="J230">
        <f t="shared" si="19"/>
        <v>270</v>
      </c>
    </row>
    <row r="231" spans="1:10" x14ac:dyDescent="0.25">
      <c r="A231" s="1">
        <v>45156</v>
      </c>
      <c r="B231" s="3">
        <f>IF(AND(DAY(A231)=21,MONTH(A231)=12),$V$12,          IF(AND(DAY(A231)=21,MONTH(A231)=3),$V$9,         IF(AND(DAY(A231)=21,MONTH(A231)=6),$V$10,    IF(AND(DAY(A231)=23,MONTH(A231)=9),$V$11,B230)      )           )                                  )</f>
        <v>0.9</v>
      </c>
      <c r="C231" s="4">
        <f>ile</f>
        <v>10</v>
      </c>
      <c r="D231" s="4">
        <f t="shared" si="15"/>
        <v>9</v>
      </c>
      <c r="E231">
        <f>E230+IF(WEEKDAY(A231)=1,ser*C230,0)</f>
        <v>12950</v>
      </c>
      <c r="F231">
        <f>F230+D231*(wyp)</f>
        <v>24870</v>
      </c>
      <c r="G231">
        <f t="shared" si="16"/>
        <v>11920</v>
      </c>
      <c r="H231">
        <f t="shared" si="17"/>
        <v>0</v>
      </c>
      <c r="I231">
        <f t="shared" si="18"/>
        <v>270</v>
      </c>
      <c r="J231">
        <f t="shared" si="19"/>
        <v>270</v>
      </c>
    </row>
    <row r="232" spans="1:10" x14ac:dyDescent="0.25">
      <c r="A232" s="1">
        <v>45157</v>
      </c>
      <c r="B232" s="3">
        <f>IF(AND(DAY(A232)=21,MONTH(A232)=12),$V$12,          IF(AND(DAY(A232)=21,MONTH(A232)=3),$V$9,         IF(AND(DAY(A232)=21,MONTH(A232)=6),$V$10,    IF(AND(DAY(A232)=23,MONTH(A232)=9),$V$11,B231)      )           )                                  )</f>
        <v>0.9</v>
      </c>
      <c r="C232" s="4">
        <f>ile</f>
        <v>10</v>
      </c>
      <c r="D232" s="4">
        <f t="shared" si="15"/>
        <v>0</v>
      </c>
      <c r="E232">
        <f>E231+IF(WEEKDAY(A232)=1,ser*C231,0)</f>
        <v>12950</v>
      </c>
      <c r="F232">
        <f>F231+D232*(wyp)</f>
        <v>24870</v>
      </c>
      <c r="G232">
        <f t="shared" si="16"/>
        <v>11920</v>
      </c>
      <c r="H232">
        <f t="shared" si="17"/>
        <v>0</v>
      </c>
      <c r="I232">
        <f t="shared" si="18"/>
        <v>0</v>
      </c>
      <c r="J232">
        <f t="shared" si="19"/>
        <v>0</v>
      </c>
    </row>
    <row r="233" spans="1:10" x14ac:dyDescent="0.25">
      <c r="A233" s="1">
        <v>45158</v>
      </c>
      <c r="B233" s="3">
        <f>IF(AND(DAY(A233)=21,MONTH(A233)=12),$V$12,          IF(AND(DAY(A233)=21,MONTH(A233)=3),$V$9,         IF(AND(DAY(A233)=21,MONTH(A233)=6),$V$10,    IF(AND(DAY(A233)=23,MONTH(A233)=9),$V$11,B232)      )           )                                  )</f>
        <v>0.9</v>
      </c>
      <c r="C233" s="4">
        <f>ile</f>
        <v>10</v>
      </c>
      <c r="D233" s="4">
        <f t="shared" si="15"/>
        <v>0</v>
      </c>
      <c r="E233">
        <f>E232+IF(WEEKDAY(A233)=1,ser*C232,0)</f>
        <v>13100</v>
      </c>
      <c r="F233">
        <f>F232+D233*(wyp)</f>
        <v>24870</v>
      </c>
      <c r="G233">
        <f t="shared" si="16"/>
        <v>11770</v>
      </c>
      <c r="H233">
        <f t="shared" si="17"/>
        <v>150</v>
      </c>
      <c r="I233">
        <f t="shared" si="18"/>
        <v>0</v>
      </c>
      <c r="J233">
        <f t="shared" si="19"/>
        <v>-150</v>
      </c>
    </row>
    <row r="234" spans="1:10" x14ac:dyDescent="0.25">
      <c r="A234" s="1">
        <v>45159</v>
      </c>
      <c r="B234" s="3">
        <f>IF(AND(DAY(A234)=21,MONTH(A234)=12),$V$12,          IF(AND(DAY(A234)=21,MONTH(A234)=3),$V$9,         IF(AND(DAY(A234)=21,MONTH(A234)=6),$V$10,    IF(AND(DAY(A234)=23,MONTH(A234)=9),$V$11,B233)      )           )                                  )</f>
        <v>0.9</v>
      </c>
      <c r="C234" s="4">
        <f>ile</f>
        <v>10</v>
      </c>
      <c r="D234" s="4">
        <f t="shared" si="15"/>
        <v>9</v>
      </c>
      <c r="E234">
        <f>E233+IF(WEEKDAY(A234)=1,ser*C233,0)</f>
        <v>13100</v>
      </c>
      <c r="F234">
        <f>F233+D234*(wyp)</f>
        <v>25140</v>
      </c>
      <c r="G234">
        <f t="shared" si="16"/>
        <v>12040</v>
      </c>
      <c r="H234">
        <f t="shared" si="17"/>
        <v>0</v>
      </c>
      <c r="I234">
        <f t="shared" si="18"/>
        <v>270</v>
      </c>
      <c r="J234">
        <f t="shared" si="19"/>
        <v>270</v>
      </c>
    </row>
    <row r="235" spans="1:10" x14ac:dyDescent="0.25">
      <c r="A235" s="1">
        <v>45160</v>
      </c>
      <c r="B235" s="3">
        <f>IF(AND(DAY(A235)=21,MONTH(A235)=12),$V$12,          IF(AND(DAY(A235)=21,MONTH(A235)=3),$V$9,         IF(AND(DAY(A235)=21,MONTH(A235)=6),$V$10,    IF(AND(DAY(A235)=23,MONTH(A235)=9),$V$11,B234)      )           )                                  )</f>
        <v>0.9</v>
      </c>
      <c r="C235" s="4">
        <f>ile</f>
        <v>10</v>
      </c>
      <c r="D235" s="4">
        <f t="shared" si="15"/>
        <v>9</v>
      </c>
      <c r="E235">
        <f>E234+IF(WEEKDAY(A235)=1,ser*C234,0)</f>
        <v>13100</v>
      </c>
      <c r="F235">
        <f>F234+D235*(wyp)</f>
        <v>25410</v>
      </c>
      <c r="G235">
        <f t="shared" si="16"/>
        <v>12310</v>
      </c>
      <c r="H235">
        <f t="shared" si="17"/>
        <v>0</v>
      </c>
      <c r="I235">
        <f t="shared" si="18"/>
        <v>270</v>
      </c>
      <c r="J235">
        <f t="shared" si="19"/>
        <v>270</v>
      </c>
    </row>
    <row r="236" spans="1:10" x14ac:dyDescent="0.25">
      <c r="A236" s="1">
        <v>45161</v>
      </c>
      <c r="B236" s="3">
        <f>IF(AND(DAY(A236)=21,MONTH(A236)=12),$V$12,          IF(AND(DAY(A236)=21,MONTH(A236)=3),$V$9,         IF(AND(DAY(A236)=21,MONTH(A236)=6),$V$10,    IF(AND(DAY(A236)=23,MONTH(A236)=9),$V$11,B235)      )           )                                  )</f>
        <v>0.9</v>
      </c>
      <c r="C236" s="4">
        <f>ile</f>
        <v>10</v>
      </c>
      <c r="D236" s="4">
        <f t="shared" si="15"/>
        <v>9</v>
      </c>
      <c r="E236">
        <f>E235+IF(WEEKDAY(A236)=1,ser*C235,0)</f>
        <v>13100</v>
      </c>
      <c r="F236">
        <f>F235+D236*(wyp)</f>
        <v>25680</v>
      </c>
      <c r="G236">
        <f t="shared" si="16"/>
        <v>12580</v>
      </c>
      <c r="H236">
        <f t="shared" si="17"/>
        <v>0</v>
      </c>
      <c r="I236">
        <f t="shared" si="18"/>
        <v>270</v>
      </c>
      <c r="J236">
        <f t="shared" si="19"/>
        <v>270</v>
      </c>
    </row>
    <row r="237" spans="1:10" x14ac:dyDescent="0.25">
      <c r="A237" s="1">
        <v>45162</v>
      </c>
      <c r="B237" s="3">
        <f>IF(AND(DAY(A237)=21,MONTH(A237)=12),$V$12,          IF(AND(DAY(A237)=21,MONTH(A237)=3),$V$9,         IF(AND(DAY(A237)=21,MONTH(A237)=6),$V$10,    IF(AND(DAY(A237)=23,MONTH(A237)=9),$V$11,B236)      )           )                                  )</f>
        <v>0.9</v>
      </c>
      <c r="C237" s="4">
        <f>ile</f>
        <v>10</v>
      </c>
      <c r="D237" s="4">
        <f t="shared" si="15"/>
        <v>9</v>
      </c>
      <c r="E237">
        <f>E236+IF(WEEKDAY(A237)=1,ser*C236,0)</f>
        <v>13100</v>
      </c>
      <c r="F237">
        <f>F236+D237*(wyp)</f>
        <v>25950</v>
      </c>
      <c r="G237">
        <f t="shared" si="16"/>
        <v>12850</v>
      </c>
      <c r="H237">
        <f t="shared" si="17"/>
        <v>0</v>
      </c>
      <c r="I237">
        <f t="shared" si="18"/>
        <v>270</v>
      </c>
      <c r="J237">
        <f t="shared" si="19"/>
        <v>270</v>
      </c>
    </row>
    <row r="238" spans="1:10" x14ac:dyDescent="0.25">
      <c r="A238" s="1">
        <v>45163</v>
      </c>
      <c r="B238" s="3">
        <f>IF(AND(DAY(A238)=21,MONTH(A238)=12),$V$12,          IF(AND(DAY(A238)=21,MONTH(A238)=3),$V$9,         IF(AND(DAY(A238)=21,MONTH(A238)=6),$V$10,    IF(AND(DAY(A238)=23,MONTH(A238)=9),$V$11,B237)      )           )                                  )</f>
        <v>0.9</v>
      </c>
      <c r="C238" s="4">
        <f>ile</f>
        <v>10</v>
      </c>
      <c r="D238" s="4">
        <f t="shared" si="15"/>
        <v>9</v>
      </c>
      <c r="E238">
        <f>E237+IF(WEEKDAY(A238)=1,ser*C237,0)</f>
        <v>13100</v>
      </c>
      <c r="F238">
        <f>F237+D238*(wyp)</f>
        <v>26220</v>
      </c>
      <c r="G238">
        <f t="shared" si="16"/>
        <v>13120</v>
      </c>
      <c r="H238">
        <f t="shared" si="17"/>
        <v>0</v>
      </c>
      <c r="I238">
        <f t="shared" si="18"/>
        <v>270</v>
      </c>
      <c r="J238">
        <f t="shared" si="19"/>
        <v>270</v>
      </c>
    </row>
    <row r="239" spans="1:10" x14ac:dyDescent="0.25">
      <c r="A239" s="1">
        <v>45164</v>
      </c>
      <c r="B239" s="3">
        <f>IF(AND(DAY(A239)=21,MONTH(A239)=12),$V$12,          IF(AND(DAY(A239)=21,MONTH(A239)=3),$V$9,         IF(AND(DAY(A239)=21,MONTH(A239)=6),$V$10,    IF(AND(DAY(A239)=23,MONTH(A239)=9),$V$11,B238)      )           )                                  )</f>
        <v>0.9</v>
      </c>
      <c r="C239" s="4">
        <f>ile</f>
        <v>10</v>
      </c>
      <c r="D239" s="4">
        <f t="shared" si="15"/>
        <v>0</v>
      </c>
      <c r="E239">
        <f>E238+IF(WEEKDAY(A239)=1,ser*C238,0)</f>
        <v>13100</v>
      </c>
      <c r="F239">
        <f>F238+D239*(wyp)</f>
        <v>26220</v>
      </c>
      <c r="G239">
        <f t="shared" si="16"/>
        <v>13120</v>
      </c>
      <c r="H239">
        <f t="shared" si="17"/>
        <v>0</v>
      </c>
      <c r="I239">
        <f t="shared" si="18"/>
        <v>0</v>
      </c>
      <c r="J239">
        <f t="shared" si="19"/>
        <v>0</v>
      </c>
    </row>
    <row r="240" spans="1:10" x14ac:dyDescent="0.25">
      <c r="A240" s="1">
        <v>45165</v>
      </c>
      <c r="B240" s="3">
        <f>IF(AND(DAY(A240)=21,MONTH(A240)=12),$V$12,          IF(AND(DAY(A240)=21,MONTH(A240)=3),$V$9,         IF(AND(DAY(A240)=21,MONTH(A240)=6),$V$10,    IF(AND(DAY(A240)=23,MONTH(A240)=9),$V$11,B239)      )           )                                  )</f>
        <v>0.9</v>
      </c>
      <c r="C240" s="4">
        <f>ile</f>
        <v>10</v>
      </c>
      <c r="D240" s="4">
        <f t="shared" si="15"/>
        <v>0</v>
      </c>
      <c r="E240">
        <f>E239+IF(WEEKDAY(A240)=1,ser*C239,0)</f>
        <v>13250</v>
      </c>
      <c r="F240">
        <f>F239+D240*(wyp)</f>
        <v>26220</v>
      </c>
      <c r="G240">
        <f t="shared" si="16"/>
        <v>12970</v>
      </c>
      <c r="H240">
        <f t="shared" si="17"/>
        <v>150</v>
      </c>
      <c r="I240">
        <f t="shared" si="18"/>
        <v>0</v>
      </c>
      <c r="J240">
        <f t="shared" si="19"/>
        <v>-150</v>
      </c>
    </row>
    <row r="241" spans="1:10" x14ac:dyDescent="0.25">
      <c r="A241" s="1">
        <v>45166</v>
      </c>
      <c r="B241" s="3">
        <f>IF(AND(DAY(A241)=21,MONTH(A241)=12),$V$12,          IF(AND(DAY(A241)=21,MONTH(A241)=3),$V$9,         IF(AND(DAY(A241)=21,MONTH(A241)=6),$V$10,    IF(AND(DAY(A241)=23,MONTH(A241)=9),$V$11,B240)      )           )                                  )</f>
        <v>0.9</v>
      </c>
      <c r="C241" s="4">
        <f>ile</f>
        <v>10</v>
      </c>
      <c r="D241" s="4">
        <f t="shared" si="15"/>
        <v>9</v>
      </c>
      <c r="E241">
        <f>E240+IF(WEEKDAY(A241)=1,ser*C240,0)</f>
        <v>13250</v>
      </c>
      <c r="F241">
        <f>F240+D241*(wyp)</f>
        <v>26490</v>
      </c>
      <c r="G241">
        <f t="shared" si="16"/>
        <v>13240</v>
      </c>
      <c r="H241">
        <f t="shared" si="17"/>
        <v>0</v>
      </c>
      <c r="I241">
        <f t="shared" si="18"/>
        <v>270</v>
      </c>
      <c r="J241">
        <f t="shared" si="19"/>
        <v>270</v>
      </c>
    </row>
    <row r="242" spans="1:10" x14ac:dyDescent="0.25">
      <c r="A242" s="1">
        <v>45167</v>
      </c>
      <c r="B242" s="3">
        <f>IF(AND(DAY(A242)=21,MONTH(A242)=12),$V$12,          IF(AND(DAY(A242)=21,MONTH(A242)=3),$V$9,         IF(AND(DAY(A242)=21,MONTH(A242)=6),$V$10,    IF(AND(DAY(A242)=23,MONTH(A242)=9),$V$11,B241)      )           )                                  )</f>
        <v>0.9</v>
      </c>
      <c r="C242" s="4">
        <f>ile</f>
        <v>10</v>
      </c>
      <c r="D242" s="4">
        <f t="shared" si="15"/>
        <v>9</v>
      </c>
      <c r="E242">
        <f>E241+IF(WEEKDAY(A242)=1,ser*C241,0)</f>
        <v>13250</v>
      </c>
      <c r="F242">
        <f>F241+D242*(wyp)</f>
        <v>26760</v>
      </c>
      <c r="G242">
        <f t="shared" si="16"/>
        <v>13510</v>
      </c>
      <c r="H242">
        <f t="shared" si="17"/>
        <v>0</v>
      </c>
      <c r="I242">
        <f t="shared" si="18"/>
        <v>270</v>
      </c>
      <c r="J242">
        <f t="shared" si="19"/>
        <v>270</v>
      </c>
    </row>
    <row r="243" spans="1:10" x14ac:dyDescent="0.25">
      <c r="A243" s="1">
        <v>45168</v>
      </c>
      <c r="B243" s="3">
        <f>IF(AND(DAY(A243)=21,MONTH(A243)=12),$V$12,          IF(AND(DAY(A243)=21,MONTH(A243)=3),$V$9,         IF(AND(DAY(A243)=21,MONTH(A243)=6),$V$10,    IF(AND(DAY(A243)=23,MONTH(A243)=9),$V$11,B242)      )           )                                  )</f>
        <v>0.9</v>
      </c>
      <c r="C243" s="4">
        <f>ile</f>
        <v>10</v>
      </c>
      <c r="D243" s="4">
        <f t="shared" si="15"/>
        <v>9</v>
      </c>
      <c r="E243">
        <f>E242+IF(WEEKDAY(A243)=1,ser*C242,0)</f>
        <v>13250</v>
      </c>
      <c r="F243">
        <f>F242+D243*(wyp)</f>
        <v>27030</v>
      </c>
      <c r="G243">
        <f t="shared" si="16"/>
        <v>13780</v>
      </c>
      <c r="H243">
        <f t="shared" si="17"/>
        <v>0</v>
      </c>
      <c r="I243">
        <f t="shared" si="18"/>
        <v>270</v>
      </c>
      <c r="J243">
        <f t="shared" si="19"/>
        <v>270</v>
      </c>
    </row>
    <row r="244" spans="1:10" x14ac:dyDescent="0.25">
      <c r="A244" s="1">
        <v>45169</v>
      </c>
      <c r="B244" s="3">
        <f>IF(AND(DAY(A244)=21,MONTH(A244)=12),$V$12,          IF(AND(DAY(A244)=21,MONTH(A244)=3),$V$9,         IF(AND(DAY(A244)=21,MONTH(A244)=6),$V$10,    IF(AND(DAY(A244)=23,MONTH(A244)=9),$V$11,B243)      )           )                                  )</f>
        <v>0.9</v>
      </c>
      <c r="C244" s="4">
        <f>ile</f>
        <v>10</v>
      </c>
      <c r="D244" s="4">
        <f t="shared" si="15"/>
        <v>9</v>
      </c>
      <c r="E244">
        <f>E243+IF(WEEKDAY(A244)=1,ser*C243,0)</f>
        <v>13250</v>
      </c>
      <c r="F244">
        <f>F243+D244*(wyp)</f>
        <v>27300</v>
      </c>
      <c r="G244">
        <f t="shared" si="16"/>
        <v>14050</v>
      </c>
      <c r="H244">
        <f t="shared" si="17"/>
        <v>0</v>
      </c>
      <c r="I244">
        <f t="shared" si="18"/>
        <v>270</v>
      </c>
      <c r="J244">
        <f t="shared" si="19"/>
        <v>270</v>
      </c>
    </row>
    <row r="245" spans="1:10" x14ac:dyDescent="0.25">
      <c r="A245" s="1">
        <v>45170</v>
      </c>
      <c r="B245" s="3">
        <f>IF(AND(DAY(A245)=21,MONTH(A245)=12),$V$12,          IF(AND(DAY(A245)=21,MONTH(A245)=3),$V$9,         IF(AND(DAY(A245)=21,MONTH(A245)=6),$V$10,    IF(AND(DAY(A245)=23,MONTH(A245)=9),$V$11,B244)      )           )                                  )</f>
        <v>0.9</v>
      </c>
      <c r="C245" s="4">
        <f>ile</f>
        <v>10</v>
      </c>
      <c r="D245" s="4">
        <f t="shared" si="15"/>
        <v>9</v>
      </c>
      <c r="E245">
        <f>E244+IF(WEEKDAY(A245)=1,ser*C244,0)</f>
        <v>13250</v>
      </c>
      <c r="F245">
        <f>F244+D245*(wyp)</f>
        <v>27570</v>
      </c>
      <c r="G245">
        <f t="shared" si="16"/>
        <v>14320</v>
      </c>
      <c r="H245">
        <f t="shared" si="17"/>
        <v>0</v>
      </c>
      <c r="I245">
        <f t="shared" si="18"/>
        <v>270</v>
      </c>
      <c r="J245">
        <f t="shared" si="19"/>
        <v>270</v>
      </c>
    </row>
    <row r="246" spans="1:10" x14ac:dyDescent="0.25">
      <c r="A246" s="1">
        <v>45171</v>
      </c>
      <c r="B246" s="3">
        <f>IF(AND(DAY(A246)=21,MONTH(A246)=12),$V$12,          IF(AND(DAY(A246)=21,MONTH(A246)=3),$V$9,         IF(AND(DAY(A246)=21,MONTH(A246)=6),$V$10,    IF(AND(DAY(A246)=23,MONTH(A246)=9),$V$11,B245)      )           )                                  )</f>
        <v>0.9</v>
      </c>
      <c r="C246" s="4">
        <f>ile</f>
        <v>10</v>
      </c>
      <c r="D246" s="4">
        <f t="shared" si="15"/>
        <v>0</v>
      </c>
      <c r="E246">
        <f>E245+IF(WEEKDAY(A246)=1,ser*C245,0)</f>
        <v>13250</v>
      </c>
      <c r="F246">
        <f>F245+D246*(wyp)</f>
        <v>27570</v>
      </c>
      <c r="G246">
        <f t="shared" si="16"/>
        <v>14320</v>
      </c>
      <c r="H246">
        <f t="shared" si="17"/>
        <v>0</v>
      </c>
      <c r="I246">
        <f t="shared" si="18"/>
        <v>0</v>
      </c>
      <c r="J246">
        <f t="shared" si="19"/>
        <v>0</v>
      </c>
    </row>
    <row r="247" spans="1:10" x14ac:dyDescent="0.25">
      <c r="A247" s="1">
        <v>45172</v>
      </c>
      <c r="B247" s="3">
        <f>IF(AND(DAY(A247)=21,MONTH(A247)=12),$V$12,          IF(AND(DAY(A247)=21,MONTH(A247)=3),$V$9,         IF(AND(DAY(A247)=21,MONTH(A247)=6),$V$10,    IF(AND(DAY(A247)=23,MONTH(A247)=9),$V$11,B246)      )           )                                  )</f>
        <v>0.9</v>
      </c>
      <c r="C247" s="4">
        <f>ile</f>
        <v>10</v>
      </c>
      <c r="D247" s="4">
        <f t="shared" si="15"/>
        <v>0</v>
      </c>
      <c r="E247">
        <f>E246+IF(WEEKDAY(A247)=1,ser*C246,0)</f>
        <v>13400</v>
      </c>
      <c r="F247">
        <f>F246+D247*(wyp)</f>
        <v>27570</v>
      </c>
      <c r="G247">
        <f t="shared" si="16"/>
        <v>14170</v>
      </c>
      <c r="H247">
        <f t="shared" si="17"/>
        <v>150</v>
      </c>
      <c r="I247">
        <f t="shared" si="18"/>
        <v>0</v>
      </c>
      <c r="J247">
        <f t="shared" si="19"/>
        <v>-150</v>
      </c>
    </row>
    <row r="248" spans="1:10" x14ac:dyDescent="0.25">
      <c r="A248" s="1">
        <v>45173</v>
      </c>
      <c r="B248" s="3">
        <f>IF(AND(DAY(A248)=21,MONTH(A248)=12),$V$12,          IF(AND(DAY(A248)=21,MONTH(A248)=3),$V$9,         IF(AND(DAY(A248)=21,MONTH(A248)=6),$V$10,    IF(AND(DAY(A248)=23,MONTH(A248)=9),$V$11,B247)      )           )                                  )</f>
        <v>0.9</v>
      </c>
      <c r="C248" s="4">
        <f>ile</f>
        <v>10</v>
      </c>
      <c r="D248" s="4">
        <f t="shared" si="15"/>
        <v>9</v>
      </c>
      <c r="E248">
        <f>E247+IF(WEEKDAY(A248)=1,ser*C247,0)</f>
        <v>13400</v>
      </c>
      <c r="F248">
        <f>F247+D248*(wyp)</f>
        <v>27840</v>
      </c>
      <c r="G248">
        <f t="shared" si="16"/>
        <v>14440</v>
      </c>
      <c r="H248">
        <f t="shared" si="17"/>
        <v>0</v>
      </c>
      <c r="I248">
        <f t="shared" si="18"/>
        <v>270</v>
      </c>
      <c r="J248">
        <f t="shared" si="19"/>
        <v>270</v>
      </c>
    </row>
    <row r="249" spans="1:10" x14ac:dyDescent="0.25">
      <c r="A249" s="1">
        <v>45174</v>
      </c>
      <c r="B249" s="3">
        <f>IF(AND(DAY(A249)=21,MONTH(A249)=12),$V$12,          IF(AND(DAY(A249)=21,MONTH(A249)=3),$V$9,         IF(AND(DAY(A249)=21,MONTH(A249)=6),$V$10,    IF(AND(DAY(A249)=23,MONTH(A249)=9),$V$11,B248)      )           )                                  )</f>
        <v>0.9</v>
      </c>
      <c r="C249" s="4">
        <f>ile</f>
        <v>10</v>
      </c>
      <c r="D249" s="4">
        <f t="shared" si="15"/>
        <v>9</v>
      </c>
      <c r="E249">
        <f>E248+IF(WEEKDAY(A249)=1,ser*C248,0)</f>
        <v>13400</v>
      </c>
      <c r="F249">
        <f>F248+D249*(wyp)</f>
        <v>28110</v>
      </c>
      <c r="G249">
        <f t="shared" si="16"/>
        <v>14710</v>
      </c>
      <c r="H249">
        <f t="shared" si="17"/>
        <v>0</v>
      </c>
      <c r="I249">
        <f t="shared" si="18"/>
        <v>270</v>
      </c>
      <c r="J249">
        <f t="shared" si="19"/>
        <v>270</v>
      </c>
    </row>
    <row r="250" spans="1:10" x14ac:dyDescent="0.25">
      <c r="A250" s="1">
        <v>45175</v>
      </c>
      <c r="B250" s="3">
        <f>IF(AND(DAY(A250)=21,MONTH(A250)=12),$V$12,          IF(AND(DAY(A250)=21,MONTH(A250)=3),$V$9,         IF(AND(DAY(A250)=21,MONTH(A250)=6),$V$10,    IF(AND(DAY(A250)=23,MONTH(A250)=9),$V$11,B249)      )           )                                  )</f>
        <v>0.9</v>
      </c>
      <c r="C250" s="4">
        <f>ile</f>
        <v>10</v>
      </c>
      <c r="D250" s="4">
        <f t="shared" si="15"/>
        <v>9</v>
      </c>
      <c r="E250">
        <f>E249+IF(WEEKDAY(A250)=1,ser*C249,0)</f>
        <v>13400</v>
      </c>
      <c r="F250">
        <f>F249+D250*(wyp)</f>
        <v>28380</v>
      </c>
      <c r="G250">
        <f t="shared" si="16"/>
        <v>14980</v>
      </c>
      <c r="H250">
        <f t="shared" si="17"/>
        <v>0</v>
      </c>
      <c r="I250">
        <f t="shared" si="18"/>
        <v>270</v>
      </c>
      <c r="J250">
        <f t="shared" si="19"/>
        <v>270</v>
      </c>
    </row>
    <row r="251" spans="1:10" x14ac:dyDescent="0.25">
      <c r="A251" s="1">
        <v>45176</v>
      </c>
      <c r="B251" s="3">
        <f>IF(AND(DAY(A251)=21,MONTH(A251)=12),$V$12,          IF(AND(DAY(A251)=21,MONTH(A251)=3),$V$9,         IF(AND(DAY(A251)=21,MONTH(A251)=6),$V$10,    IF(AND(DAY(A251)=23,MONTH(A251)=9),$V$11,B250)      )           )                                  )</f>
        <v>0.9</v>
      </c>
      <c r="C251" s="4">
        <f>ile</f>
        <v>10</v>
      </c>
      <c r="D251" s="4">
        <f t="shared" si="15"/>
        <v>9</v>
      </c>
      <c r="E251">
        <f>E250+IF(WEEKDAY(A251)=1,ser*C250,0)</f>
        <v>13400</v>
      </c>
      <c r="F251">
        <f>F250+D251*(wyp)</f>
        <v>28650</v>
      </c>
      <c r="G251">
        <f t="shared" si="16"/>
        <v>15250</v>
      </c>
      <c r="H251">
        <f t="shared" si="17"/>
        <v>0</v>
      </c>
      <c r="I251">
        <f t="shared" si="18"/>
        <v>270</v>
      </c>
      <c r="J251">
        <f t="shared" si="19"/>
        <v>270</v>
      </c>
    </row>
    <row r="252" spans="1:10" x14ac:dyDescent="0.25">
      <c r="A252" s="1">
        <v>45177</v>
      </c>
      <c r="B252" s="3">
        <f>IF(AND(DAY(A252)=21,MONTH(A252)=12),$V$12,          IF(AND(DAY(A252)=21,MONTH(A252)=3),$V$9,         IF(AND(DAY(A252)=21,MONTH(A252)=6),$V$10,    IF(AND(DAY(A252)=23,MONTH(A252)=9),$V$11,B251)      )           )                                  )</f>
        <v>0.9</v>
      </c>
      <c r="C252" s="4">
        <f>ile</f>
        <v>10</v>
      </c>
      <c r="D252" s="4">
        <f t="shared" si="15"/>
        <v>9</v>
      </c>
      <c r="E252">
        <f>E251+IF(WEEKDAY(A252)=1,ser*C251,0)</f>
        <v>13400</v>
      </c>
      <c r="F252">
        <f>F251+D252*(wyp)</f>
        <v>28920</v>
      </c>
      <c r="G252">
        <f t="shared" si="16"/>
        <v>15520</v>
      </c>
      <c r="H252">
        <f t="shared" si="17"/>
        <v>0</v>
      </c>
      <c r="I252">
        <f t="shared" si="18"/>
        <v>270</v>
      </c>
      <c r="J252">
        <f t="shared" si="19"/>
        <v>270</v>
      </c>
    </row>
    <row r="253" spans="1:10" x14ac:dyDescent="0.25">
      <c r="A253" s="1">
        <v>45178</v>
      </c>
      <c r="B253" s="3">
        <f>IF(AND(DAY(A253)=21,MONTH(A253)=12),$V$12,          IF(AND(DAY(A253)=21,MONTH(A253)=3),$V$9,         IF(AND(DAY(A253)=21,MONTH(A253)=6),$V$10,    IF(AND(DAY(A253)=23,MONTH(A253)=9),$V$11,B252)      )           )                                  )</f>
        <v>0.9</v>
      </c>
      <c r="C253" s="4">
        <f>ile</f>
        <v>10</v>
      </c>
      <c r="D253" s="4">
        <f t="shared" si="15"/>
        <v>0</v>
      </c>
      <c r="E253">
        <f>E252+IF(WEEKDAY(A253)=1,ser*C252,0)</f>
        <v>13400</v>
      </c>
      <c r="F253">
        <f>F252+D253*(wyp)</f>
        <v>28920</v>
      </c>
      <c r="G253">
        <f t="shared" si="16"/>
        <v>15520</v>
      </c>
      <c r="H253">
        <f t="shared" si="17"/>
        <v>0</v>
      </c>
      <c r="I253">
        <f t="shared" si="18"/>
        <v>0</v>
      </c>
      <c r="J253">
        <f t="shared" si="19"/>
        <v>0</v>
      </c>
    </row>
    <row r="254" spans="1:10" x14ac:dyDescent="0.25">
      <c r="A254" s="1">
        <v>45179</v>
      </c>
      <c r="B254" s="3">
        <f>IF(AND(DAY(A254)=21,MONTH(A254)=12),$V$12,          IF(AND(DAY(A254)=21,MONTH(A254)=3),$V$9,         IF(AND(DAY(A254)=21,MONTH(A254)=6),$V$10,    IF(AND(DAY(A254)=23,MONTH(A254)=9),$V$11,B253)      )           )                                  )</f>
        <v>0.9</v>
      </c>
      <c r="C254" s="4">
        <f>ile</f>
        <v>10</v>
      </c>
      <c r="D254" s="4">
        <f t="shared" si="15"/>
        <v>0</v>
      </c>
      <c r="E254">
        <f>E253+IF(WEEKDAY(A254)=1,ser*C253,0)</f>
        <v>13550</v>
      </c>
      <c r="F254">
        <f>F253+D254*(wyp)</f>
        <v>28920</v>
      </c>
      <c r="G254">
        <f t="shared" si="16"/>
        <v>15370</v>
      </c>
      <c r="H254">
        <f t="shared" si="17"/>
        <v>150</v>
      </c>
      <c r="I254">
        <f t="shared" si="18"/>
        <v>0</v>
      </c>
      <c r="J254">
        <f t="shared" si="19"/>
        <v>-150</v>
      </c>
    </row>
    <row r="255" spans="1:10" x14ac:dyDescent="0.25">
      <c r="A255" s="1">
        <v>45180</v>
      </c>
      <c r="B255" s="3">
        <f>IF(AND(DAY(A255)=21,MONTH(A255)=12),$V$12,          IF(AND(DAY(A255)=21,MONTH(A255)=3),$V$9,         IF(AND(DAY(A255)=21,MONTH(A255)=6),$V$10,    IF(AND(DAY(A255)=23,MONTH(A255)=9),$V$11,B254)      )           )                                  )</f>
        <v>0.9</v>
      </c>
      <c r="C255" s="4">
        <f>ile</f>
        <v>10</v>
      </c>
      <c r="D255" s="4">
        <f t="shared" si="15"/>
        <v>9</v>
      </c>
      <c r="E255">
        <f>E254+IF(WEEKDAY(A255)=1,ser*C254,0)</f>
        <v>13550</v>
      </c>
      <c r="F255">
        <f>F254+D255*(wyp)</f>
        <v>29190</v>
      </c>
      <c r="G255">
        <f t="shared" si="16"/>
        <v>15640</v>
      </c>
      <c r="H255">
        <f t="shared" si="17"/>
        <v>0</v>
      </c>
      <c r="I255">
        <f t="shared" si="18"/>
        <v>270</v>
      </c>
      <c r="J255">
        <f t="shared" si="19"/>
        <v>270</v>
      </c>
    </row>
    <row r="256" spans="1:10" x14ac:dyDescent="0.25">
      <c r="A256" s="1">
        <v>45181</v>
      </c>
      <c r="B256" s="3">
        <f>IF(AND(DAY(A256)=21,MONTH(A256)=12),$V$12,          IF(AND(DAY(A256)=21,MONTH(A256)=3),$V$9,         IF(AND(DAY(A256)=21,MONTH(A256)=6),$V$10,    IF(AND(DAY(A256)=23,MONTH(A256)=9),$V$11,B255)      )           )                                  )</f>
        <v>0.9</v>
      </c>
      <c r="C256" s="4">
        <f>ile</f>
        <v>10</v>
      </c>
      <c r="D256" s="4">
        <f t="shared" si="15"/>
        <v>9</v>
      </c>
      <c r="E256">
        <f>E255+IF(WEEKDAY(A256)=1,ser*C255,0)</f>
        <v>13550</v>
      </c>
      <c r="F256">
        <f>F255+D256*(wyp)</f>
        <v>29460</v>
      </c>
      <c r="G256">
        <f t="shared" si="16"/>
        <v>15910</v>
      </c>
      <c r="H256">
        <f t="shared" si="17"/>
        <v>0</v>
      </c>
      <c r="I256">
        <f t="shared" si="18"/>
        <v>270</v>
      </c>
      <c r="J256">
        <f t="shared" si="19"/>
        <v>270</v>
      </c>
    </row>
    <row r="257" spans="1:10" x14ac:dyDescent="0.25">
      <c r="A257" s="1">
        <v>45182</v>
      </c>
      <c r="B257" s="3">
        <f>IF(AND(DAY(A257)=21,MONTH(A257)=12),$V$12,          IF(AND(DAY(A257)=21,MONTH(A257)=3),$V$9,         IF(AND(DAY(A257)=21,MONTH(A257)=6),$V$10,    IF(AND(DAY(A257)=23,MONTH(A257)=9),$V$11,B256)      )           )                                  )</f>
        <v>0.9</v>
      </c>
      <c r="C257" s="4">
        <f>ile</f>
        <v>10</v>
      </c>
      <c r="D257" s="4">
        <f t="shared" si="15"/>
        <v>9</v>
      </c>
      <c r="E257">
        <f>E256+IF(WEEKDAY(A257)=1,ser*C256,0)</f>
        <v>13550</v>
      </c>
      <c r="F257">
        <f>F256+D257*(wyp)</f>
        <v>29730</v>
      </c>
      <c r="G257">
        <f t="shared" si="16"/>
        <v>16180</v>
      </c>
      <c r="H257">
        <f t="shared" si="17"/>
        <v>0</v>
      </c>
      <c r="I257">
        <f t="shared" si="18"/>
        <v>270</v>
      </c>
      <c r="J257">
        <f t="shared" si="19"/>
        <v>270</v>
      </c>
    </row>
    <row r="258" spans="1:10" x14ac:dyDescent="0.25">
      <c r="A258" s="1">
        <v>45183</v>
      </c>
      <c r="B258" s="3">
        <f>IF(AND(DAY(A258)=21,MONTH(A258)=12),$V$12,          IF(AND(DAY(A258)=21,MONTH(A258)=3),$V$9,         IF(AND(DAY(A258)=21,MONTH(A258)=6),$V$10,    IF(AND(DAY(A258)=23,MONTH(A258)=9),$V$11,B257)      )           )                                  )</f>
        <v>0.9</v>
      </c>
      <c r="C258" s="4">
        <f>ile</f>
        <v>10</v>
      </c>
      <c r="D258" s="4">
        <f t="shared" si="15"/>
        <v>9</v>
      </c>
      <c r="E258">
        <f>E257+IF(WEEKDAY(A258)=1,ser*C257,0)</f>
        <v>13550</v>
      </c>
      <c r="F258">
        <f>F257+D258*(wyp)</f>
        <v>30000</v>
      </c>
      <c r="G258">
        <f t="shared" si="16"/>
        <v>16450</v>
      </c>
      <c r="H258">
        <f t="shared" si="17"/>
        <v>0</v>
      </c>
      <c r="I258">
        <f t="shared" si="18"/>
        <v>270</v>
      </c>
      <c r="J258">
        <f t="shared" si="19"/>
        <v>270</v>
      </c>
    </row>
    <row r="259" spans="1:10" x14ac:dyDescent="0.25">
      <c r="A259" s="1">
        <v>45184</v>
      </c>
      <c r="B259" s="3">
        <f>IF(AND(DAY(A259)=21,MONTH(A259)=12),$V$12,          IF(AND(DAY(A259)=21,MONTH(A259)=3),$V$9,         IF(AND(DAY(A259)=21,MONTH(A259)=6),$V$10,    IF(AND(DAY(A259)=23,MONTH(A259)=9),$V$11,B258)      )           )                                  )</f>
        <v>0.9</v>
      </c>
      <c r="C259" s="4">
        <f>ile</f>
        <v>10</v>
      </c>
      <c r="D259" s="4">
        <f t="shared" ref="D259:D322" si="20">IF(OR(WEEKDAY(A259)=7,WEEKDAY(A259)=1),0,ROUND(B259*C259,A259))</f>
        <v>9</v>
      </c>
      <c r="E259">
        <f>E258+IF(WEEKDAY(A259)=1,ser*C258,0)</f>
        <v>13550</v>
      </c>
      <c r="F259">
        <f>F258+D259*(wyp)</f>
        <v>30270</v>
      </c>
      <c r="G259">
        <f t="shared" ref="G259:G322" si="21">F259-E259</f>
        <v>16720</v>
      </c>
      <c r="H259">
        <f t="shared" si="17"/>
        <v>0</v>
      </c>
      <c r="I259">
        <f t="shared" si="18"/>
        <v>270</v>
      </c>
      <c r="J259">
        <f t="shared" si="19"/>
        <v>270</v>
      </c>
    </row>
    <row r="260" spans="1:10" x14ac:dyDescent="0.25">
      <c r="A260" s="1">
        <v>45185</v>
      </c>
      <c r="B260" s="3">
        <f>IF(AND(DAY(A260)=21,MONTH(A260)=12),$V$12,          IF(AND(DAY(A260)=21,MONTH(A260)=3),$V$9,         IF(AND(DAY(A260)=21,MONTH(A260)=6),$V$10,    IF(AND(DAY(A260)=23,MONTH(A260)=9),$V$11,B259)      )           )                                  )</f>
        <v>0.9</v>
      </c>
      <c r="C260" s="4">
        <f>ile</f>
        <v>10</v>
      </c>
      <c r="D260" s="4">
        <f t="shared" si="20"/>
        <v>0</v>
      </c>
      <c r="E260">
        <f>E259+IF(WEEKDAY(A260)=1,ser*C259,0)</f>
        <v>13550</v>
      </c>
      <c r="F260">
        <f>F259+D260*(wyp)</f>
        <v>30270</v>
      </c>
      <c r="G260">
        <f t="shared" si="21"/>
        <v>16720</v>
      </c>
      <c r="H260">
        <f t="shared" ref="H260:H323" si="22">E260-E259</f>
        <v>0</v>
      </c>
      <c r="I260">
        <f t="shared" ref="I260:I323" si="23">F260-F259</f>
        <v>0</v>
      </c>
      <c r="J260">
        <f t="shared" ref="J260:J323" si="24">G260-G259</f>
        <v>0</v>
      </c>
    </row>
    <row r="261" spans="1:10" x14ac:dyDescent="0.25">
      <c r="A261" s="1">
        <v>45186</v>
      </c>
      <c r="B261" s="3">
        <f>IF(AND(DAY(A261)=21,MONTH(A261)=12),$V$12,          IF(AND(DAY(A261)=21,MONTH(A261)=3),$V$9,         IF(AND(DAY(A261)=21,MONTH(A261)=6),$V$10,    IF(AND(DAY(A261)=23,MONTH(A261)=9),$V$11,B260)      )           )                                  )</f>
        <v>0.9</v>
      </c>
      <c r="C261" s="4">
        <f>ile</f>
        <v>10</v>
      </c>
      <c r="D261" s="4">
        <f t="shared" si="20"/>
        <v>0</v>
      </c>
      <c r="E261">
        <f>E260+IF(WEEKDAY(A261)=1,ser*C260,0)</f>
        <v>13700</v>
      </c>
      <c r="F261">
        <f>F260+D261*(wyp)</f>
        <v>30270</v>
      </c>
      <c r="G261">
        <f t="shared" si="21"/>
        <v>16570</v>
      </c>
      <c r="H261">
        <f t="shared" si="22"/>
        <v>150</v>
      </c>
      <c r="I261">
        <f t="shared" si="23"/>
        <v>0</v>
      </c>
      <c r="J261">
        <f t="shared" si="24"/>
        <v>-150</v>
      </c>
    </row>
    <row r="262" spans="1:10" x14ac:dyDescent="0.25">
      <c r="A262" s="1">
        <v>45187</v>
      </c>
      <c r="B262" s="3">
        <f>IF(AND(DAY(A262)=21,MONTH(A262)=12),$V$12,          IF(AND(DAY(A262)=21,MONTH(A262)=3),$V$9,         IF(AND(DAY(A262)=21,MONTH(A262)=6),$V$10,    IF(AND(DAY(A262)=23,MONTH(A262)=9),$V$11,B261)      )           )                                  )</f>
        <v>0.9</v>
      </c>
      <c r="C262" s="4">
        <f>ile</f>
        <v>10</v>
      </c>
      <c r="D262" s="4">
        <f t="shared" si="20"/>
        <v>9</v>
      </c>
      <c r="E262">
        <f>E261+IF(WEEKDAY(A262)=1,ser*C261,0)</f>
        <v>13700</v>
      </c>
      <c r="F262">
        <f>F261+D262*(wyp)</f>
        <v>30540</v>
      </c>
      <c r="G262">
        <f t="shared" si="21"/>
        <v>16840</v>
      </c>
      <c r="H262">
        <f t="shared" si="22"/>
        <v>0</v>
      </c>
      <c r="I262">
        <f t="shared" si="23"/>
        <v>270</v>
      </c>
      <c r="J262">
        <f t="shared" si="24"/>
        <v>270</v>
      </c>
    </row>
    <row r="263" spans="1:10" x14ac:dyDescent="0.25">
      <c r="A263" s="1">
        <v>45188</v>
      </c>
      <c r="B263" s="3">
        <f>IF(AND(DAY(A263)=21,MONTH(A263)=12),$V$12,          IF(AND(DAY(A263)=21,MONTH(A263)=3),$V$9,         IF(AND(DAY(A263)=21,MONTH(A263)=6),$V$10,    IF(AND(DAY(A263)=23,MONTH(A263)=9),$V$11,B262)      )           )                                  )</f>
        <v>0.9</v>
      </c>
      <c r="C263" s="4">
        <f>ile</f>
        <v>10</v>
      </c>
      <c r="D263" s="4">
        <f t="shared" si="20"/>
        <v>9</v>
      </c>
      <c r="E263">
        <f>E262+IF(WEEKDAY(A263)=1,ser*C262,0)</f>
        <v>13700</v>
      </c>
      <c r="F263">
        <f>F262+D263*(wyp)</f>
        <v>30810</v>
      </c>
      <c r="G263">
        <f t="shared" si="21"/>
        <v>17110</v>
      </c>
      <c r="H263">
        <f t="shared" si="22"/>
        <v>0</v>
      </c>
      <c r="I263">
        <f t="shared" si="23"/>
        <v>270</v>
      </c>
      <c r="J263">
        <f t="shared" si="24"/>
        <v>270</v>
      </c>
    </row>
    <row r="264" spans="1:10" x14ac:dyDescent="0.25">
      <c r="A264" s="1">
        <v>45189</v>
      </c>
      <c r="B264" s="3">
        <f>IF(AND(DAY(A264)=21,MONTH(A264)=12),$V$12,          IF(AND(DAY(A264)=21,MONTH(A264)=3),$V$9,         IF(AND(DAY(A264)=21,MONTH(A264)=6),$V$10,    IF(AND(DAY(A264)=23,MONTH(A264)=9),$V$11,B263)      )           )                                  )</f>
        <v>0.9</v>
      </c>
      <c r="C264" s="4">
        <f>ile</f>
        <v>10</v>
      </c>
      <c r="D264" s="4">
        <f t="shared" si="20"/>
        <v>9</v>
      </c>
      <c r="E264">
        <f>E263+IF(WEEKDAY(A264)=1,ser*C263,0)</f>
        <v>13700</v>
      </c>
      <c r="F264">
        <f>F263+D264*(wyp)</f>
        <v>31080</v>
      </c>
      <c r="G264">
        <f t="shared" si="21"/>
        <v>17380</v>
      </c>
      <c r="H264">
        <f t="shared" si="22"/>
        <v>0</v>
      </c>
      <c r="I264">
        <f t="shared" si="23"/>
        <v>270</v>
      </c>
      <c r="J264">
        <f t="shared" si="24"/>
        <v>270</v>
      </c>
    </row>
    <row r="265" spans="1:10" x14ac:dyDescent="0.25">
      <c r="A265" s="1">
        <v>45190</v>
      </c>
      <c r="B265" s="3">
        <f>IF(AND(DAY(A265)=21,MONTH(A265)=12),$V$12,          IF(AND(DAY(A265)=21,MONTH(A265)=3),$V$9,         IF(AND(DAY(A265)=21,MONTH(A265)=6),$V$10,    IF(AND(DAY(A265)=23,MONTH(A265)=9),$V$11,B264)      )           )                                  )</f>
        <v>0.9</v>
      </c>
      <c r="C265" s="4">
        <f>ile</f>
        <v>10</v>
      </c>
      <c r="D265" s="4">
        <f t="shared" si="20"/>
        <v>9</v>
      </c>
      <c r="E265">
        <f>E264+IF(WEEKDAY(A265)=1,ser*C264,0)</f>
        <v>13700</v>
      </c>
      <c r="F265">
        <f>F264+D265*(wyp)</f>
        <v>31350</v>
      </c>
      <c r="G265">
        <f t="shared" si="21"/>
        <v>17650</v>
      </c>
      <c r="H265">
        <f t="shared" si="22"/>
        <v>0</v>
      </c>
      <c r="I265">
        <f t="shared" si="23"/>
        <v>270</v>
      </c>
      <c r="J265">
        <f t="shared" si="24"/>
        <v>270</v>
      </c>
    </row>
    <row r="266" spans="1:10" x14ac:dyDescent="0.25">
      <c r="A266" s="1">
        <v>45191</v>
      </c>
      <c r="B266" s="3">
        <f>IF(AND(DAY(A266)=21,MONTH(A266)=12),$V$12,          IF(AND(DAY(A266)=21,MONTH(A266)=3),$V$9,         IF(AND(DAY(A266)=21,MONTH(A266)=6),$V$10,    IF(AND(DAY(A266)=23,MONTH(A266)=9),$V$11,B265)      )           )                                  )</f>
        <v>0.9</v>
      </c>
      <c r="C266" s="4">
        <f>ile</f>
        <v>10</v>
      </c>
      <c r="D266" s="4">
        <f t="shared" si="20"/>
        <v>9</v>
      </c>
      <c r="E266">
        <f>E265+IF(WEEKDAY(A266)=1,ser*C265,0)</f>
        <v>13700</v>
      </c>
      <c r="F266">
        <f>F265+D266*(wyp)</f>
        <v>31620</v>
      </c>
      <c r="G266">
        <f t="shared" si="21"/>
        <v>17920</v>
      </c>
      <c r="H266">
        <f t="shared" si="22"/>
        <v>0</v>
      </c>
      <c r="I266">
        <f t="shared" si="23"/>
        <v>270</v>
      </c>
      <c r="J266">
        <f t="shared" si="24"/>
        <v>270</v>
      </c>
    </row>
    <row r="267" spans="1:10" x14ac:dyDescent="0.25">
      <c r="A267" s="1">
        <v>45192</v>
      </c>
      <c r="B267" s="3">
        <f>IF(AND(DAY(A267)=21,MONTH(A267)=12),$V$12,          IF(AND(DAY(A267)=21,MONTH(A267)=3),$V$9,         IF(AND(DAY(A267)=21,MONTH(A267)=6),$V$10,    IF(AND(DAY(A267)=23,MONTH(A267)=9),$V$11,B266)      )           )                                  )</f>
        <v>0.4</v>
      </c>
      <c r="C267" s="4">
        <f>ile</f>
        <v>10</v>
      </c>
      <c r="D267" s="4">
        <f t="shared" si="20"/>
        <v>0</v>
      </c>
      <c r="E267">
        <f>E266+IF(WEEKDAY(A267)=1,ser*C266,0)</f>
        <v>13700</v>
      </c>
      <c r="F267">
        <f>F266+D267*(wyp)</f>
        <v>31620</v>
      </c>
      <c r="G267">
        <f t="shared" si="21"/>
        <v>17920</v>
      </c>
      <c r="H267">
        <f t="shared" si="22"/>
        <v>0</v>
      </c>
      <c r="I267">
        <f t="shared" si="23"/>
        <v>0</v>
      </c>
      <c r="J267">
        <f t="shared" si="24"/>
        <v>0</v>
      </c>
    </row>
    <row r="268" spans="1:10" x14ac:dyDescent="0.25">
      <c r="A268" s="1">
        <v>45193</v>
      </c>
      <c r="B268" s="3">
        <f>IF(AND(DAY(A268)=21,MONTH(A268)=12),$V$12,          IF(AND(DAY(A268)=21,MONTH(A268)=3),$V$9,         IF(AND(DAY(A268)=21,MONTH(A268)=6),$V$10,    IF(AND(DAY(A268)=23,MONTH(A268)=9),$V$11,B267)      )           )                                  )</f>
        <v>0.4</v>
      </c>
      <c r="C268" s="4">
        <f>ile</f>
        <v>10</v>
      </c>
      <c r="D268" s="4">
        <f t="shared" si="20"/>
        <v>0</v>
      </c>
      <c r="E268">
        <f>E267+IF(WEEKDAY(A268)=1,ser*C267,0)</f>
        <v>13850</v>
      </c>
      <c r="F268">
        <f>F267+D268*(wyp)</f>
        <v>31620</v>
      </c>
      <c r="G268">
        <f t="shared" si="21"/>
        <v>17770</v>
      </c>
      <c r="H268">
        <f t="shared" si="22"/>
        <v>150</v>
      </c>
      <c r="I268">
        <f t="shared" si="23"/>
        <v>0</v>
      </c>
      <c r="J268">
        <f t="shared" si="24"/>
        <v>-150</v>
      </c>
    </row>
    <row r="269" spans="1:10" x14ac:dyDescent="0.25">
      <c r="A269" s="1">
        <v>45194</v>
      </c>
      <c r="B269" s="3">
        <f>IF(AND(DAY(A269)=21,MONTH(A269)=12),$V$12,          IF(AND(DAY(A269)=21,MONTH(A269)=3),$V$9,         IF(AND(DAY(A269)=21,MONTH(A269)=6),$V$10,    IF(AND(DAY(A269)=23,MONTH(A269)=9),$V$11,B268)      )           )                                  )</f>
        <v>0.4</v>
      </c>
      <c r="C269" s="4">
        <f>ile</f>
        <v>10</v>
      </c>
      <c r="D269" s="4">
        <f t="shared" si="20"/>
        <v>4</v>
      </c>
      <c r="E269">
        <f>E268+IF(WEEKDAY(A269)=1,ser*C268,0)</f>
        <v>13850</v>
      </c>
      <c r="F269">
        <f>F268+D269*(wyp)</f>
        <v>31740</v>
      </c>
      <c r="G269">
        <f t="shared" si="21"/>
        <v>17890</v>
      </c>
      <c r="H269">
        <f t="shared" si="22"/>
        <v>0</v>
      </c>
      <c r="I269">
        <f t="shared" si="23"/>
        <v>120</v>
      </c>
      <c r="J269">
        <f t="shared" si="24"/>
        <v>120</v>
      </c>
    </row>
    <row r="270" spans="1:10" x14ac:dyDescent="0.25">
      <c r="A270" s="1">
        <v>45195</v>
      </c>
      <c r="B270" s="3">
        <f>IF(AND(DAY(A270)=21,MONTH(A270)=12),$V$12,          IF(AND(DAY(A270)=21,MONTH(A270)=3),$V$9,         IF(AND(DAY(A270)=21,MONTH(A270)=6),$V$10,    IF(AND(DAY(A270)=23,MONTH(A270)=9),$V$11,B269)      )           )                                  )</f>
        <v>0.4</v>
      </c>
      <c r="C270" s="4">
        <f>ile</f>
        <v>10</v>
      </c>
      <c r="D270" s="4">
        <f t="shared" si="20"/>
        <v>4</v>
      </c>
      <c r="E270">
        <f>E269+IF(WEEKDAY(A270)=1,ser*C269,0)</f>
        <v>13850</v>
      </c>
      <c r="F270">
        <f>F269+D270*(wyp)</f>
        <v>31860</v>
      </c>
      <c r="G270">
        <f t="shared" si="21"/>
        <v>18010</v>
      </c>
      <c r="H270">
        <f t="shared" si="22"/>
        <v>0</v>
      </c>
      <c r="I270">
        <f t="shared" si="23"/>
        <v>120</v>
      </c>
      <c r="J270">
        <f t="shared" si="24"/>
        <v>120</v>
      </c>
    </row>
    <row r="271" spans="1:10" x14ac:dyDescent="0.25">
      <c r="A271" s="1">
        <v>45196</v>
      </c>
      <c r="B271" s="3">
        <f>IF(AND(DAY(A271)=21,MONTH(A271)=12),$V$12,          IF(AND(DAY(A271)=21,MONTH(A271)=3),$V$9,         IF(AND(DAY(A271)=21,MONTH(A271)=6),$V$10,    IF(AND(DAY(A271)=23,MONTH(A271)=9),$V$11,B270)      )           )                                  )</f>
        <v>0.4</v>
      </c>
      <c r="C271" s="4">
        <f>ile</f>
        <v>10</v>
      </c>
      <c r="D271" s="4">
        <f t="shared" si="20"/>
        <v>4</v>
      </c>
      <c r="E271">
        <f>E270+IF(WEEKDAY(A271)=1,ser*C270,0)</f>
        <v>13850</v>
      </c>
      <c r="F271">
        <f>F270+D271*(wyp)</f>
        <v>31980</v>
      </c>
      <c r="G271">
        <f t="shared" si="21"/>
        <v>18130</v>
      </c>
      <c r="H271">
        <f t="shared" si="22"/>
        <v>0</v>
      </c>
      <c r="I271">
        <f t="shared" si="23"/>
        <v>120</v>
      </c>
      <c r="J271">
        <f t="shared" si="24"/>
        <v>120</v>
      </c>
    </row>
    <row r="272" spans="1:10" x14ac:dyDescent="0.25">
      <c r="A272" s="1">
        <v>45197</v>
      </c>
      <c r="B272" s="3">
        <f>IF(AND(DAY(A272)=21,MONTH(A272)=12),$V$12,          IF(AND(DAY(A272)=21,MONTH(A272)=3),$V$9,         IF(AND(DAY(A272)=21,MONTH(A272)=6),$V$10,    IF(AND(DAY(A272)=23,MONTH(A272)=9),$V$11,B271)      )           )                                  )</f>
        <v>0.4</v>
      </c>
      <c r="C272" s="4">
        <f>ile</f>
        <v>10</v>
      </c>
      <c r="D272" s="4">
        <f t="shared" si="20"/>
        <v>4</v>
      </c>
      <c r="E272">
        <f>E271+IF(WEEKDAY(A272)=1,ser*C271,0)</f>
        <v>13850</v>
      </c>
      <c r="F272">
        <f>F271+D272*(wyp)</f>
        <v>32100</v>
      </c>
      <c r="G272">
        <f t="shared" si="21"/>
        <v>18250</v>
      </c>
      <c r="H272">
        <f t="shared" si="22"/>
        <v>0</v>
      </c>
      <c r="I272">
        <f t="shared" si="23"/>
        <v>120</v>
      </c>
      <c r="J272">
        <f t="shared" si="24"/>
        <v>120</v>
      </c>
    </row>
    <row r="273" spans="1:10" x14ac:dyDescent="0.25">
      <c r="A273" s="1">
        <v>45198</v>
      </c>
      <c r="B273" s="3">
        <f>IF(AND(DAY(A273)=21,MONTH(A273)=12),$V$12,          IF(AND(DAY(A273)=21,MONTH(A273)=3),$V$9,         IF(AND(DAY(A273)=21,MONTH(A273)=6),$V$10,    IF(AND(DAY(A273)=23,MONTH(A273)=9),$V$11,B272)      )           )                                  )</f>
        <v>0.4</v>
      </c>
      <c r="C273" s="4">
        <f>ile</f>
        <v>10</v>
      </c>
      <c r="D273" s="4">
        <f t="shared" si="20"/>
        <v>4</v>
      </c>
      <c r="E273">
        <f>E272+IF(WEEKDAY(A273)=1,ser*C272,0)</f>
        <v>13850</v>
      </c>
      <c r="F273">
        <f>F272+D273*(wyp)</f>
        <v>32220</v>
      </c>
      <c r="G273">
        <f t="shared" si="21"/>
        <v>18370</v>
      </c>
      <c r="H273">
        <f t="shared" si="22"/>
        <v>0</v>
      </c>
      <c r="I273">
        <f t="shared" si="23"/>
        <v>120</v>
      </c>
      <c r="J273">
        <f t="shared" si="24"/>
        <v>120</v>
      </c>
    </row>
    <row r="274" spans="1:10" x14ac:dyDescent="0.25">
      <c r="A274" s="1">
        <v>45199</v>
      </c>
      <c r="B274" s="3">
        <f>IF(AND(DAY(A274)=21,MONTH(A274)=12),$V$12,          IF(AND(DAY(A274)=21,MONTH(A274)=3),$V$9,         IF(AND(DAY(A274)=21,MONTH(A274)=6),$V$10,    IF(AND(DAY(A274)=23,MONTH(A274)=9),$V$11,B273)      )           )                                  )</f>
        <v>0.4</v>
      </c>
      <c r="C274" s="4">
        <f>ile</f>
        <v>10</v>
      </c>
      <c r="D274" s="4">
        <f t="shared" si="20"/>
        <v>0</v>
      </c>
      <c r="E274">
        <f>E273+IF(WEEKDAY(A274)=1,ser*C273,0)</f>
        <v>13850</v>
      </c>
      <c r="F274">
        <f>F273+D274*(wyp)</f>
        <v>32220</v>
      </c>
      <c r="G274">
        <f t="shared" si="21"/>
        <v>18370</v>
      </c>
      <c r="H274">
        <f t="shared" si="22"/>
        <v>0</v>
      </c>
      <c r="I274">
        <f t="shared" si="23"/>
        <v>0</v>
      </c>
      <c r="J274">
        <f t="shared" si="24"/>
        <v>0</v>
      </c>
    </row>
    <row r="275" spans="1:10" x14ac:dyDescent="0.25">
      <c r="A275" s="1">
        <v>45200</v>
      </c>
      <c r="B275" s="3">
        <f>IF(AND(DAY(A275)=21,MONTH(A275)=12),$V$12,          IF(AND(DAY(A275)=21,MONTH(A275)=3),$V$9,         IF(AND(DAY(A275)=21,MONTH(A275)=6),$V$10,    IF(AND(DAY(A275)=23,MONTH(A275)=9),$V$11,B274)      )           )                                  )</f>
        <v>0.4</v>
      </c>
      <c r="C275" s="4">
        <f>ile</f>
        <v>10</v>
      </c>
      <c r="D275" s="4">
        <f t="shared" si="20"/>
        <v>0</v>
      </c>
      <c r="E275">
        <f>E274+IF(WEEKDAY(A275)=1,ser*C274,0)</f>
        <v>14000</v>
      </c>
      <c r="F275">
        <f>F274+D275*(wyp)</f>
        <v>32220</v>
      </c>
      <c r="G275">
        <f t="shared" si="21"/>
        <v>18220</v>
      </c>
      <c r="H275">
        <f t="shared" si="22"/>
        <v>150</v>
      </c>
      <c r="I275">
        <f t="shared" si="23"/>
        <v>0</v>
      </c>
      <c r="J275">
        <f t="shared" si="24"/>
        <v>-150</v>
      </c>
    </row>
    <row r="276" spans="1:10" x14ac:dyDescent="0.25">
      <c r="A276" s="1">
        <v>45201</v>
      </c>
      <c r="B276" s="3">
        <f>IF(AND(DAY(A276)=21,MONTH(A276)=12),$V$12,          IF(AND(DAY(A276)=21,MONTH(A276)=3),$V$9,         IF(AND(DAY(A276)=21,MONTH(A276)=6),$V$10,    IF(AND(DAY(A276)=23,MONTH(A276)=9),$V$11,B275)      )           )                                  )</f>
        <v>0.4</v>
      </c>
      <c r="C276" s="4">
        <f>ile</f>
        <v>10</v>
      </c>
      <c r="D276" s="4">
        <f t="shared" si="20"/>
        <v>4</v>
      </c>
      <c r="E276">
        <f>E275+IF(WEEKDAY(A276)=1,ser*C275,0)</f>
        <v>14000</v>
      </c>
      <c r="F276">
        <f>F275+D276*(wyp)</f>
        <v>32340</v>
      </c>
      <c r="G276">
        <f t="shared" si="21"/>
        <v>18340</v>
      </c>
      <c r="H276">
        <f t="shared" si="22"/>
        <v>0</v>
      </c>
      <c r="I276">
        <f t="shared" si="23"/>
        <v>120</v>
      </c>
      <c r="J276">
        <f t="shared" si="24"/>
        <v>120</v>
      </c>
    </row>
    <row r="277" spans="1:10" x14ac:dyDescent="0.25">
      <c r="A277" s="1">
        <v>45202</v>
      </c>
      <c r="B277" s="3">
        <f>IF(AND(DAY(A277)=21,MONTH(A277)=12),$V$12,          IF(AND(DAY(A277)=21,MONTH(A277)=3),$V$9,         IF(AND(DAY(A277)=21,MONTH(A277)=6),$V$10,    IF(AND(DAY(A277)=23,MONTH(A277)=9),$V$11,B276)      )           )                                  )</f>
        <v>0.4</v>
      </c>
      <c r="C277" s="4">
        <f>ile</f>
        <v>10</v>
      </c>
      <c r="D277" s="4">
        <f t="shared" si="20"/>
        <v>4</v>
      </c>
      <c r="E277">
        <f>E276+IF(WEEKDAY(A277)=1,ser*C276,0)</f>
        <v>14000</v>
      </c>
      <c r="F277">
        <f>F276+D277*(wyp)</f>
        <v>32460</v>
      </c>
      <c r="G277">
        <f t="shared" si="21"/>
        <v>18460</v>
      </c>
      <c r="H277">
        <f t="shared" si="22"/>
        <v>0</v>
      </c>
      <c r="I277">
        <f t="shared" si="23"/>
        <v>120</v>
      </c>
      <c r="J277">
        <f t="shared" si="24"/>
        <v>120</v>
      </c>
    </row>
    <row r="278" spans="1:10" x14ac:dyDescent="0.25">
      <c r="A278" s="1">
        <v>45203</v>
      </c>
      <c r="B278" s="3">
        <f>IF(AND(DAY(A278)=21,MONTH(A278)=12),$V$12,          IF(AND(DAY(A278)=21,MONTH(A278)=3),$V$9,         IF(AND(DAY(A278)=21,MONTH(A278)=6),$V$10,    IF(AND(DAY(A278)=23,MONTH(A278)=9),$V$11,B277)      )           )                                  )</f>
        <v>0.4</v>
      </c>
      <c r="C278" s="4">
        <f>ile</f>
        <v>10</v>
      </c>
      <c r="D278" s="4">
        <f t="shared" si="20"/>
        <v>4</v>
      </c>
      <c r="E278">
        <f>E277+IF(WEEKDAY(A278)=1,ser*C277,0)</f>
        <v>14000</v>
      </c>
      <c r="F278">
        <f>F277+D278*(wyp)</f>
        <v>32580</v>
      </c>
      <c r="G278">
        <f t="shared" si="21"/>
        <v>18580</v>
      </c>
      <c r="H278">
        <f t="shared" si="22"/>
        <v>0</v>
      </c>
      <c r="I278">
        <f t="shared" si="23"/>
        <v>120</v>
      </c>
      <c r="J278">
        <f t="shared" si="24"/>
        <v>120</v>
      </c>
    </row>
    <row r="279" spans="1:10" x14ac:dyDescent="0.25">
      <c r="A279" s="1">
        <v>45204</v>
      </c>
      <c r="B279" s="3">
        <f>IF(AND(DAY(A279)=21,MONTH(A279)=12),$V$12,          IF(AND(DAY(A279)=21,MONTH(A279)=3),$V$9,         IF(AND(DAY(A279)=21,MONTH(A279)=6),$V$10,    IF(AND(DAY(A279)=23,MONTH(A279)=9),$V$11,B278)      )           )                                  )</f>
        <v>0.4</v>
      </c>
      <c r="C279" s="4">
        <f>ile</f>
        <v>10</v>
      </c>
      <c r="D279" s="4">
        <f t="shared" si="20"/>
        <v>4</v>
      </c>
      <c r="E279">
        <f>E278+IF(WEEKDAY(A279)=1,ser*C278,0)</f>
        <v>14000</v>
      </c>
      <c r="F279">
        <f>F278+D279*(wyp)</f>
        <v>32700</v>
      </c>
      <c r="G279">
        <f t="shared" si="21"/>
        <v>18700</v>
      </c>
      <c r="H279">
        <f t="shared" si="22"/>
        <v>0</v>
      </c>
      <c r="I279">
        <f t="shared" si="23"/>
        <v>120</v>
      </c>
      <c r="J279">
        <f t="shared" si="24"/>
        <v>120</v>
      </c>
    </row>
    <row r="280" spans="1:10" x14ac:dyDescent="0.25">
      <c r="A280" s="1">
        <v>45205</v>
      </c>
      <c r="B280" s="3">
        <f>IF(AND(DAY(A280)=21,MONTH(A280)=12),$V$12,          IF(AND(DAY(A280)=21,MONTH(A280)=3),$V$9,         IF(AND(DAY(A280)=21,MONTH(A280)=6),$V$10,    IF(AND(DAY(A280)=23,MONTH(A280)=9),$V$11,B279)      )           )                                  )</f>
        <v>0.4</v>
      </c>
      <c r="C280" s="4">
        <f>ile</f>
        <v>10</v>
      </c>
      <c r="D280" s="4">
        <f t="shared" si="20"/>
        <v>4</v>
      </c>
      <c r="E280">
        <f>E279+IF(WEEKDAY(A280)=1,ser*C279,0)</f>
        <v>14000</v>
      </c>
      <c r="F280">
        <f>F279+D280*(wyp)</f>
        <v>32820</v>
      </c>
      <c r="G280">
        <f t="shared" si="21"/>
        <v>18820</v>
      </c>
      <c r="H280">
        <f t="shared" si="22"/>
        <v>0</v>
      </c>
      <c r="I280">
        <f t="shared" si="23"/>
        <v>120</v>
      </c>
      <c r="J280">
        <f t="shared" si="24"/>
        <v>120</v>
      </c>
    </row>
    <row r="281" spans="1:10" x14ac:dyDescent="0.25">
      <c r="A281" s="1">
        <v>45206</v>
      </c>
      <c r="B281" s="3">
        <f>IF(AND(DAY(A281)=21,MONTH(A281)=12),$V$12,          IF(AND(DAY(A281)=21,MONTH(A281)=3),$V$9,         IF(AND(DAY(A281)=21,MONTH(A281)=6),$V$10,    IF(AND(DAY(A281)=23,MONTH(A281)=9),$V$11,B280)      )           )                                  )</f>
        <v>0.4</v>
      </c>
      <c r="C281" s="4">
        <f>ile</f>
        <v>10</v>
      </c>
      <c r="D281" s="4">
        <f t="shared" si="20"/>
        <v>0</v>
      </c>
      <c r="E281">
        <f>E280+IF(WEEKDAY(A281)=1,ser*C280,0)</f>
        <v>14000</v>
      </c>
      <c r="F281">
        <f>F280+D281*(wyp)</f>
        <v>32820</v>
      </c>
      <c r="G281">
        <f t="shared" si="21"/>
        <v>18820</v>
      </c>
      <c r="H281">
        <f t="shared" si="22"/>
        <v>0</v>
      </c>
      <c r="I281">
        <f t="shared" si="23"/>
        <v>0</v>
      </c>
      <c r="J281">
        <f t="shared" si="24"/>
        <v>0</v>
      </c>
    </row>
    <row r="282" spans="1:10" x14ac:dyDescent="0.25">
      <c r="A282" s="1">
        <v>45207</v>
      </c>
      <c r="B282" s="3">
        <f>IF(AND(DAY(A282)=21,MONTH(A282)=12),$V$12,          IF(AND(DAY(A282)=21,MONTH(A282)=3),$V$9,         IF(AND(DAY(A282)=21,MONTH(A282)=6),$V$10,    IF(AND(DAY(A282)=23,MONTH(A282)=9),$V$11,B281)      )           )                                  )</f>
        <v>0.4</v>
      </c>
      <c r="C282" s="4">
        <f>ile</f>
        <v>10</v>
      </c>
      <c r="D282" s="4">
        <f t="shared" si="20"/>
        <v>0</v>
      </c>
      <c r="E282">
        <f>E281+IF(WEEKDAY(A282)=1,ser*C281,0)</f>
        <v>14150</v>
      </c>
      <c r="F282">
        <f>F281+D282*(wyp)</f>
        <v>32820</v>
      </c>
      <c r="G282">
        <f t="shared" si="21"/>
        <v>18670</v>
      </c>
      <c r="H282">
        <f t="shared" si="22"/>
        <v>150</v>
      </c>
      <c r="I282">
        <f t="shared" si="23"/>
        <v>0</v>
      </c>
      <c r="J282">
        <f t="shared" si="24"/>
        <v>-150</v>
      </c>
    </row>
    <row r="283" spans="1:10" x14ac:dyDescent="0.25">
      <c r="A283" s="1">
        <v>45208</v>
      </c>
      <c r="B283" s="3">
        <f>IF(AND(DAY(A283)=21,MONTH(A283)=12),$V$12,          IF(AND(DAY(A283)=21,MONTH(A283)=3),$V$9,         IF(AND(DAY(A283)=21,MONTH(A283)=6),$V$10,    IF(AND(DAY(A283)=23,MONTH(A283)=9),$V$11,B282)      )           )                                  )</f>
        <v>0.4</v>
      </c>
      <c r="C283" s="4">
        <f>ile</f>
        <v>10</v>
      </c>
      <c r="D283" s="4">
        <f t="shared" si="20"/>
        <v>4</v>
      </c>
      <c r="E283">
        <f>E282+IF(WEEKDAY(A283)=1,ser*C282,0)</f>
        <v>14150</v>
      </c>
      <c r="F283">
        <f>F282+D283*(wyp)</f>
        <v>32940</v>
      </c>
      <c r="G283">
        <f t="shared" si="21"/>
        <v>18790</v>
      </c>
      <c r="H283">
        <f t="shared" si="22"/>
        <v>0</v>
      </c>
      <c r="I283">
        <f t="shared" si="23"/>
        <v>120</v>
      </c>
      <c r="J283">
        <f t="shared" si="24"/>
        <v>120</v>
      </c>
    </row>
    <row r="284" spans="1:10" x14ac:dyDescent="0.25">
      <c r="A284" s="1">
        <v>45209</v>
      </c>
      <c r="B284" s="3">
        <f>IF(AND(DAY(A284)=21,MONTH(A284)=12),$V$12,          IF(AND(DAY(A284)=21,MONTH(A284)=3),$V$9,         IF(AND(DAY(A284)=21,MONTH(A284)=6),$V$10,    IF(AND(DAY(A284)=23,MONTH(A284)=9),$V$11,B283)      )           )                                  )</f>
        <v>0.4</v>
      </c>
      <c r="C284" s="4">
        <f>ile</f>
        <v>10</v>
      </c>
      <c r="D284" s="4">
        <f t="shared" si="20"/>
        <v>4</v>
      </c>
      <c r="E284">
        <f>E283+IF(WEEKDAY(A284)=1,ser*C283,0)</f>
        <v>14150</v>
      </c>
      <c r="F284">
        <f>F283+D284*(wyp)</f>
        <v>33060</v>
      </c>
      <c r="G284">
        <f t="shared" si="21"/>
        <v>18910</v>
      </c>
      <c r="H284">
        <f t="shared" si="22"/>
        <v>0</v>
      </c>
      <c r="I284">
        <f t="shared" si="23"/>
        <v>120</v>
      </c>
      <c r="J284">
        <f t="shared" si="24"/>
        <v>120</v>
      </c>
    </row>
    <row r="285" spans="1:10" x14ac:dyDescent="0.25">
      <c r="A285" s="1">
        <v>45210</v>
      </c>
      <c r="B285" s="3">
        <f>IF(AND(DAY(A285)=21,MONTH(A285)=12),$V$12,          IF(AND(DAY(A285)=21,MONTH(A285)=3),$V$9,         IF(AND(DAY(A285)=21,MONTH(A285)=6),$V$10,    IF(AND(DAY(A285)=23,MONTH(A285)=9),$V$11,B284)      )           )                                  )</f>
        <v>0.4</v>
      </c>
      <c r="C285" s="4">
        <f>ile</f>
        <v>10</v>
      </c>
      <c r="D285" s="4">
        <f t="shared" si="20"/>
        <v>4</v>
      </c>
      <c r="E285">
        <f>E284+IF(WEEKDAY(A285)=1,ser*C284,0)</f>
        <v>14150</v>
      </c>
      <c r="F285">
        <f>F284+D285*(wyp)</f>
        <v>33180</v>
      </c>
      <c r="G285">
        <f t="shared" si="21"/>
        <v>19030</v>
      </c>
      <c r="H285">
        <f t="shared" si="22"/>
        <v>0</v>
      </c>
      <c r="I285">
        <f t="shared" si="23"/>
        <v>120</v>
      </c>
      <c r="J285">
        <f t="shared" si="24"/>
        <v>120</v>
      </c>
    </row>
    <row r="286" spans="1:10" x14ac:dyDescent="0.25">
      <c r="A286" s="1">
        <v>45211</v>
      </c>
      <c r="B286" s="3">
        <f>IF(AND(DAY(A286)=21,MONTH(A286)=12),$V$12,          IF(AND(DAY(A286)=21,MONTH(A286)=3),$V$9,         IF(AND(DAY(A286)=21,MONTH(A286)=6),$V$10,    IF(AND(DAY(A286)=23,MONTH(A286)=9),$V$11,B285)      )           )                                  )</f>
        <v>0.4</v>
      </c>
      <c r="C286" s="4">
        <f>ile</f>
        <v>10</v>
      </c>
      <c r="D286" s="4">
        <f t="shared" si="20"/>
        <v>4</v>
      </c>
      <c r="E286">
        <f>E285+IF(WEEKDAY(A286)=1,ser*C285,0)</f>
        <v>14150</v>
      </c>
      <c r="F286">
        <f>F285+D286*(wyp)</f>
        <v>33300</v>
      </c>
      <c r="G286">
        <f t="shared" si="21"/>
        <v>19150</v>
      </c>
      <c r="H286">
        <f t="shared" si="22"/>
        <v>0</v>
      </c>
      <c r="I286">
        <f t="shared" si="23"/>
        <v>120</v>
      </c>
      <c r="J286">
        <f t="shared" si="24"/>
        <v>120</v>
      </c>
    </row>
    <row r="287" spans="1:10" x14ac:dyDescent="0.25">
      <c r="A287" s="1">
        <v>45212</v>
      </c>
      <c r="B287" s="3">
        <f>IF(AND(DAY(A287)=21,MONTH(A287)=12),$V$12,          IF(AND(DAY(A287)=21,MONTH(A287)=3),$V$9,         IF(AND(DAY(A287)=21,MONTH(A287)=6),$V$10,    IF(AND(DAY(A287)=23,MONTH(A287)=9),$V$11,B286)      )           )                                  )</f>
        <v>0.4</v>
      </c>
      <c r="C287" s="4">
        <f>ile</f>
        <v>10</v>
      </c>
      <c r="D287" s="4">
        <f t="shared" si="20"/>
        <v>4</v>
      </c>
      <c r="E287">
        <f>E286+IF(WEEKDAY(A287)=1,ser*C286,0)</f>
        <v>14150</v>
      </c>
      <c r="F287">
        <f>F286+D287*(wyp)</f>
        <v>33420</v>
      </c>
      <c r="G287">
        <f t="shared" si="21"/>
        <v>19270</v>
      </c>
      <c r="H287">
        <f t="shared" si="22"/>
        <v>0</v>
      </c>
      <c r="I287">
        <f t="shared" si="23"/>
        <v>120</v>
      </c>
      <c r="J287">
        <f t="shared" si="24"/>
        <v>120</v>
      </c>
    </row>
    <row r="288" spans="1:10" x14ac:dyDescent="0.25">
      <c r="A288" s="1">
        <v>45213</v>
      </c>
      <c r="B288" s="3">
        <f>IF(AND(DAY(A288)=21,MONTH(A288)=12),$V$12,          IF(AND(DAY(A288)=21,MONTH(A288)=3),$V$9,         IF(AND(DAY(A288)=21,MONTH(A288)=6),$V$10,    IF(AND(DAY(A288)=23,MONTH(A288)=9),$V$11,B287)      )           )                                  )</f>
        <v>0.4</v>
      </c>
      <c r="C288" s="4">
        <f>ile</f>
        <v>10</v>
      </c>
      <c r="D288" s="4">
        <f t="shared" si="20"/>
        <v>0</v>
      </c>
      <c r="E288">
        <f>E287+IF(WEEKDAY(A288)=1,ser*C287,0)</f>
        <v>14150</v>
      </c>
      <c r="F288">
        <f>F287+D288*(wyp)</f>
        <v>33420</v>
      </c>
      <c r="G288">
        <f t="shared" si="21"/>
        <v>19270</v>
      </c>
      <c r="H288">
        <f t="shared" si="22"/>
        <v>0</v>
      </c>
      <c r="I288">
        <f t="shared" si="23"/>
        <v>0</v>
      </c>
      <c r="J288">
        <f t="shared" si="24"/>
        <v>0</v>
      </c>
    </row>
    <row r="289" spans="1:10" x14ac:dyDescent="0.25">
      <c r="A289" s="1">
        <v>45214</v>
      </c>
      <c r="B289" s="3">
        <f>IF(AND(DAY(A289)=21,MONTH(A289)=12),$V$12,          IF(AND(DAY(A289)=21,MONTH(A289)=3),$V$9,         IF(AND(DAY(A289)=21,MONTH(A289)=6),$V$10,    IF(AND(DAY(A289)=23,MONTH(A289)=9),$V$11,B288)      )           )                                  )</f>
        <v>0.4</v>
      </c>
      <c r="C289" s="4">
        <f>ile</f>
        <v>10</v>
      </c>
      <c r="D289" s="4">
        <f t="shared" si="20"/>
        <v>0</v>
      </c>
      <c r="E289">
        <f>E288+IF(WEEKDAY(A289)=1,ser*C288,0)</f>
        <v>14300</v>
      </c>
      <c r="F289">
        <f>F288+D289*(wyp)</f>
        <v>33420</v>
      </c>
      <c r="G289">
        <f t="shared" si="21"/>
        <v>19120</v>
      </c>
      <c r="H289">
        <f t="shared" si="22"/>
        <v>150</v>
      </c>
      <c r="I289">
        <f t="shared" si="23"/>
        <v>0</v>
      </c>
      <c r="J289">
        <f t="shared" si="24"/>
        <v>-150</v>
      </c>
    </row>
    <row r="290" spans="1:10" x14ac:dyDescent="0.25">
      <c r="A290" s="1">
        <v>45215</v>
      </c>
      <c r="B290" s="3">
        <f>IF(AND(DAY(A290)=21,MONTH(A290)=12),$V$12,          IF(AND(DAY(A290)=21,MONTH(A290)=3),$V$9,         IF(AND(DAY(A290)=21,MONTH(A290)=6),$V$10,    IF(AND(DAY(A290)=23,MONTH(A290)=9),$V$11,B289)      )           )                                  )</f>
        <v>0.4</v>
      </c>
      <c r="C290" s="4">
        <f>ile</f>
        <v>10</v>
      </c>
      <c r="D290" s="4">
        <f t="shared" si="20"/>
        <v>4</v>
      </c>
      <c r="E290">
        <f>E289+IF(WEEKDAY(A290)=1,ser*C289,0)</f>
        <v>14300</v>
      </c>
      <c r="F290">
        <f>F289+D290*(wyp)</f>
        <v>33540</v>
      </c>
      <c r="G290">
        <f t="shared" si="21"/>
        <v>19240</v>
      </c>
      <c r="H290">
        <f t="shared" si="22"/>
        <v>0</v>
      </c>
      <c r="I290">
        <f t="shared" si="23"/>
        <v>120</v>
      </c>
      <c r="J290">
        <f t="shared" si="24"/>
        <v>120</v>
      </c>
    </row>
    <row r="291" spans="1:10" x14ac:dyDescent="0.25">
      <c r="A291" s="1">
        <v>45216</v>
      </c>
      <c r="B291" s="3">
        <f>IF(AND(DAY(A291)=21,MONTH(A291)=12),$V$12,          IF(AND(DAY(A291)=21,MONTH(A291)=3),$V$9,         IF(AND(DAY(A291)=21,MONTH(A291)=6),$V$10,    IF(AND(DAY(A291)=23,MONTH(A291)=9),$V$11,B290)      )           )                                  )</f>
        <v>0.4</v>
      </c>
      <c r="C291" s="4">
        <f>ile</f>
        <v>10</v>
      </c>
      <c r="D291" s="4">
        <f t="shared" si="20"/>
        <v>4</v>
      </c>
      <c r="E291">
        <f>E290+IF(WEEKDAY(A291)=1,ser*C290,0)</f>
        <v>14300</v>
      </c>
      <c r="F291">
        <f>F290+D291*(wyp)</f>
        <v>33660</v>
      </c>
      <c r="G291">
        <f t="shared" si="21"/>
        <v>19360</v>
      </c>
      <c r="H291">
        <f t="shared" si="22"/>
        <v>0</v>
      </c>
      <c r="I291">
        <f t="shared" si="23"/>
        <v>120</v>
      </c>
      <c r="J291">
        <f t="shared" si="24"/>
        <v>120</v>
      </c>
    </row>
    <row r="292" spans="1:10" x14ac:dyDescent="0.25">
      <c r="A292" s="1">
        <v>45217</v>
      </c>
      <c r="B292" s="3">
        <f>IF(AND(DAY(A292)=21,MONTH(A292)=12),$V$12,          IF(AND(DAY(A292)=21,MONTH(A292)=3),$V$9,         IF(AND(DAY(A292)=21,MONTH(A292)=6),$V$10,    IF(AND(DAY(A292)=23,MONTH(A292)=9),$V$11,B291)      )           )                                  )</f>
        <v>0.4</v>
      </c>
      <c r="C292" s="4">
        <f>ile</f>
        <v>10</v>
      </c>
      <c r="D292" s="4">
        <f t="shared" si="20"/>
        <v>4</v>
      </c>
      <c r="E292">
        <f>E291+IF(WEEKDAY(A292)=1,ser*C291,0)</f>
        <v>14300</v>
      </c>
      <c r="F292">
        <f>F291+D292*(wyp)</f>
        <v>33780</v>
      </c>
      <c r="G292">
        <f t="shared" si="21"/>
        <v>19480</v>
      </c>
      <c r="H292">
        <f t="shared" si="22"/>
        <v>0</v>
      </c>
      <c r="I292">
        <f t="shared" si="23"/>
        <v>120</v>
      </c>
      <c r="J292">
        <f t="shared" si="24"/>
        <v>120</v>
      </c>
    </row>
    <row r="293" spans="1:10" x14ac:dyDescent="0.25">
      <c r="A293" s="1">
        <v>45218</v>
      </c>
      <c r="B293" s="3">
        <f>IF(AND(DAY(A293)=21,MONTH(A293)=12),$V$12,          IF(AND(DAY(A293)=21,MONTH(A293)=3),$V$9,         IF(AND(DAY(A293)=21,MONTH(A293)=6),$V$10,    IF(AND(DAY(A293)=23,MONTH(A293)=9),$V$11,B292)      )           )                                  )</f>
        <v>0.4</v>
      </c>
      <c r="C293" s="4">
        <f>ile</f>
        <v>10</v>
      </c>
      <c r="D293" s="4">
        <f t="shared" si="20"/>
        <v>4</v>
      </c>
      <c r="E293">
        <f>E292+IF(WEEKDAY(A293)=1,ser*C292,0)</f>
        <v>14300</v>
      </c>
      <c r="F293">
        <f>F292+D293*(wyp)</f>
        <v>33900</v>
      </c>
      <c r="G293">
        <f t="shared" si="21"/>
        <v>19600</v>
      </c>
      <c r="H293">
        <f t="shared" si="22"/>
        <v>0</v>
      </c>
      <c r="I293">
        <f t="shared" si="23"/>
        <v>120</v>
      </c>
      <c r="J293">
        <f t="shared" si="24"/>
        <v>120</v>
      </c>
    </row>
    <row r="294" spans="1:10" x14ac:dyDescent="0.25">
      <c r="A294" s="1">
        <v>45219</v>
      </c>
      <c r="B294" s="3">
        <f>IF(AND(DAY(A294)=21,MONTH(A294)=12),$V$12,          IF(AND(DAY(A294)=21,MONTH(A294)=3),$V$9,         IF(AND(DAY(A294)=21,MONTH(A294)=6),$V$10,    IF(AND(DAY(A294)=23,MONTH(A294)=9),$V$11,B293)      )           )                                  )</f>
        <v>0.4</v>
      </c>
      <c r="C294" s="4">
        <f>ile</f>
        <v>10</v>
      </c>
      <c r="D294" s="4">
        <f t="shared" si="20"/>
        <v>4</v>
      </c>
      <c r="E294">
        <f>E293+IF(WEEKDAY(A294)=1,ser*C293,0)</f>
        <v>14300</v>
      </c>
      <c r="F294">
        <f>F293+D294*(wyp)</f>
        <v>34020</v>
      </c>
      <c r="G294">
        <f t="shared" si="21"/>
        <v>19720</v>
      </c>
      <c r="H294">
        <f t="shared" si="22"/>
        <v>0</v>
      </c>
      <c r="I294">
        <f t="shared" si="23"/>
        <v>120</v>
      </c>
      <c r="J294">
        <f t="shared" si="24"/>
        <v>120</v>
      </c>
    </row>
    <row r="295" spans="1:10" x14ac:dyDescent="0.25">
      <c r="A295" s="1">
        <v>45220</v>
      </c>
      <c r="B295" s="3">
        <f>IF(AND(DAY(A295)=21,MONTH(A295)=12),$V$12,          IF(AND(DAY(A295)=21,MONTH(A295)=3),$V$9,         IF(AND(DAY(A295)=21,MONTH(A295)=6),$V$10,    IF(AND(DAY(A295)=23,MONTH(A295)=9),$V$11,B294)      )           )                                  )</f>
        <v>0.4</v>
      </c>
      <c r="C295" s="4">
        <f>ile</f>
        <v>10</v>
      </c>
      <c r="D295" s="4">
        <f t="shared" si="20"/>
        <v>0</v>
      </c>
      <c r="E295">
        <f>E294+IF(WEEKDAY(A295)=1,ser*C294,0)</f>
        <v>14300</v>
      </c>
      <c r="F295">
        <f>F294+D295*(wyp)</f>
        <v>34020</v>
      </c>
      <c r="G295">
        <f t="shared" si="21"/>
        <v>19720</v>
      </c>
      <c r="H295">
        <f t="shared" si="22"/>
        <v>0</v>
      </c>
      <c r="I295">
        <f t="shared" si="23"/>
        <v>0</v>
      </c>
      <c r="J295">
        <f t="shared" si="24"/>
        <v>0</v>
      </c>
    </row>
    <row r="296" spans="1:10" x14ac:dyDescent="0.25">
      <c r="A296" s="1">
        <v>45221</v>
      </c>
      <c r="B296" s="3">
        <f>IF(AND(DAY(A296)=21,MONTH(A296)=12),$V$12,          IF(AND(DAY(A296)=21,MONTH(A296)=3),$V$9,         IF(AND(DAY(A296)=21,MONTH(A296)=6),$V$10,    IF(AND(DAY(A296)=23,MONTH(A296)=9),$V$11,B295)      )           )                                  )</f>
        <v>0.4</v>
      </c>
      <c r="C296" s="4">
        <f>ile</f>
        <v>10</v>
      </c>
      <c r="D296" s="4">
        <f t="shared" si="20"/>
        <v>0</v>
      </c>
      <c r="E296">
        <f>E295+IF(WEEKDAY(A296)=1,ser*C295,0)</f>
        <v>14450</v>
      </c>
      <c r="F296">
        <f>F295+D296*(wyp)</f>
        <v>34020</v>
      </c>
      <c r="G296">
        <f t="shared" si="21"/>
        <v>19570</v>
      </c>
      <c r="H296">
        <f t="shared" si="22"/>
        <v>150</v>
      </c>
      <c r="I296">
        <f t="shared" si="23"/>
        <v>0</v>
      </c>
      <c r="J296">
        <f t="shared" si="24"/>
        <v>-150</v>
      </c>
    </row>
    <row r="297" spans="1:10" x14ac:dyDescent="0.25">
      <c r="A297" s="1">
        <v>45222</v>
      </c>
      <c r="B297" s="3">
        <f>IF(AND(DAY(A297)=21,MONTH(A297)=12),$V$12,          IF(AND(DAY(A297)=21,MONTH(A297)=3),$V$9,         IF(AND(DAY(A297)=21,MONTH(A297)=6),$V$10,    IF(AND(DAY(A297)=23,MONTH(A297)=9),$V$11,B296)      )           )                                  )</f>
        <v>0.4</v>
      </c>
      <c r="C297" s="4">
        <f>ile</f>
        <v>10</v>
      </c>
      <c r="D297" s="4">
        <f t="shared" si="20"/>
        <v>4</v>
      </c>
      <c r="E297">
        <f>E296+IF(WEEKDAY(A297)=1,ser*C296,0)</f>
        <v>14450</v>
      </c>
      <c r="F297">
        <f>F296+D297*(wyp)</f>
        <v>34140</v>
      </c>
      <c r="G297">
        <f t="shared" si="21"/>
        <v>19690</v>
      </c>
      <c r="H297">
        <f t="shared" si="22"/>
        <v>0</v>
      </c>
      <c r="I297">
        <f t="shared" si="23"/>
        <v>120</v>
      </c>
      <c r="J297">
        <f t="shared" si="24"/>
        <v>120</v>
      </c>
    </row>
    <row r="298" spans="1:10" x14ac:dyDescent="0.25">
      <c r="A298" s="1">
        <v>45223</v>
      </c>
      <c r="B298" s="3">
        <f>IF(AND(DAY(A298)=21,MONTH(A298)=12),$V$12,          IF(AND(DAY(A298)=21,MONTH(A298)=3),$V$9,         IF(AND(DAY(A298)=21,MONTH(A298)=6),$V$10,    IF(AND(DAY(A298)=23,MONTH(A298)=9),$V$11,B297)      )           )                                  )</f>
        <v>0.4</v>
      </c>
      <c r="C298" s="4">
        <f>ile</f>
        <v>10</v>
      </c>
      <c r="D298" s="4">
        <f t="shared" si="20"/>
        <v>4</v>
      </c>
      <c r="E298">
        <f>E297+IF(WEEKDAY(A298)=1,ser*C297,0)</f>
        <v>14450</v>
      </c>
      <c r="F298">
        <f>F297+D298*(wyp)</f>
        <v>34260</v>
      </c>
      <c r="G298">
        <f t="shared" si="21"/>
        <v>19810</v>
      </c>
      <c r="H298">
        <f t="shared" si="22"/>
        <v>0</v>
      </c>
      <c r="I298">
        <f t="shared" si="23"/>
        <v>120</v>
      </c>
      <c r="J298">
        <f t="shared" si="24"/>
        <v>120</v>
      </c>
    </row>
    <row r="299" spans="1:10" x14ac:dyDescent="0.25">
      <c r="A299" s="1">
        <v>45224</v>
      </c>
      <c r="B299" s="3">
        <f>IF(AND(DAY(A299)=21,MONTH(A299)=12),$V$12,          IF(AND(DAY(A299)=21,MONTH(A299)=3),$V$9,         IF(AND(DAY(A299)=21,MONTH(A299)=6),$V$10,    IF(AND(DAY(A299)=23,MONTH(A299)=9),$V$11,B298)      )           )                                  )</f>
        <v>0.4</v>
      </c>
      <c r="C299" s="4">
        <f>ile</f>
        <v>10</v>
      </c>
      <c r="D299" s="4">
        <f t="shared" si="20"/>
        <v>4</v>
      </c>
      <c r="E299">
        <f>E298+IF(WEEKDAY(A299)=1,ser*C298,0)</f>
        <v>14450</v>
      </c>
      <c r="F299">
        <f>F298+D299*(wyp)</f>
        <v>34380</v>
      </c>
      <c r="G299">
        <f t="shared" si="21"/>
        <v>19930</v>
      </c>
      <c r="H299">
        <f t="shared" si="22"/>
        <v>0</v>
      </c>
      <c r="I299">
        <f t="shared" si="23"/>
        <v>120</v>
      </c>
      <c r="J299">
        <f t="shared" si="24"/>
        <v>120</v>
      </c>
    </row>
    <row r="300" spans="1:10" x14ac:dyDescent="0.25">
      <c r="A300" s="1">
        <v>45225</v>
      </c>
      <c r="B300" s="3">
        <f>IF(AND(DAY(A300)=21,MONTH(A300)=12),$V$12,          IF(AND(DAY(A300)=21,MONTH(A300)=3),$V$9,         IF(AND(DAY(A300)=21,MONTH(A300)=6),$V$10,    IF(AND(DAY(A300)=23,MONTH(A300)=9),$V$11,B299)      )           )                                  )</f>
        <v>0.4</v>
      </c>
      <c r="C300" s="4">
        <f>ile</f>
        <v>10</v>
      </c>
      <c r="D300" s="4">
        <f t="shared" si="20"/>
        <v>4</v>
      </c>
      <c r="E300">
        <f>E299+IF(WEEKDAY(A300)=1,ser*C299,0)</f>
        <v>14450</v>
      </c>
      <c r="F300">
        <f>F299+D300*(wyp)</f>
        <v>34500</v>
      </c>
      <c r="G300">
        <f t="shared" si="21"/>
        <v>20050</v>
      </c>
      <c r="H300">
        <f t="shared" si="22"/>
        <v>0</v>
      </c>
      <c r="I300">
        <f t="shared" si="23"/>
        <v>120</v>
      </c>
      <c r="J300">
        <f t="shared" si="24"/>
        <v>120</v>
      </c>
    </row>
    <row r="301" spans="1:10" x14ac:dyDescent="0.25">
      <c r="A301" s="1">
        <v>45226</v>
      </c>
      <c r="B301" s="3">
        <f>IF(AND(DAY(A301)=21,MONTH(A301)=12),$V$12,          IF(AND(DAY(A301)=21,MONTH(A301)=3),$V$9,         IF(AND(DAY(A301)=21,MONTH(A301)=6),$V$10,    IF(AND(DAY(A301)=23,MONTH(A301)=9),$V$11,B300)      )           )                                  )</f>
        <v>0.4</v>
      </c>
      <c r="C301" s="4">
        <f>ile</f>
        <v>10</v>
      </c>
      <c r="D301" s="4">
        <f t="shared" si="20"/>
        <v>4</v>
      </c>
      <c r="E301">
        <f>E300+IF(WEEKDAY(A301)=1,ser*C300,0)</f>
        <v>14450</v>
      </c>
      <c r="F301">
        <f>F300+D301*(wyp)</f>
        <v>34620</v>
      </c>
      <c r="G301">
        <f t="shared" si="21"/>
        <v>20170</v>
      </c>
      <c r="H301">
        <f t="shared" si="22"/>
        <v>0</v>
      </c>
      <c r="I301">
        <f t="shared" si="23"/>
        <v>120</v>
      </c>
      <c r="J301">
        <f t="shared" si="24"/>
        <v>120</v>
      </c>
    </row>
    <row r="302" spans="1:10" x14ac:dyDescent="0.25">
      <c r="A302" s="1">
        <v>45227</v>
      </c>
      <c r="B302" s="3">
        <f>IF(AND(DAY(A302)=21,MONTH(A302)=12),$V$12,          IF(AND(DAY(A302)=21,MONTH(A302)=3),$V$9,         IF(AND(DAY(A302)=21,MONTH(A302)=6),$V$10,    IF(AND(DAY(A302)=23,MONTH(A302)=9),$V$11,B301)      )           )                                  )</f>
        <v>0.4</v>
      </c>
      <c r="C302" s="4">
        <f>ile</f>
        <v>10</v>
      </c>
      <c r="D302" s="4">
        <f t="shared" si="20"/>
        <v>0</v>
      </c>
      <c r="E302">
        <f>E301+IF(WEEKDAY(A302)=1,ser*C301,0)</f>
        <v>14450</v>
      </c>
      <c r="F302">
        <f>F301+D302*(wyp)</f>
        <v>34620</v>
      </c>
      <c r="G302">
        <f t="shared" si="21"/>
        <v>20170</v>
      </c>
      <c r="H302">
        <f t="shared" si="22"/>
        <v>0</v>
      </c>
      <c r="I302">
        <f t="shared" si="23"/>
        <v>0</v>
      </c>
      <c r="J302">
        <f t="shared" si="24"/>
        <v>0</v>
      </c>
    </row>
    <row r="303" spans="1:10" x14ac:dyDescent="0.25">
      <c r="A303" s="1">
        <v>45228</v>
      </c>
      <c r="B303" s="3">
        <f>IF(AND(DAY(A303)=21,MONTH(A303)=12),$V$12,          IF(AND(DAY(A303)=21,MONTH(A303)=3),$V$9,         IF(AND(DAY(A303)=21,MONTH(A303)=6),$V$10,    IF(AND(DAY(A303)=23,MONTH(A303)=9),$V$11,B302)      )           )                                  )</f>
        <v>0.4</v>
      </c>
      <c r="C303" s="4">
        <f>ile</f>
        <v>10</v>
      </c>
      <c r="D303" s="4">
        <f t="shared" si="20"/>
        <v>0</v>
      </c>
      <c r="E303">
        <f>E302+IF(WEEKDAY(A303)=1,ser*C302,0)</f>
        <v>14600</v>
      </c>
      <c r="F303">
        <f>F302+D303*(wyp)</f>
        <v>34620</v>
      </c>
      <c r="G303">
        <f t="shared" si="21"/>
        <v>20020</v>
      </c>
      <c r="H303">
        <f t="shared" si="22"/>
        <v>150</v>
      </c>
      <c r="I303">
        <f t="shared" si="23"/>
        <v>0</v>
      </c>
      <c r="J303">
        <f t="shared" si="24"/>
        <v>-150</v>
      </c>
    </row>
    <row r="304" spans="1:10" x14ac:dyDescent="0.25">
      <c r="A304" s="1">
        <v>45229</v>
      </c>
      <c r="B304" s="3">
        <f>IF(AND(DAY(A304)=21,MONTH(A304)=12),$V$12,          IF(AND(DAY(A304)=21,MONTH(A304)=3),$V$9,         IF(AND(DAY(A304)=21,MONTH(A304)=6),$V$10,    IF(AND(DAY(A304)=23,MONTH(A304)=9),$V$11,B303)      )           )                                  )</f>
        <v>0.4</v>
      </c>
      <c r="C304" s="4">
        <f>ile</f>
        <v>10</v>
      </c>
      <c r="D304" s="4">
        <f t="shared" si="20"/>
        <v>4</v>
      </c>
      <c r="E304">
        <f>E303+IF(WEEKDAY(A304)=1,ser*C303,0)</f>
        <v>14600</v>
      </c>
      <c r="F304">
        <f>F303+D304*(wyp)</f>
        <v>34740</v>
      </c>
      <c r="G304">
        <f t="shared" si="21"/>
        <v>20140</v>
      </c>
      <c r="H304">
        <f t="shared" si="22"/>
        <v>0</v>
      </c>
      <c r="I304">
        <f t="shared" si="23"/>
        <v>120</v>
      </c>
      <c r="J304">
        <f t="shared" si="24"/>
        <v>120</v>
      </c>
    </row>
    <row r="305" spans="1:10" x14ac:dyDescent="0.25">
      <c r="A305" s="1">
        <v>45230</v>
      </c>
      <c r="B305" s="3">
        <f>IF(AND(DAY(A305)=21,MONTH(A305)=12),$V$12,          IF(AND(DAY(A305)=21,MONTH(A305)=3),$V$9,         IF(AND(DAY(A305)=21,MONTH(A305)=6),$V$10,    IF(AND(DAY(A305)=23,MONTH(A305)=9),$V$11,B304)      )           )                                  )</f>
        <v>0.4</v>
      </c>
      <c r="C305" s="4">
        <f>ile</f>
        <v>10</v>
      </c>
      <c r="D305" s="4">
        <f t="shared" si="20"/>
        <v>4</v>
      </c>
      <c r="E305">
        <f>E304+IF(WEEKDAY(A305)=1,ser*C304,0)</f>
        <v>14600</v>
      </c>
      <c r="F305">
        <f>F304+D305*(wyp)</f>
        <v>34860</v>
      </c>
      <c r="G305">
        <f t="shared" si="21"/>
        <v>20260</v>
      </c>
      <c r="H305">
        <f t="shared" si="22"/>
        <v>0</v>
      </c>
      <c r="I305">
        <f t="shared" si="23"/>
        <v>120</v>
      </c>
      <c r="J305">
        <f t="shared" si="24"/>
        <v>120</v>
      </c>
    </row>
    <row r="306" spans="1:10" x14ac:dyDescent="0.25">
      <c r="A306" s="1">
        <v>45231</v>
      </c>
      <c r="B306" s="3">
        <f>IF(AND(DAY(A306)=21,MONTH(A306)=12),$V$12,          IF(AND(DAY(A306)=21,MONTH(A306)=3),$V$9,         IF(AND(DAY(A306)=21,MONTH(A306)=6),$V$10,    IF(AND(DAY(A306)=23,MONTH(A306)=9),$V$11,B305)      )           )                                  )</f>
        <v>0.4</v>
      </c>
      <c r="C306" s="4">
        <f>ile</f>
        <v>10</v>
      </c>
      <c r="D306" s="4">
        <f t="shared" si="20"/>
        <v>4</v>
      </c>
      <c r="E306">
        <f>E305+IF(WEEKDAY(A306)=1,ser*C305,0)</f>
        <v>14600</v>
      </c>
      <c r="F306">
        <f>F305+D306*(wyp)</f>
        <v>34980</v>
      </c>
      <c r="G306">
        <f t="shared" si="21"/>
        <v>20380</v>
      </c>
      <c r="H306">
        <f t="shared" si="22"/>
        <v>0</v>
      </c>
      <c r="I306">
        <f t="shared" si="23"/>
        <v>120</v>
      </c>
      <c r="J306">
        <f t="shared" si="24"/>
        <v>120</v>
      </c>
    </row>
    <row r="307" spans="1:10" x14ac:dyDescent="0.25">
      <c r="A307" s="1">
        <v>45232</v>
      </c>
      <c r="B307" s="3">
        <f>IF(AND(DAY(A307)=21,MONTH(A307)=12),$V$12,          IF(AND(DAY(A307)=21,MONTH(A307)=3),$V$9,         IF(AND(DAY(A307)=21,MONTH(A307)=6),$V$10,    IF(AND(DAY(A307)=23,MONTH(A307)=9),$V$11,B306)      )           )                                  )</f>
        <v>0.4</v>
      </c>
      <c r="C307" s="4">
        <f>ile</f>
        <v>10</v>
      </c>
      <c r="D307" s="4">
        <f t="shared" si="20"/>
        <v>4</v>
      </c>
      <c r="E307">
        <f>E306+IF(WEEKDAY(A307)=1,ser*C306,0)</f>
        <v>14600</v>
      </c>
      <c r="F307">
        <f>F306+D307*(wyp)</f>
        <v>35100</v>
      </c>
      <c r="G307">
        <f t="shared" si="21"/>
        <v>20500</v>
      </c>
      <c r="H307">
        <f t="shared" si="22"/>
        <v>0</v>
      </c>
      <c r="I307">
        <f t="shared" si="23"/>
        <v>120</v>
      </c>
      <c r="J307">
        <f t="shared" si="24"/>
        <v>120</v>
      </c>
    </row>
    <row r="308" spans="1:10" x14ac:dyDescent="0.25">
      <c r="A308" s="1">
        <v>45233</v>
      </c>
      <c r="B308" s="3">
        <f>IF(AND(DAY(A308)=21,MONTH(A308)=12),$V$12,          IF(AND(DAY(A308)=21,MONTH(A308)=3),$V$9,         IF(AND(DAY(A308)=21,MONTH(A308)=6),$V$10,    IF(AND(DAY(A308)=23,MONTH(A308)=9),$V$11,B307)      )           )                                  )</f>
        <v>0.4</v>
      </c>
      <c r="C308" s="4">
        <f>ile</f>
        <v>10</v>
      </c>
      <c r="D308" s="4">
        <f t="shared" si="20"/>
        <v>4</v>
      </c>
      <c r="E308">
        <f>E307+IF(WEEKDAY(A308)=1,ser*C307,0)</f>
        <v>14600</v>
      </c>
      <c r="F308">
        <f>F307+D308*(wyp)</f>
        <v>35220</v>
      </c>
      <c r="G308">
        <f t="shared" si="21"/>
        <v>20620</v>
      </c>
      <c r="H308">
        <f t="shared" si="22"/>
        <v>0</v>
      </c>
      <c r="I308">
        <f t="shared" si="23"/>
        <v>120</v>
      </c>
      <c r="J308">
        <f t="shared" si="24"/>
        <v>120</v>
      </c>
    </row>
    <row r="309" spans="1:10" x14ac:dyDescent="0.25">
      <c r="A309" s="1">
        <v>45234</v>
      </c>
      <c r="B309" s="3">
        <f>IF(AND(DAY(A309)=21,MONTH(A309)=12),$V$12,          IF(AND(DAY(A309)=21,MONTH(A309)=3),$V$9,         IF(AND(DAY(A309)=21,MONTH(A309)=6),$V$10,    IF(AND(DAY(A309)=23,MONTH(A309)=9),$V$11,B308)      )           )                                  )</f>
        <v>0.4</v>
      </c>
      <c r="C309" s="4">
        <f>ile</f>
        <v>10</v>
      </c>
      <c r="D309" s="4">
        <f t="shared" si="20"/>
        <v>0</v>
      </c>
      <c r="E309">
        <f>E308+IF(WEEKDAY(A309)=1,ser*C308,0)</f>
        <v>14600</v>
      </c>
      <c r="F309">
        <f>F308+D309*(wyp)</f>
        <v>35220</v>
      </c>
      <c r="G309">
        <f t="shared" si="21"/>
        <v>20620</v>
      </c>
      <c r="H309">
        <f t="shared" si="22"/>
        <v>0</v>
      </c>
      <c r="I309">
        <f t="shared" si="23"/>
        <v>0</v>
      </c>
      <c r="J309">
        <f t="shared" si="24"/>
        <v>0</v>
      </c>
    </row>
    <row r="310" spans="1:10" x14ac:dyDescent="0.25">
      <c r="A310" s="1">
        <v>45235</v>
      </c>
      <c r="B310" s="3">
        <f>IF(AND(DAY(A310)=21,MONTH(A310)=12),$V$12,          IF(AND(DAY(A310)=21,MONTH(A310)=3),$V$9,         IF(AND(DAY(A310)=21,MONTH(A310)=6),$V$10,    IF(AND(DAY(A310)=23,MONTH(A310)=9),$V$11,B309)      )           )                                  )</f>
        <v>0.4</v>
      </c>
      <c r="C310" s="4">
        <f>ile</f>
        <v>10</v>
      </c>
      <c r="D310" s="4">
        <f t="shared" si="20"/>
        <v>0</v>
      </c>
      <c r="E310">
        <f>E309+IF(WEEKDAY(A310)=1,ser*C309,0)</f>
        <v>14750</v>
      </c>
      <c r="F310">
        <f>F309+D310*(wyp)</f>
        <v>35220</v>
      </c>
      <c r="G310">
        <f t="shared" si="21"/>
        <v>20470</v>
      </c>
      <c r="H310">
        <f t="shared" si="22"/>
        <v>150</v>
      </c>
      <c r="I310">
        <f t="shared" si="23"/>
        <v>0</v>
      </c>
      <c r="J310">
        <f t="shared" si="24"/>
        <v>-150</v>
      </c>
    </row>
    <row r="311" spans="1:10" x14ac:dyDescent="0.25">
      <c r="A311" s="1">
        <v>45236</v>
      </c>
      <c r="B311" s="3">
        <f>IF(AND(DAY(A311)=21,MONTH(A311)=12),$V$12,          IF(AND(DAY(A311)=21,MONTH(A311)=3),$V$9,         IF(AND(DAY(A311)=21,MONTH(A311)=6),$V$10,    IF(AND(DAY(A311)=23,MONTH(A311)=9),$V$11,B310)      )           )                                  )</f>
        <v>0.4</v>
      </c>
      <c r="C311" s="4">
        <f>ile</f>
        <v>10</v>
      </c>
      <c r="D311" s="4">
        <f t="shared" si="20"/>
        <v>4</v>
      </c>
      <c r="E311">
        <f>E310+IF(WEEKDAY(A311)=1,ser*C310,0)</f>
        <v>14750</v>
      </c>
      <c r="F311">
        <f>F310+D311*(wyp)</f>
        <v>35340</v>
      </c>
      <c r="G311">
        <f t="shared" si="21"/>
        <v>20590</v>
      </c>
      <c r="H311">
        <f t="shared" si="22"/>
        <v>0</v>
      </c>
      <c r="I311">
        <f t="shared" si="23"/>
        <v>120</v>
      </c>
      <c r="J311">
        <f t="shared" si="24"/>
        <v>120</v>
      </c>
    </row>
    <row r="312" spans="1:10" x14ac:dyDescent="0.25">
      <c r="A312" s="1">
        <v>45237</v>
      </c>
      <c r="B312" s="3">
        <f>IF(AND(DAY(A312)=21,MONTH(A312)=12),$V$12,          IF(AND(DAY(A312)=21,MONTH(A312)=3),$V$9,         IF(AND(DAY(A312)=21,MONTH(A312)=6),$V$10,    IF(AND(DAY(A312)=23,MONTH(A312)=9),$V$11,B311)      )           )                                  )</f>
        <v>0.4</v>
      </c>
      <c r="C312" s="4">
        <f>ile</f>
        <v>10</v>
      </c>
      <c r="D312" s="4">
        <f t="shared" si="20"/>
        <v>4</v>
      </c>
      <c r="E312">
        <f>E311+IF(WEEKDAY(A312)=1,ser*C311,0)</f>
        <v>14750</v>
      </c>
      <c r="F312">
        <f>F311+D312*(wyp)</f>
        <v>35460</v>
      </c>
      <c r="G312">
        <f t="shared" si="21"/>
        <v>20710</v>
      </c>
      <c r="H312">
        <f t="shared" si="22"/>
        <v>0</v>
      </c>
      <c r="I312">
        <f t="shared" si="23"/>
        <v>120</v>
      </c>
      <c r="J312">
        <f t="shared" si="24"/>
        <v>120</v>
      </c>
    </row>
    <row r="313" spans="1:10" x14ac:dyDescent="0.25">
      <c r="A313" s="1">
        <v>45238</v>
      </c>
      <c r="B313" s="3">
        <f>IF(AND(DAY(A313)=21,MONTH(A313)=12),$V$12,          IF(AND(DAY(A313)=21,MONTH(A313)=3),$V$9,         IF(AND(DAY(A313)=21,MONTH(A313)=6),$V$10,    IF(AND(DAY(A313)=23,MONTH(A313)=9),$V$11,B312)      )           )                                  )</f>
        <v>0.4</v>
      </c>
      <c r="C313" s="4">
        <f>ile</f>
        <v>10</v>
      </c>
      <c r="D313" s="4">
        <f t="shared" si="20"/>
        <v>4</v>
      </c>
      <c r="E313">
        <f>E312+IF(WEEKDAY(A313)=1,ser*C312,0)</f>
        <v>14750</v>
      </c>
      <c r="F313">
        <f>F312+D313*(wyp)</f>
        <v>35580</v>
      </c>
      <c r="G313">
        <f t="shared" si="21"/>
        <v>20830</v>
      </c>
      <c r="H313">
        <f t="shared" si="22"/>
        <v>0</v>
      </c>
      <c r="I313">
        <f t="shared" si="23"/>
        <v>120</v>
      </c>
      <c r="J313">
        <f t="shared" si="24"/>
        <v>120</v>
      </c>
    </row>
    <row r="314" spans="1:10" x14ac:dyDescent="0.25">
      <c r="A314" s="1">
        <v>45239</v>
      </c>
      <c r="B314" s="3">
        <f>IF(AND(DAY(A314)=21,MONTH(A314)=12),$V$12,          IF(AND(DAY(A314)=21,MONTH(A314)=3),$V$9,         IF(AND(DAY(A314)=21,MONTH(A314)=6),$V$10,    IF(AND(DAY(A314)=23,MONTH(A314)=9),$V$11,B313)      )           )                                  )</f>
        <v>0.4</v>
      </c>
      <c r="C314" s="4">
        <f>ile</f>
        <v>10</v>
      </c>
      <c r="D314" s="4">
        <f t="shared" si="20"/>
        <v>4</v>
      </c>
      <c r="E314">
        <f>E313+IF(WEEKDAY(A314)=1,ser*C313,0)</f>
        <v>14750</v>
      </c>
      <c r="F314">
        <f>F313+D314*(wyp)</f>
        <v>35700</v>
      </c>
      <c r="G314">
        <f t="shared" si="21"/>
        <v>20950</v>
      </c>
      <c r="H314">
        <f t="shared" si="22"/>
        <v>0</v>
      </c>
      <c r="I314">
        <f t="shared" si="23"/>
        <v>120</v>
      </c>
      <c r="J314">
        <f t="shared" si="24"/>
        <v>120</v>
      </c>
    </row>
    <row r="315" spans="1:10" x14ac:dyDescent="0.25">
      <c r="A315" s="1">
        <v>45240</v>
      </c>
      <c r="B315" s="3">
        <f>IF(AND(DAY(A315)=21,MONTH(A315)=12),$V$12,          IF(AND(DAY(A315)=21,MONTH(A315)=3),$V$9,         IF(AND(DAY(A315)=21,MONTH(A315)=6),$V$10,    IF(AND(DAY(A315)=23,MONTH(A315)=9),$V$11,B314)      )           )                                  )</f>
        <v>0.4</v>
      </c>
      <c r="C315" s="4">
        <f>ile</f>
        <v>10</v>
      </c>
      <c r="D315" s="4">
        <f t="shared" si="20"/>
        <v>4</v>
      </c>
      <c r="E315">
        <f>E314+IF(WEEKDAY(A315)=1,ser*C314,0)</f>
        <v>14750</v>
      </c>
      <c r="F315">
        <f>F314+D315*(wyp)</f>
        <v>35820</v>
      </c>
      <c r="G315">
        <f t="shared" si="21"/>
        <v>21070</v>
      </c>
      <c r="H315">
        <f t="shared" si="22"/>
        <v>0</v>
      </c>
      <c r="I315">
        <f t="shared" si="23"/>
        <v>120</v>
      </c>
      <c r="J315">
        <f t="shared" si="24"/>
        <v>120</v>
      </c>
    </row>
    <row r="316" spans="1:10" x14ac:dyDescent="0.25">
      <c r="A316" s="1">
        <v>45241</v>
      </c>
      <c r="B316" s="3">
        <f>IF(AND(DAY(A316)=21,MONTH(A316)=12),$V$12,          IF(AND(DAY(A316)=21,MONTH(A316)=3),$V$9,         IF(AND(DAY(A316)=21,MONTH(A316)=6),$V$10,    IF(AND(DAY(A316)=23,MONTH(A316)=9),$V$11,B315)      )           )                                  )</f>
        <v>0.4</v>
      </c>
      <c r="C316" s="4">
        <f>ile</f>
        <v>10</v>
      </c>
      <c r="D316" s="4">
        <f t="shared" si="20"/>
        <v>0</v>
      </c>
      <c r="E316">
        <f>E315+IF(WEEKDAY(A316)=1,ser*C315,0)</f>
        <v>14750</v>
      </c>
      <c r="F316">
        <f>F315+D316*(wyp)</f>
        <v>35820</v>
      </c>
      <c r="G316">
        <f t="shared" si="21"/>
        <v>21070</v>
      </c>
      <c r="H316">
        <f t="shared" si="22"/>
        <v>0</v>
      </c>
      <c r="I316">
        <f t="shared" si="23"/>
        <v>0</v>
      </c>
      <c r="J316">
        <f t="shared" si="24"/>
        <v>0</v>
      </c>
    </row>
    <row r="317" spans="1:10" x14ac:dyDescent="0.25">
      <c r="A317" s="1">
        <v>45242</v>
      </c>
      <c r="B317" s="3">
        <f>IF(AND(DAY(A317)=21,MONTH(A317)=12),$V$12,          IF(AND(DAY(A317)=21,MONTH(A317)=3),$V$9,         IF(AND(DAY(A317)=21,MONTH(A317)=6),$V$10,    IF(AND(DAY(A317)=23,MONTH(A317)=9),$V$11,B316)      )           )                                  )</f>
        <v>0.4</v>
      </c>
      <c r="C317" s="4">
        <f>ile</f>
        <v>10</v>
      </c>
      <c r="D317" s="4">
        <f t="shared" si="20"/>
        <v>0</v>
      </c>
      <c r="E317">
        <f>E316+IF(WEEKDAY(A317)=1,ser*C316,0)</f>
        <v>14900</v>
      </c>
      <c r="F317">
        <f>F316+D317*(wyp)</f>
        <v>35820</v>
      </c>
      <c r="G317">
        <f t="shared" si="21"/>
        <v>20920</v>
      </c>
      <c r="H317">
        <f t="shared" si="22"/>
        <v>150</v>
      </c>
      <c r="I317">
        <f t="shared" si="23"/>
        <v>0</v>
      </c>
      <c r="J317">
        <f t="shared" si="24"/>
        <v>-150</v>
      </c>
    </row>
    <row r="318" spans="1:10" x14ac:dyDescent="0.25">
      <c r="A318" s="1">
        <v>45243</v>
      </c>
      <c r="B318" s="3">
        <f>IF(AND(DAY(A318)=21,MONTH(A318)=12),$V$12,          IF(AND(DAY(A318)=21,MONTH(A318)=3),$V$9,         IF(AND(DAY(A318)=21,MONTH(A318)=6),$V$10,    IF(AND(DAY(A318)=23,MONTH(A318)=9),$V$11,B317)      )           )                                  )</f>
        <v>0.4</v>
      </c>
      <c r="C318" s="4">
        <f>ile</f>
        <v>10</v>
      </c>
      <c r="D318" s="4">
        <f t="shared" si="20"/>
        <v>4</v>
      </c>
      <c r="E318">
        <f>E317+IF(WEEKDAY(A318)=1,ser*C317,0)</f>
        <v>14900</v>
      </c>
      <c r="F318">
        <f>F317+D318*(wyp)</f>
        <v>35940</v>
      </c>
      <c r="G318">
        <f t="shared" si="21"/>
        <v>21040</v>
      </c>
      <c r="H318">
        <f t="shared" si="22"/>
        <v>0</v>
      </c>
      <c r="I318">
        <f t="shared" si="23"/>
        <v>120</v>
      </c>
      <c r="J318">
        <f t="shared" si="24"/>
        <v>120</v>
      </c>
    </row>
    <row r="319" spans="1:10" x14ac:dyDescent="0.25">
      <c r="A319" s="1">
        <v>45244</v>
      </c>
      <c r="B319" s="3">
        <f>IF(AND(DAY(A319)=21,MONTH(A319)=12),$V$12,          IF(AND(DAY(A319)=21,MONTH(A319)=3),$V$9,         IF(AND(DAY(A319)=21,MONTH(A319)=6),$V$10,    IF(AND(DAY(A319)=23,MONTH(A319)=9),$V$11,B318)      )           )                                  )</f>
        <v>0.4</v>
      </c>
      <c r="C319" s="4">
        <f>ile</f>
        <v>10</v>
      </c>
      <c r="D319" s="4">
        <f t="shared" si="20"/>
        <v>4</v>
      </c>
      <c r="E319">
        <f>E318+IF(WEEKDAY(A319)=1,ser*C318,0)</f>
        <v>14900</v>
      </c>
      <c r="F319">
        <f>F318+D319*(wyp)</f>
        <v>36060</v>
      </c>
      <c r="G319">
        <f t="shared" si="21"/>
        <v>21160</v>
      </c>
      <c r="H319">
        <f t="shared" si="22"/>
        <v>0</v>
      </c>
      <c r="I319">
        <f t="shared" si="23"/>
        <v>120</v>
      </c>
      <c r="J319">
        <f t="shared" si="24"/>
        <v>120</v>
      </c>
    </row>
    <row r="320" spans="1:10" x14ac:dyDescent="0.25">
      <c r="A320" s="1">
        <v>45245</v>
      </c>
      <c r="B320" s="3">
        <f>IF(AND(DAY(A320)=21,MONTH(A320)=12),$V$12,          IF(AND(DAY(A320)=21,MONTH(A320)=3),$V$9,         IF(AND(DAY(A320)=21,MONTH(A320)=6),$V$10,    IF(AND(DAY(A320)=23,MONTH(A320)=9),$V$11,B319)      )           )                                  )</f>
        <v>0.4</v>
      </c>
      <c r="C320" s="4">
        <f>ile</f>
        <v>10</v>
      </c>
      <c r="D320" s="4">
        <f t="shared" si="20"/>
        <v>4</v>
      </c>
      <c r="E320">
        <f>E319+IF(WEEKDAY(A320)=1,ser*C319,0)</f>
        <v>14900</v>
      </c>
      <c r="F320">
        <f>F319+D320*(wyp)</f>
        <v>36180</v>
      </c>
      <c r="G320">
        <f t="shared" si="21"/>
        <v>21280</v>
      </c>
      <c r="H320">
        <f t="shared" si="22"/>
        <v>0</v>
      </c>
      <c r="I320">
        <f t="shared" si="23"/>
        <v>120</v>
      </c>
      <c r="J320">
        <f t="shared" si="24"/>
        <v>120</v>
      </c>
    </row>
    <row r="321" spans="1:10" x14ac:dyDescent="0.25">
      <c r="A321" s="1">
        <v>45246</v>
      </c>
      <c r="B321" s="3">
        <f>IF(AND(DAY(A321)=21,MONTH(A321)=12),$V$12,          IF(AND(DAY(A321)=21,MONTH(A321)=3),$V$9,         IF(AND(DAY(A321)=21,MONTH(A321)=6),$V$10,    IF(AND(DAY(A321)=23,MONTH(A321)=9),$V$11,B320)      )           )                                  )</f>
        <v>0.4</v>
      </c>
      <c r="C321" s="4">
        <f>ile</f>
        <v>10</v>
      </c>
      <c r="D321" s="4">
        <f t="shared" si="20"/>
        <v>4</v>
      </c>
      <c r="E321">
        <f>E320+IF(WEEKDAY(A321)=1,ser*C320,0)</f>
        <v>14900</v>
      </c>
      <c r="F321">
        <f>F320+D321*(wyp)</f>
        <v>36300</v>
      </c>
      <c r="G321">
        <f t="shared" si="21"/>
        <v>21400</v>
      </c>
      <c r="H321">
        <f t="shared" si="22"/>
        <v>0</v>
      </c>
      <c r="I321">
        <f t="shared" si="23"/>
        <v>120</v>
      </c>
      <c r="J321">
        <f t="shared" si="24"/>
        <v>120</v>
      </c>
    </row>
    <row r="322" spans="1:10" x14ac:dyDescent="0.25">
      <c r="A322" s="1">
        <v>45247</v>
      </c>
      <c r="B322" s="3">
        <f>IF(AND(DAY(A322)=21,MONTH(A322)=12),$V$12,          IF(AND(DAY(A322)=21,MONTH(A322)=3),$V$9,         IF(AND(DAY(A322)=21,MONTH(A322)=6),$V$10,    IF(AND(DAY(A322)=23,MONTH(A322)=9),$V$11,B321)      )           )                                  )</f>
        <v>0.4</v>
      </c>
      <c r="C322" s="4">
        <f>ile</f>
        <v>10</v>
      </c>
      <c r="D322" s="4">
        <f t="shared" si="20"/>
        <v>4</v>
      </c>
      <c r="E322">
        <f>E321+IF(WEEKDAY(A322)=1,ser*C321,0)</f>
        <v>14900</v>
      </c>
      <c r="F322">
        <f>F321+D322*(wyp)</f>
        <v>36420</v>
      </c>
      <c r="G322">
        <f t="shared" si="21"/>
        <v>21520</v>
      </c>
      <c r="H322">
        <f t="shared" si="22"/>
        <v>0</v>
      </c>
      <c r="I322">
        <f t="shared" si="23"/>
        <v>120</v>
      </c>
      <c r="J322">
        <f t="shared" si="24"/>
        <v>120</v>
      </c>
    </row>
    <row r="323" spans="1:10" x14ac:dyDescent="0.25">
      <c r="A323" s="1">
        <v>45248</v>
      </c>
      <c r="B323" s="3">
        <f>IF(AND(DAY(A323)=21,MONTH(A323)=12),$V$12,          IF(AND(DAY(A323)=21,MONTH(A323)=3),$V$9,         IF(AND(DAY(A323)=21,MONTH(A323)=6),$V$10,    IF(AND(DAY(A323)=23,MONTH(A323)=9),$V$11,B322)      )           )                                  )</f>
        <v>0.4</v>
      </c>
      <c r="C323" s="4">
        <f>ile</f>
        <v>10</v>
      </c>
      <c r="D323" s="4">
        <f t="shared" ref="D323:D386" si="25">IF(OR(WEEKDAY(A323)=7,WEEKDAY(A323)=1),0,ROUND(B323*C323,A323))</f>
        <v>0</v>
      </c>
      <c r="E323">
        <f>E322+IF(WEEKDAY(A323)=1,ser*C322,0)</f>
        <v>14900</v>
      </c>
      <c r="F323">
        <f>F322+D323*(wyp)</f>
        <v>36420</v>
      </c>
      <c r="G323">
        <f t="shared" ref="G323:G386" si="26">F323-E323</f>
        <v>21520</v>
      </c>
      <c r="H323">
        <f t="shared" si="22"/>
        <v>0</v>
      </c>
      <c r="I323">
        <f t="shared" si="23"/>
        <v>0</v>
      </c>
      <c r="J323">
        <f t="shared" si="24"/>
        <v>0</v>
      </c>
    </row>
    <row r="324" spans="1:10" x14ac:dyDescent="0.25">
      <c r="A324" s="1">
        <v>45249</v>
      </c>
      <c r="B324" s="3">
        <f>IF(AND(DAY(A324)=21,MONTH(A324)=12),$V$12,          IF(AND(DAY(A324)=21,MONTH(A324)=3),$V$9,         IF(AND(DAY(A324)=21,MONTH(A324)=6),$V$10,    IF(AND(DAY(A324)=23,MONTH(A324)=9),$V$11,B323)      )           )                                  )</f>
        <v>0.4</v>
      </c>
      <c r="C324" s="4">
        <f>ile</f>
        <v>10</v>
      </c>
      <c r="D324" s="4">
        <f t="shared" si="25"/>
        <v>0</v>
      </c>
      <c r="E324">
        <f>E323+IF(WEEKDAY(A324)=1,ser*C323,0)</f>
        <v>15050</v>
      </c>
      <c r="F324">
        <f>F323+D324*(wyp)</f>
        <v>36420</v>
      </c>
      <c r="G324">
        <f t="shared" si="26"/>
        <v>21370</v>
      </c>
      <c r="H324">
        <f t="shared" ref="H324:H366" si="27">E324-E323</f>
        <v>150</v>
      </c>
      <c r="I324">
        <f t="shared" ref="I324:I366" si="28">F324-F323</f>
        <v>0</v>
      </c>
      <c r="J324">
        <f t="shared" ref="J324:J366" si="29">G324-G323</f>
        <v>-150</v>
      </c>
    </row>
    <row r="325" spans="1:10" x14ac:dyDescent="0.25">
      <c r="A325" s="1">
        <v>45250</v>
      </c>
      <c r="B325" s="3">
        <f>IF(AND(DAY(A325)=21,MONTH(A325)=12),$V$12,          IF(AND(DAY(A325)=21,MONTH(A325)=3),$V$9,         IF(AND(DAY(A325)=21,MONTH(A325)=6),$V$10,    IF(AND(DAY(A325)=23,MONTH(A325)=9),$V$11,B324)      )           )                                  )</f>
        <v>0.4</v>
      </c>
      <c r="C325" s="4">
        <f>ile</f>
        <v>10</v>
      </c>
      <c r="D325" s="4">
        <f t="shared" si="25"/>
        <v>4</v>
      </c>
      <c r="E325">
        <f>E324+IF(WEEKDAY(A325)=1,ser*C324,0)</f>
        <v>15050</v>
      </c>
      <c r="F325">
        <f>F324+D325*(wyp)</f>
        <v>36540</v>
      </c>
      <c r="G325">
        <f t="shared" si="26"/>
        <v>21490</v>
      </c>
      <c r="H325">
        <f t="shared" si="27"/>
        <v>0</v>
      </c>
      <c r="I325">
        <f t="shared" si="28"/>
        <v>120</v>
      </c>
      <c r="J325">
        <f t="shared" si="29"/>
        <v>120</v>
      </c>
    </row>
    <row r="326" spans="1:10" x14ac:dyDescent="0.25">
      <c r="A326" s="1">
        <v>45251</v>
      </c>
      <c r="B326" s="3">
        <f>IF(AND(DAY(A326)=21,MONTH(A326)=12),$V$12,          IF(AND(DAY(A326)=21,MONTH(A326)=3),$V$9,         IF(AND(DAY(A326)=21,MONTH(A326)=6),$V$10,    IF(AND(DAY(A326)=23,MONTH(A326)=9),$V$11,B325)      )           )                                  )</f>
        <v>0.4</v>
      </c>
      <c r="C326" s="4">
        <f>ile</f>
        <v>10</v>
      </c>
      <c r="D326" s="4">
        <f t="shared" si="25"/>
        <v>4</v>
      </c>
      <c r="E326">
        <f>E325+IF(WEEKDAY(A326)=1,ser*C325,0)</f>
        <v>15050</v>
      </c>
      <c r="F326">
        <f>F325+D326*(wyp)</f>
        <v>36660</v>
      </c>
      <c r="G326">
        <f t="shared" si="26"/>
        <v>21610</v>
      </c>
      <c r="H326">
        <f t="shared" si="27"/>
        <v>0</v>
      </c>
      <c r="I326">
        <f t="shared" si="28"/>
        <v>120</v>
      </c>
      <c r="J326">
        <f t="shared" si="29"/>
        <v>120</v>
      </c>
    </row>
    <row r="327" spans="1:10" x14ac:dyDescent="0.25">
      <c r="A327" s="1">
        <v>45252</v>
      </c>
      <c r="B327" s="3">
        <f>IF(AND(DAY(A327)=21,MONTH(A327)=12),$V$12,          IF(AND(DAY(A327)=21,MONTH(A327)=3),$V$9,         IF(AND(DAY(A327)=21,MONTH(A327)=6),$V$10,    IF(AND(DAY(A327)=23,MONTH(A327)=9),$V$11,B326)      )           )                                  )</f>
        <v>0.4</v>
      </c>
      <c r="C327" s="4">
        <f>ile</f>
        <v>10</v>
      </c>
      <c r="D327" s="4">
        <f t="shared" si="25"/>
        <v>4</v>
      </c>
      <c r="E327">
        <f>E326+IF(WEEKDAY(A327)=1,ser*C326,0)</f>
        <v>15050</v>
      </c>
      <c r="F327">
        <f>F326+D327*(wyp)</f>
        <v>36780</v>
      </c>
      <c r="G327">
        <f t="shared" si="26"/>
        <v>21730</v>
      </c>
      <c r="H327">
        <f t="shared" si="27"/>
        <v>0</v>
      </c>
      <c r="I327">
        <f t="shared" si="28"/>
        <v>120</v>
      </c>
      <c r="J327">
        <f t="shared" si="29"/>
        <v>120</v>
      </c>
    </row>
    <row r="328" spans="1:10" x14ac:dyDescent="0.25">
      <c r="A328" s="1">
        <v>45253</v>
      </c>
      <c r="B328" s="3">
        <f>IF(AND(DAY(A328)=21,MONTH(A328)=12),$V$12,          IF(AND(DAY(A328)=21,MONTH(A328)=3),$V$9,         IF(AND(DAY(A328)=21,MONTH(A328)=6),$V$10,    IF(AND(DAY(A328)=23,MONTH(A328)=9),$V$11,B327)      )           )                                  )</f>
        <v>0.4</v>
      </c>
      <c r="C328" s="4">
        <f>ile</f>
        <v>10</v>
      </c>
      <c r="D328" s="4">
        <f t="shared" si="25"/>
        <v>4</v>
      </c>
      <c r="E328">
        <f>E327+IF(WEEKDAY(A328)=1,ser*C327,0)</f>
        <v>15050</v>
      </c>
      <c r="F328">
        <f>F327+D328*(wyp)</f>
        <v>36900</v>
      </c>
      <c r="G328">
        <f t="shared" si="26"/>
        <v>21850</v>
      </c>
      <c r="H328">
        <f t="shared" si="27"/>
        <v>0</v>
      </c>
      <c r="I328">
        <f t="shared" si="28"/>
        <v>120</v>
      </c>
      <c r="J328">
        <f t="shared" si="29"/>
        <v>120</v>
      </c>
    </row>
    <row r="329" spans="1:10" x14ac:dyDescent="0.25">
      <c r="A329" s="1">
        <v>45254</v>
      </c>
      <c r="B329" s="3">
        <f>IF(AND(DAY(A329)=21,MONTH(A329)=12),$V$12,          IF(AND(DAY(A329)=21,MONTH(A329)=3),$V$9,         IF(AND(DAY(A329)=21,MONTH(A329)=6),$V$10,    IF(AND(DAY(A329)=23,MONTH(A329)=9),$V$11,B328)      )           )                                  )</f>
        <v>0.4</v>
      </c>
      <c r="C329" s="4">
        <f>ile</f>
        <v>10</v>
      </c>
      <c r="D329" s="4">
        <f t="shared" si="25"/>
        <v>4</v>
      </c>
      <c r="E329">
        <f>E328+IF(WEEKDAY(A329)=1,ser*C328,0)</f>
        <v>15050</v>
      </c>
      <c r="F329">
        <f>F328+D329*(wyp)</f>
        <v>37020</v>
      </c>
      <c r="G329">
        <f t="shared" si="26"/>
        <v>21970</v>
      </c>
      <c r="H329">
        <f t="shared" si="27"/>
        <v>0</v>
      </c>
      <c r="I329">
        <f t="shared" si="28"/>
        <v>120</v>
      </c>
      <c r="J329">
        <f t="shared" si="29"/>
        <v>120</v>
      </c>
    </row>
    <row r="330" spans="1:10" x14ac:dyDescent="0.25">
      <c r="A330" s="1">
        <v>45255</v>
      </c>
      <c r="B330" s="3">
        <f>IF(AND(DAY(A330)=21,MONTH(A330)=12),$V$12,          IF(AND(DAY(A330)=21,MONTH(A330)=3),$V$9,         IF(AND(DAY(A330)=21,MONTH(A330)=6),$V$10,    IF(AND(DAY(A330)=23,MONTH(A330)=9),$V$11,B329)      )           )                                  )</f>
        <v>0.4</v>
      </c>
      <c r="C330" s="4">
        <f>ile</f>
        <v>10</v>
      </c>
      <c r="D330" s="4">
        <f t="shared" si="25"/>
        <v>0</v>
      </c>
      <c r="E330">
        <f>E329+IF(WEEKDAY(A330)=1,ser*C329,0)</f>
        <v>15050</v>
      </c>
      <c r="F330">
        <f>F329+D330*(wyp)</f>
        <v>37020</v>
      </c>
      <c r="G330">
        <f t="shared" si="26"/>
        <v>21970</v>
      </c>
      <c r="H330">
        <f t="shared" si="27"/>
        <v>0</v>
      </c>
      <c r="I330">
        <f t="shared" si="28"/>
        <v>0</v>
      </c>
      <c r="J330">
        <f t="shared" si="29"/>
        <v>0</v>
      </c>
    </row>
    <row r="331" spans="1:10" x14ac:dyDescent="0.25">
      <c r="A331" s="1">
        <v>45256</v>
      </c>
      <c r="B331" s="3">
        <f>IF(AND(DAY(A331)=21,MONTH(A331)=12),$V$12,          IF(AND(DAY(A331)=21,MONTH(A331)=3),$V$9,         IF(AND(DAY(A331)=21,MONTH(A331)=6),$V$10,    IF(AND(DAY(A331)=23,MONTH(A331)=9),$V$11,B330)      )           )                                  )</f>
        <v>0.4</v>
      </c>
      <c r="C331" s="4">
        <f>ile</f>
        <v>10</v>
      </c>
      <c r="D331" s="4">
        <f t="shared" si="25"/>
        <v>0</v>
      </c>
      <c r="E331">
        <f>E330+IF(WEEKDAY(A331)=1,ser*C330,0)</f>
        <v>15200</v>
      </c>
      <c r="F331">
        <f>F330+D331*(wyp)</f>
        <v>37020</v>
      </c>
      <c r="G331">
        <f t="shared" si="26"/>
        <v>21820</v>
      </c>
      <c r="H331">
        <f t="shared" si="27"/>
        <v>150</v>
      </c>
      <c r="I331">
        <f t="shared" si="28"/>
        <v>0</v>
      </c>
      <c r="J331">
        <f t="shared" si="29"/>
        <v>-150</v>
      </c>
    </row>
    <row r="332" spans="1:10" x14ac:dyDescent="0.25">
      <c r="A332" s="1">
        <v>45257</v>
      </c>
      <c r="B332" s="3">
        <f>IF(AND(DAY(A332)=21,MONTH(A332)=12),$V$12,          IF(AND(DAY(A332)=21,MONTH(A332)=3),$V$9,         IF(AND(DAY(A332)=21,MONTH(A332)=6),$V$10,    IF(AND(DAY(A332)=23,MONTH(A332)=9),$V$11,B331)      )           )                                  )</f>
        <v>0.4</v>
      </c>
      <c r="C332" s="4">
        <f>ile</f>
        <v>10</v>
      </c>
      <c r="D332" s="4">
        <f t="shared" si="25"/>
        <v>4</v>
      </c>
      <c r="E332">
        <f>E331+IF(WEEKDAY(A332)=1,ser*C331,0)</f>
        <v>15200</v>
      </c>
      <c r="F332">
        <f>F331+D332*(wyp)</f>
        <v>37140</v>
      </c>
      <c r="G332">
        <f t="shared" si="26"/>
        <v>21940</v>
      </c>
      <c r="H332">
        <f t="shared" si="27"/>
        <v>0</v>
      </c>
      <c r="I332">
        <f t="shared" si="28"/>
        <v>120</v>
      </c>
      <c r="J332">
        <f t="shared" si="29"/>
        <v>120</v>
      </c>
    </row>
    <row r="333" spans="1:10" x14ac:dyDescent="0.25">
      <c r="A333" s="1">
        <v>45258</v>
      </c>
      <c r="B333" s="3">
        <f>IF(AND(DAY(A333)=21,MONTH(A333)=12),$V$12,          IF(AND(DAY(A333)=21,MONTH(A333)=3),$V$9,         IF(AND(DAY(A333)=21,MONTH(A333)=6),$V$10,    IF(AND(DAY(A333)=23,MONTH(A333)=9),$V$11,B332)      )           )                                  )</f>
        <v>0.4</v>
      </c>
      <c r="C333" s="4">
        <f>ile</f>
        <v>10</v>
      </c>
      <c r="D333" s="4">
        <f t="shared" si="25"/>
        <v>4</v>
      </c>
      <c r="E333">
        <f>E332+IF(WEEKDAY(A333)=1,ser*C332,0)</f>
        <v>15200</v>
      </c>
      <c r="F333">
        <f>F332+D333*(wyp)</f>
        <v>37260</v>
      </c>
      <c r="G333">
        <f t="shared" si="26"/>
        <v>22060</v>
      </c>
      <c r="H333">
        <f t="shared" si="27"/>
        <v>0</v>
      </c>
      <c r="I333">
        <f t="shared" si="28"/>
        <v>120</v>
      </c>
      <c r="J333">
        <f t="shared" si="29"/>
        <v>120</v>
      </c>
    </row>
    <row r="334" spans="1:10" x14ac:dyDescent="0.25">
      <c r="A334" s="1">
        <v>45259</v>
      </c>
      <c r="B334" s="3">
        <f>IF(AND(DAY(A334)=21,MONTH(A334)=12),$V$12,          IF(AND(DAY(A334)=21,MONTH(A334)=3),$V$9,         IF(AND(DAY(A334)=21,MONTH(A334)=6),$V$10,    IF(AND(DAY(A334)=23,MONTH(A334)=9),$V$11,B333)      )           )                                  )</f>
        <v>0.4</v>
      </c>
      <c r="C334" s="4">
        <f>ile</f>
        <v>10</v>
      </c>
      <c r="D334" s="4">
        <f t="shared" si="25"/>
        <v>4</v>
      </c>
      <c r="E334">
        <f>E333+IF(WEEKDAY(A334)=1,ser*C333,0)</f>
        <v>15200</v>
      </c>
      <c r="F334">
        <f>F333+D334*(wyp)</f>
        <v>37380</v>
      </c>
      <c r="G334">
        <f t="shared" si="26"/>
        <v>22180</v>
      </c>
      <c r="H334">
        <f t="shared" si="27"/>
        <v>0</v>
      </c>
      <c r="I334">
        <f t="shared" si="28"/>
        <v>120</v>
      </c>
      <c r="J334">
        <f t="shared" si="29"/>
        <v>120</v>
      </c>
    </row>
    <row r="335" spans="1:10" x14ac:dyDescent="0.25">
      <c r="A335" s="1">
        <v>45260</v>
      </c>
      <c r="B335" s="3">
        <f>IF(AND(DAY(A335)=21,MONTH(A335)=12),$V$12,          IF(AND(DAY(A335)=21,MONTH(A335)=3),$V$9,         IF(AND(DAY(A335)=21,MONTH(A335)=6),$V$10,    IF(AND(DAY(A335)=23,MONTH(A335)=9),$V$11,B334)      )           )                                  )</f>
        <v>0.4</v>
      </c>
      <c r="C335" s="4">
        <f>ile</f>
        <v>10</v>
      </c>
      <c r="D335" s="4">
        <f t="shared" si="25"/>
        <v>4</v>
      </c>
      <c r="E335">
        <f>E334+IF(WEEKDAY(A335)=1,ser*C334,0)</f>
        <v>15200</v>
      </c>
      <c r="F335">
        <f>F334+D335*(wyp)</f>
        <v>37500</v>
      </c>
      <c r="G335">
        <f t="shared" si="26"/>
        <v>22300</v>
      </c>
      <c r="H335">
        <f t="shared" si="27"/>
        <v>0</v>
      </c>
      <c r="I335">
        <f t="shared" si="28"/>
        <v>120</v>
      </c>
      <c r="J335">
        <f t="shared" si="29"/>
        <v>120</v>
      </c>
    </row>
    <row r="336" spans="1:10" x14ac:dyDescent="0.25">
      <c r="A336" s="1">
        <v>45261</v>
      </c>
      <c r="B336" s="3">
        <f>IF(AND(DAY(A336)=21,MONTH(A336)=12),$V$12,          IF(AND(DAY(A336)=21,MONTH(A336)=3),$V$9,         IF(AND(DAY(A336)=21,MONTH(A336)=6),$V$10,    IF(AND(DAY(A336)=23,MONTH(A336)=9),$V$11,B335)      )           )                                  )</f>
        <v>0.4</v>
      </c>
      <c r="C336" s="4">
        <f>ile</f>
        <v>10</v>
      </c>
      <c r="D336" s="4">
        <f t="shared" si="25"/>
        <v>4</v>
      </c>
      <c r="E336">
        <f>E335+IF(WEEKDAY(A336)=1,ser*C335,0)</f>
        <v>15200</v>
      </c>
      <c r="F336">
        <f>F335+D336*(wyp)</f>
        <v>37620</v>
      </c>
      <c r="G336">
        <f t="shared" si="26"/>
        <v>22420</v>
      </c>
      <c r="H336">
        <f t="shared" si="27"/>
        <v>0</v>
      </c>
      <c r="I336">
        <f t="shared" si="28"/>
        <v>120</v>
      </c>
      <c r="J336">
        <f t="shared" si="29"/>
        <v>120</v>
      </c>
    </row>
    <row r="337" spans="1:10" x14ac:dyDescent="0.25">
      <c r="A337" s="1">
        <v>45262</v>
      </c>
      <c r="B337" s="3">
        <f>IF(AND(DAY(A337)=21,MONTH(A337)=12),$V$12,          IF(AND(DAY(A337)=21,MONTH(A337)=3),$V$9,         IF(AND(DAY(A337)=21,MONTH(A337)=6),$V$10,    IF(AND(DAY(A337)=23,MONTH(A337)=9),$V$11,B336)      )           )                                  )</f>
        <v>0.4</v>
      </c>
      <c r="C337" s="4">
        <f>ile</f>
        <v>10</v>
      </c>
      <c r="D337" s="4">
        <f t="shared" si="25"/>
        <v>0</v>
      </c>
      <c r="E337">
        <f>E336+IF(WEEKDAY(A337)=1,ser*C336,0)</f>
        <v>15200</v>
      </c>
      <c r="F337">
        <f>F336+D337*(wyp)</f>
        <v>37620</v>
      </c>
      <c r="G337">
        <f t="shared" si="26"/>
        <v>22420</v>
      </c>
      <c r="H337">
        <f t="shared" si="27"/>
        <v>0</v>
      </c>
      <c r="I337">
        <f t="shared" si="28"/>
        <v>0</v>
      </c>
      <c r="J337">
        <f t="shared" si="29"/>
        <v>0</v>
      </c>
    </row>
    <row r="338" spans="1:10" x14ac:dyDescent="0.25">
      <c r="A338" s="1">
        <v>45263</v>
      </c>
      <c r="B338" s="3">
        <f>IF(AND(DAY(A338)=21,MONTH(A338)=12),$V$12,          IF(AND(DAY(A338)=21,MONTH(A338)=3),$V$9,         IF(AND(DAY(A338)=21,MONTH(A338)=6),$V$10,    IF(AND(DAY(A338)=23,MONTH(A338)=9),$V$11,B337)      )           )                                  )</f>
        <v>0.4</v>
      </c>
      <c r="C338" s="4">
        <f>ile</f>
        <v>10</v>
      </c>
      <c r="D338" s="4">
        <f t="shared" si="25"/>
        <v>0</v>
      </c>
      <c r="E338">
        <f>E337+IF(WEEKDAY(A338)=1,ser*C337,0)</f>
        <v>15350</v>
      </c>
      <c r="F338">
        <f>F337+D338*(wyp)</f>
        <v>37620</v>
      </c>
      <c r="G338">
        <f t="shared" si="26"/>
        <v>22270</v>
      </c>
      <c r="H338">
        <f t="shared" si="27"/>
        <v>150</v>
      </c>
      <c r="I338">
        <f t="shared" si="28"/>
        <v>0</v>
      </c>
      <c r="J338">
        <f t="shared" si="29"/>
        <v>-150</v>
      </c>
    </row>
    <row r="339" spans="1:10" x14ac:dyDescent="0.25">
      <c r="A339" s="1">
        <v>45264</v>
      </c>
      <c r="B339" s="3">
        <f>IF(AND(DAY(A339)=21,MONTH(A339)=12),$V$12,          IF(AND(DAY(A339)=21,MONTH(A339)=3),$V$9,         IF(AND(DAY(A339)=21,MONTH(A339)=6),$V$10,    IF(AND(DAY(A339)=23,MONTH(A339)=9),$V$11,B338)      )           )                                  )</f>
        <v>0.4</v>
      </c>
      <c r="C339" s="4">
        <f>ile</f>
        <v>10</v>
      </c>
      <c r="D339" s="4">
        <f t="shared" si="25"/>
        <v>4</v>
      </c>
      <c r="E339">
        <f>E338+IF(WEEKDAY(A339)=1,ser*C338,0)</f>
        <v>15350</v>
      </c>
      <c r="F339">
        <f>F338+D339*(wyp)</f>
        <v>37740</v>
      </c>
      <c r="G339">
        <f t="shared" si="26"/>
        <v>22390</v>
      </c>
      <c r="H339">
        <f t="shared" si="27"/>
        <v>0</v>
      </c>
      <c r="I339">
        <f t="shared" si="28"/>
        <v>120</v>
      </c>
      <c r="J339">
        <f t="shared" si="29"/>
        <v>120</v>
      </c>
    </row>
    <row r="340" spans="1:10" x14ac:dyDescent="0.25">
      <c r="A340" s="1">
        <v>45265</v>
      </c>
      <c r="B340" s="3">
        <f>IF(AND(DAY(A340)=21,MONTH(A340)=12),$V$12,          IF(AND(DAY(A340)=21,MONTH(A340)=3),$V$9,         IF(AND(DAY(A340)=21,MONTH(A340)=6),$V$10,    IF(AND(DAY(A340)=23,MONTH(A340)=9),$V$11,B339)      )           )                                  )</f>
        <v>0.4</v>
      </c>
      <c r="C340" s="4">
        <f>ile</f>
        <v>10</v>
      </c>
      <c r="D340" s="4">
        <f t="shared" si="25"/>
        <v>4</v>
      </c>
      <c r="E340">
        <f>E339+IF(WEEKDAY(A340)=1,ser*C339,0)</f>
        <v>15350</v>
      </c>
      <c r="F340">
        <f>F339+D340*(wyp)</f>
        <v>37860</v>
      </c>
      <c r="G340">
        <f t="shared" si="26"/>
        <v>22510</v>
      </c>
      <c r="H340">
        <f t="shared" si="27"/>
        <v>0</v>
      </c>
      <c r="I340">
        <f t="shared" si="28"/>
        <v>120</v>
      </c>
      <c r="J340">
        <f t="shared" si="29"/>
        <v>120</v>
      </c>
    </row>
    <row r="341" spans="1:10" x14ac:dyDescent="0.25">
      <c r="A341" s="1">
        <v>45266</v>
      </c>
      <c r="B341" s="3">
        <f>IF(AND(DAY(A341)=21,MONTH(A341)=12),$V$12,          IF(AND(DAY(A341)=21,MONTH(A341)=3),$V$9,         IF(AND(DAY(A341)=21,MONTH(A341)=6),$V$10,    IF(AND(DAY(A341)=23,MONTH(A341)=9),$V$11,B340)      )           )                                  )</f>
        <v>0.4</v>
      </c>
      <c r="C341" s="4">
        <f>ile</f>
        <v>10</v>
      </c>
      <c r="D341" s="4">
        <f t="shared" si="25"/>
        <v>4</v>
      </c>
      <c r="E341">
        <f>E340+IF(WEEKDAY(A341)=1,ser*C340,0)</f>
        <v>15350</v>
      </c>
      <c r="F341">
        <f>F340+D341*(wyp)</f>
        <v>37980</v>
      </c>
      <c r="G341">
        <f t="shared" si="26"/>
        <v>22630</v>
      </c>
      <c r="H341">
        <f t="shared" si="27"/>
        <v>0</v>
      </c>
      <c r="I341">
        <f t="shared" si="28"/>
        <v>120</v>
      </c>
      <c r="J341">
        <f t="shared" si="29"/>
        <v>120</v>
      </c>
    </row>
    <row r="342" spans="1:10" x14ac:dyDescent="0.25">
      <c r="A342" s="1">
        <v>45267</v>
      </c>
      <c r="B342" s="3">
        <f>IF(AND(DAY(A342)=21,MONTH(A342)=12),$V$12,          IF(AND(DAY(A342)=21,MONTH(A342)=3),$V$9,         IF(AND(DAY(A342)=21,MONTH(A342)=6),$V$10,    IF(AND(DAY(A342)=23,MONTH(A342)=9),$V$11,B341)      )           )                                  )</f>
        <v>0.4</v>
      </c>
      <c r="C342" s="4">
        <f>ile</f>
        <v>10</v>
      </c>
      <c r="D342" s="4">
        <f t="shared" si="25"/>
        <v>4</v>
      </c>
      <c r="E342">
        <f>E341+IF(WEEKDAY(A342)=1,ser*C341,0)</f>
        <v>15350</v>
      </c>
      <c r="F342">
        <f>F341+D342*(wyp)</f>
        <v>38100</v>
      </c>
      <c r="G342">
        <f t="shared" si="26"/>
        <v>22750</v>
      </c>
      <c r="H342">
        <f t="shared" si="27"/>
        <v>0</v>
      </c>
      <c r="I342">
        <f t="shared" si="28"/>
        <v>120</v>
      </c>
      <c r="J342">
        <f t="shared" si="29"/>
        <v>120</v>
      </c>
    </row>
    <row r="343" spans="1:10" x14ac:dyDescent="0.25">
      <c r="A343" s="1">
        <v>45268</v>
      </c>
      <c r="B343" s="3">
        <f>IF(AND(DAY(A343)=21,MONTH(A343)=12),$V$12,          IF(AND(DAY(A343)=21,MONTH(A343)=3),$V$9,         IF(AND(DAY(A343)=21,MONTH(A343)=6),$V$10,    IF(AND(DAY(A343)=23,MONTH(A343)=9),$V$11,B342)      )           )                                  )</f>
        <v>0.4</v>
      </c>
      <c r="C343" s="4">
        <f>ile</f>
        <v>10</v>
      </c>
      <c r="D343" s="4">
        <f t="shared" si="25"/>
        <v>4</v>
      </c>
      <c r="E343">
        <f>E342+IF(WEEKDAY(A343)=1,ser*C342,0)</f>
        <v>15350</v>
      </c>
      <c r="F343">
        <f>F342+D343*(wyp)</f>
        <v>38220</v>
      </c>
      <c r="G343">
        <f t="shared" si="26"/>
        <v>22870</v>
      </c>
      <c r="H343">
        <f t="shared" si="27"/>
        <v>0</v>
      </c>
      <c r="I343">
        <f t="shared" si="28"/>
        <v>120</v>
      </c>
      <c r="J343">
        <f t="shared" si="29"/>
        <v>120</v>
      </c>
    </row>
    <row r="344" spans="1:10" x14ac:dyDescent="0.25">
      <c r="A344" s="1">
        <v>45269</v>
      </c>
      <c r="B344" s="3">
        <f>IF(AND(DAY(A344)=21,MONTH(A344)=12),$V$12,          IF(AND(DAY(A344)=21,MONTH(A344)=3),$V$9,         IF(AND(DAY(A344)=21,MONTH(A344)=6),$V$10,    IF(AND(DAY(A344)=23,MONTH(A344)=9),$V$11,B343)      )           )                                  )</f>
        <v>0.4</v>
      </c>
      <c r="C344" s="4">
        <f>ile</f>
        <v>10</v>
      </c>
      <c r="D344" s="4">
        <f t="shared" si="25"/>
        <v>0</v>
      </c>
      <c r="E344">
        <f>E343+IF(WEEKDAY(A344)=1,ser*C343,0)</f>
        <v>15350</v>
      </c>
      <c r="F344">
        <f>F343+D344*(wyp)</f>
        <v>38220</v>
      </c>
      <c r="G344">
        <f t="shared" si="26"/>
        <v>22870</v>
      </c>
      <c r="H344">
        <f t="shared" si="27"/>
        <v>0</v>
      </c>
      <c r="I344">
        <f t="shared" si="28"/>
        <v>0</v>
      </c>
      <c r="J344">
        <f t="shared" si="29"/>
        <v>0</v>
      </c>
    </row>
    <row r="345" spans="1:10" x14ac:dyDescent="0.25">
      <c r="A345" s="1">
        <v>45270</v>
      </c>
      <c r="B345" s="3">
        <f>IF(AND(DAY(A345)=21,MONTH(A345)=12),$V$12,          IF(AND(DAY(A345)=21,MONTH(A345)=3),$V$9,         IF(AND(DAY(A345)=21,MONTH(A345)=6),$V$10,    IF(AND(DAY(A345)=23,MONTH(A345)=9),$V$11,B344)      )           )                                  )</f>
        <v>0.4</v>
      </c>
      <c r="C345" s="4">
        <f>ile</f>
        <v>10</v>
      </c>
      <c r="D345" s="4">
        <f t="shared" si="25"/>
        <v>0</v>
      </c>
      <c r="E345">
        <f>E344+IF(WEEKDAY(A345)=1,ser*C344,0)</f>
        <v>15500</v>
      </c>
      <c r="F345">
        <f>F344+D345*(wyp)</f>
        <v>38220</v>
      </c>
      <c r="G345">
        <f t="shared" si="26"/>
        <v>22720</v>
      </c>
      <c r="H345">
        <f t="shared" si="27"/>
        <v>150</v>
      </c>
      <c r="I345">
        <f t="shared" si="28"/>
        <v>0</v>
      </c>
      <c r="J345">
        <f t="shared" si="29"/>
        <v>-150</v>
      </c>
    </row>
    <row r="346" spans="1:10" x14ac:dyDescent="0.25">
      <c r="A346" s="1">
        <v>45271</v>
      </c>
      <c r="B346" s="3">
        <f>IF(AND(DAY(A346)=21,MONTH(A346)=12),$V$12,          IF(AND(DAY(A346)=21,MONTH(A346)=3),$V$9,         IF(AND(DAY(A346)=21,MONTH(A346)=6),$V$10,    IF(AND(DAY(A346)=23,MONTH(A346)=9),$V$11,B345)      )           )                                  )</f>
        <v>0.4</v>
      </c>
      <c r="C346" s="4">
        <f>ile</f>
        <v>10</v>
      </c>
      <c r="D346" s="4">
        <f t="shared" si="25"/>
        <v>4</v>
      </c>
      <c r="E346">
        <f>E345+IF(WEEKDAY(A346)=1,ser*C345,0)</f>
        <v>15500</v>
      </c>
      <c r="F346">
        <f>F345+D346*(wyp)</f>
        <v>38340</v>
      </c>
      <c r="G346">
        <f t="shared" si="26"/>
        <v>22840</v>
      </c>
      <c r="H346">
        <f t="shared" si="27"/>
        <v>0</v>
      </c>
      <c r="I346">
        <f t="shared" si="28"/>
        <v>120</v>
      </c>
      <c r="J346">
        <f t="shared" si="29"/>
        <v>120</v>
      </c>
    </row>
    <row r="347" spans="1:10" x14ac:dyDescent="0.25">
      <c r="A347" s="1">
        <v>45272</v>
      </c>
      <c r="B347" s="3">
        <f>IF(AND(DAY(A347)=21,MONTH(A347)=12),$V$12,          IF(AND(DAY(A347)=21,MONTH(A347)=3),$V$9,         IF(AND(DAY(A347)=21,MONTH(A347)=6),$V$10,    IF(AND(DAY(A347)=23,MONTH(A347)=9),$V$11,B346)      )           )                                  )</f>
        <v>0.4</v>
      </c>
      <c r="C347" s="4">
        <f>ile</f>
        <v>10</v>
      </c>
      <c r="D347" s="4">
        <f t="shared" si="25"/>
        <v>4</v>
      </c>
      <c r="E347">
        <f>E346+IF(WEEKDAY(A347)=1,ser*C346,0)</f>
        <v>15500</v>
      </c>
      <c r="F347">
        <f>F346+D347*(wyp)</f>
        <v>38460</v>
      </c>
      <c r="G347">
        <f t="shared" si="26"/>
        <v>22960</v>
      </c>
      <c r="H347">
        <f t="shared" si="27"/>
        <v>0</v>
      </c>
      <c r="I347">
        <f t="shared" si="28"/>
        <v>120</v>
      </c>
      <c r="J347">
        <f t="shared" si="29"/>
        <v>120</v>
      </c>
    </row>
    <row r="348" spans="1:10" x14ac:dyDescent="0.25">
      <c r="A348" s="1">
        <v>45273</v>
      </c>
      <c r="B348" s="3">
        <f>IF(AND(DAY(A348)=21,MONTH(A348)=12),$V$12,          IF(AND(DAY(A348)=21,MONTH(A348)=3),$V$9,         IF(AND(DAY(A348)=21,MONTH(A348)=6),$V$10,    IF(AND(DAY(A348)=23,MONTH(A348)=9),$V$11,B347)      )           )                                  )</f>
        <v>0.4</v>
      </c>
      <c r="C348" s="4">
        <f>ile</f>
        <v>10</v>
      </c>
      <c r="D348" s="4">
        <f t="shared" si="25"/>
        <v>4</v>
      </c>
      <c r="E348">
        <f>E347+IF(WEEKDAY(A348)=1,ser*C347,0)</f>
        <v>15500</v>
      </c>
      <c r="F348">
        <f>F347+D348*(wyp)</f>
        <v>38580</v>
      </c>
      <c r="G348">
        <f t="shared" si="26"/>
        <v>23080</v>
      </c>
      <c r="H348">
        <f t="shared" si="27"/>
        <v>0</v>
      </c>
      <c r="I348">
        <f t="shared" si="28"/>
        <v>120</v>
      </c>
      <c r="J348">
        <f t="shared" si="29"/>
        <v>120</v>
      </c>
    </row>
    <row r="349" spans="1:10" x14ac:dyDescent="0.25">
      <c r="A349" s="1">
        <v>45274</v>
      </c>
      <c r="B349" s="3">
        <f>IF(AND(DAY(A349)=21,MONTH(A349)=12),$V$12,          IF(AND(DAY(A349)=21,MONTH(A349)=3),$V$9,         IF(AND(DAY(A349)=21,MONTH(A349)=6),$V$10,    IF(AND(DAY(A349)=23,MONTH(A349)=9),$V$11,B348)      )           )                                  )</f>
        <v>0.4</v>
      </c>
      <c r="C349" s="4">
        <f>ile</f>
        <v>10</v>
      </c>
      <c r="D349" s="4">
        <f t="shared" si="25"/>
        <v>4</v>
      </c>
      <c r="E349">
        <f>E348+IF(WEEKDAY(A349)=1,ser*C348,0)</f>
        <v>15500</v>
      </c>
      <c r="F349">
        <f>F348+D349*(wyp)</f>
        <v>38700</v>
      </c>
      <c r="G349">
        <f t="shared" si="26"/>
        <v>23200</v>
      </c>
      <c r="H349">
        <f t="shared" si="27"/>
        <v>0</v>
      </c>
      <c r="I349">
        <f t="shared" si="28"/>
        <v>120</v>
      </c>
      <c r="J349">
        <f t="shared" si="29"/>
        <v>120</v>
      </c>
    </row>
    <row r="350" spans="1:10" x14ac:dyDescent="0.25">
      <c r="A350" s="1">
        <v>45275</v>
      </c>
      <c r="B350" s="3">
        <f>IF(AND(DAY(A350)=21,MONTH(A350)=12),$V$12,          IF(AND(DAY(A350)=21,MONTH(A350)=3),$V$9,         IF(AND(DAY(A350)=21,MONTH(A350)=6),$V$10,    IF(AND(DAY(A350)=23,MONTH(A350)=9),$V$11,B349)      )           )                                  )</f>
        <v>0.4</v>
      </c>
      <c r="C350" s="4">
        <f>ile</f>
        <v>10</v>
      </c>
      <c r="D350" s="4">
        <f t="shared" si="25"/>
        <v>4</v>
      </c>
      <c r="E350">
        <f>E349+IF(WEEKDAY(A350)=1,ser*C349,0)</f>
        <v>15500</v>
      </c>
      <c r="F350">
        <f>F349+D350*(wyp)</f>
        <v>38820</v>
      </c>
      <c r="G350">
        <f t="shared" si="26"/>
        <v>23320</v>
      </c>
      <c r="H350">
        <f t="shared" si="27"/>
        <v>0</v>
      </c>
      <c r="I350">
        <f t="shared" si="28"/>
        <v>120</v>
      </c>
      <c r="J350">
        <f t="shared" si="29"/>
        <v>120</v>
      </c>
    </row>
    <row r="351" spans="1:10" x14ac:dyDescent="0.25">
      <c r="A351" s="1">
        <v>45276</v>
      </c>
      <c r="B351" s="3">
        <f>IF(AND(DAY(A351)=21,MONTH(A351)=12),$V$12,          IF(AND(DAY(A351)=21,MONTH(A351)=3),$V$9,         IF(AND(DAY(A351)=21,MONTH(A351)=6),$V$10,    IF(AND(DAY(A351)=23,MONTH(A351)=9),$V$11,B350)      )           )                                  )</f>
        <v>0.4</v>
      </c>
      <c r="C351" s="4">
        <f>ile</f>
        <v>10</v>
      </c>
      <c r="D351" s="4">
        <f t="shared" si="25"/>
        <v>0</v>
      </c>
      <c r="E351">
        <f>E350+IF(WEEKDAY(A351)=1,ser*C350,0)</f>
        <v>15500</v>
      </c>
      <c r="F351">
        <f>F350+D351*(wyp)</f>
        <v>38820</v>
      </c>
      <c r="G351">
        <f t="shared" si="26"/>
        <v>23320</v>
      </c>
      <c r="H351">
        <f t="shared" si="27"/>
        <v>0</v>
      </c>
      <c r="I351">
        <f t="shared" si="28"/>
        <v>0</v>
      </c>
      <c r="J351">
        <f t="shared" si="29"/>
        <v>0</v>
      </c>
    </row>
    <row r="352" spans="1:10" x14ac:dyDescent="0.25">
      <c r="A352" s="1">
        <v>45277</v>
      </c>
      <c r="B352" s="3">
        <f>IF(AND(DAY(A352)=21,MONTH(A352)=12),$V$12,          IF(AND(DAY(A352)=21,MONTH(A352)=3),$V$9,         IF(AND(DAY(A352)=21,MONTH(A352)=6),$V$10,    IF(AND(DAY(A352)=23,MONTH(A352)=9),$V$11,B351)      )           )                                  )</f>
        <v>0.4</v>
      </c>
      <c r="C352" s="4">
        <f>ile</f>
        <v>10</v>
      </c>
      <c r="D352" s="4">
        <f t="shared" si="25"/>
        <v>0</v>
      </c>
      <c r="E352">
        <f>E351+IF(WEEKDAY(A352)=1,ser*C351,0)</f>
        <v>15650</v>
      </c>
      <c r="F352">
        <f>F351+D352*(wyp)</f>
        <v>38820</v>
      </c>
      <c r="G352">
        <f t="shared" si="26"/>
        <v>23170</v>
      </c>
      <c r="H352">
        <f t="shared" si="27"/>
        <v>150</v>
      </c>
      <c r="I352">
        <f t="shared" si="28"/>
        <v>0</v>
      </c>
      <c r="J352">
        <f t="shared" si="29"/>
        <v>-150</v>
      </c>
    </row>
    <row r="353" spans="1:10" x14ac:dyDescent="0.25">
      <c r="A353" s="1">
        <v>45278</v>
      </c>
      <c r="B353" s="3">
        <f>IF(AND(DAY(A353)=21,MONTH(A353)=12),$V$12,          IF(AND(DAY(A353)=21,MONTH(A353)=3),$V$9,         IF(AND(DAY(A353)=21,MONTH(A353)=6),$V$10,    IF(AND(DAY(A353)=23,MONTH(A353)=9),$V$11,B352)      )           )                                  )</f>
        <v>0.4</v>
      </c>
      <c r="C353" s="4">
        <f>ile</f>
        <v>10</v>
      </c>
      <c r="D353" s="4">
        <f t="shared" si="25"/>
        <v>4</v>
      </c>
      <c r="E353">
        <f>E352+IF(WEEKDAY(A353)=1,ser*C352,0)</f>
        <v>15650</v>
      </c>
      <c r="F353">
        <f>F352+D353*(wyp)</f>
        <v>38940</v>
      </c>
      <c r="G353">
        <f t="shared" si="26"/>
        <v>23290</v>
      </c>
      <c r="H353">
        <f t="shared" si="27"/>
        <v>0</v>
      </c>
      <c r="I353">
        <f t="shared" si="28"/>
        <v>120</v>
      </c>
      <c r="J353">
        <f t="shared" si="29"/>
        <v>120</v>
      </c>
    </row>
    <row r="354" spans="1:10" x14ac:dyDescent="0.25">
      <c r="A354" s="1">
        <v>45279</v>
      </c>
      <c r="B354" s="3">
        <f>IF(AND(DAY(A354)=21,MONTH(A354)=12),$V$12,          IF(AND(DAY(A354)=21,MONTH(A354)=3),$V$9,         IF(AND(DAY(A354)=21,MONTH(A354)=6),$V$10,    IF(AND(DAY(A354)=23,MONTH(A354)=9),$V$11,B353)      )           )                                  )</f>
        <v>0.4</v>
      </c>
      <c r="C354" s="4">
        <f>ile</f>
        <v>10</v>
      </c>
      <c r="D354" s="4">
        <f t="shared" si="25"/>
        <v>4</v>
      </c>
      <c r="E354">
        <f>E353+IF(WEEKDAY(A354)=1,ser*C353,0)</f>
        <v>15650</v>
      </c>
      <c r="F354">
        <f>F353+D354*(wyp)</f>
        <v>39060</v>
      </c>
      <c r="G354">
        <f t="shared" si="26"/>
        <v>23410</v>
      </c>
      <c r="H354">
        <f t="shared" si="27"/>
        <v>0</v>
      </c>
      <c r="I354">
        <f t="shared" si="28"/>
        <v>120</v>
      </c>
      <c r="J354">
        <f t="shared" si="29"/>
        <v>120</v>
      </c>
    </row>
    <row r="355" spans="1:10" x14ac:dyDescent="0.25">
      <c r="A355" s="1">
        <v>45280</v>
      </c>
      <c r="B355" s="3">
        <f>IF(AND(DAY(A355)=21,MONTH(A355)=12),$V$12,          IF(AND(DAY(A355)=21,MONTH(A355)=3),$V$9,         IF(AND(DAY(A355)=21,MONTH(A355)=6),$V$10,    IF(AND(DAY(A355)=23,MONTH(A355)=9),$V$11,B354)      )           )                                  )</f>
        <v>0.4</v>
      </c>
      <c r="C355" s="4">
        <f>ile</f>
        <v>10</v>
      </c>
      <c r="D355" s="4">
        <f t="shared" si="25"/>
        <v>4</v>
      </c>
      <c r="E355">
        <f>E354+IF(WEEKDAY(A355)=1,ser*C354,0)</f>
        <v>15650</v>
      </c>
      <c r="F355">
        <f>F354+D355*(wyp)</f>
        <v>39180</v>
      </c>
      <c r="G355">
        <f t="shared" si="26"/>
        <v>23530</v>
      </c>
      <c r="H355">
        <f t="shared" si="27"/>
        <v>0</v>
      </c>
      <c r="I355">
        <f t="shared" si="28"/>
        <v>120</v>
      </c>
      <c r="J355">
        <f t="shared" si="29"/>
        <v>120</v>
      </c>
    </row>
    <row r="356" spans="1:10" x14ac:dyDescent="0.25">
      <c r="A356" s="1">
        <v>45281</v>
      </c>
      <c r="B356" s="3">
        <f>IF(AND(DAY(A356)=21,MONTH(A356)=12),$V$12,          IF(AND(DAY(A356)=21,MONTH(A356)=3),$V$9,         IF(AND(DAY(A356)=21,MONTH(A356)=6),$V$10,    IF(AND(DAY(A356)=23,MONTH(A356)=9),$V$11,B355)      )           )                                  )</f>
        <v>0.2</v>
      </c>
      <c r="C356" s="4">
        <f>ile</f>
        <v>10</v>
      </c>
      <c r="D356" s="4">
        <f t="shared" si="25"/>
        <v>2</v>
      </c>
      <c r="E356">
        <f>E355+IF(WEEKDAY(A356)=1,ser*C355,0)</f>
        <v>15650</v>
      </c>
      <c r="F356">
        <f>F355+D356*(wyp)</f>
        <v>39240</v>
      </c>
      <c r="G356">
        <f t="shared" si="26"/>
        <v>23590</v>
      </c>
      <c r="H356">
        <f t="shared" si="27"/>
        <v>0</v>
      </c>
      <c r="I356">
        <f t="shared" si="28"/>
        <v>60</v>
      </c>
      <c r="J356">
        <f t="shared" si="29"/>
        <v>60</v>
      </c>
    </row>
    <row r="357" spans="1:10" x14ac:dyDescent="0.25">
      <c r="A357" s="1">
        <v>45282</v>
      </c>
      <c r="B357" s="3">
        <f>IF(AND(DAY(A357)=21,MONTH(A357)=12),$V$12,          IF(AND(DAY(A357)=21,MONTH(A357)=3),$V$9,         IF(AND(DAY(A357)=21,MONTH(A357)=6),$V$10,    IF(AND(DAY(A357)=23,MONTH(A357)=9),$V$11,B356)      )           )                                  )</f>
        <v>0.2</v>
      </c>
      <c r="C357" s="4">
        <f>ile</f>
        <v>10</v>
      </c>
      <c r="D357" s="4">
        <f t="shared" si="25"/>
        <v>2</v>
      </c>
      <c r="E357">
        <f>E356+IF(WEEKDAY(A357)=1,ser*C356,0)</f>
        <v>15650</v>
      </c>
      <c r="F357">
        <f>F356+D357*(wyp)</f>
        <v>39300</v>
      </c>
      <c r="G357">
        <f t="shared" si="26"/>
        <v>23650</v>
      </c>
      <c r="H357">
        <f t="shared" si="27"/>
        <v>0</v>
      </c>
      <c r="I357">
        <f t="shared" si="28"/>
        <v>60</v>
      </c>
      <c r="J357">
        <f t="shared" si="29"/>
        <v>60</v>
      </c>
    </row>
    <row r="358" spans="1:10" x14ac:dyDescent="0.25">
      <c r="A358" s="1">
        <v>45283</v>
      </c>
      <c r="B358" s="3">
        <f>IF(AND(DAY(A358)=21,MONTH(A358)=12),$V$12,          IF(AND(DAY(A358)=21,MONTH(A358)=3),$V$9,         IF(AND(DAY(A358)=21,MONTH(A358)=6),$V$10,    IF(AND(DAY(A358)=23,MONTH(A358)=9),$V$11,B357)      )           )                                  )</f>
        <v>0.2</v>
      </c>
      <c r="C358" s="4">
        <f>ile</f>
        <v>10</v>
      </c>
      <c r="D358" s="4">
        <f t="shared" si="25"/>
        <v>0</v>
      </c>
      <c r="E358">
        <f>E357+IF(WEEKDAY(A358)=1,ser*C357,0)</f>
        <v>15650</v>
      </c>
      <c r="F358">
        <f>F357+D358*(wyp)</f>
        <v>39300</v>
      </c>
      <c r="G358">
        <f t="shared" si="26"/>
        <v>23650</v>
      </c>
      <c r="H358">
        <f t="shared" si="27"/>
        <v>0</v>
      </c>
      <c r="I358">
        <f t="shared" si="28"/>
        <v>0</v>
      </c>
      <c r="J358">
        <f t="shared" si="29"/>
        <v>0</v>
      </c>
    </row>
    <row r="359" spans="1:10" x14ac:dyDescent="0.25">
      <c r="A359" s="1">
        <v>45284</v>
      </c>
      <c r="B359" s="3">
        <f>IF(AND(DAY(A359)=21,MONTH(A359)=12),$V$12,          IF(AND(DAY(A359)=21,MONTH(A359)=3),$V$9,         IF(AND(DAY(A359)=21,MONTH(A359)=6),$V$10,    IF(AND(DAY(A359)=23,MONTH(A359)=9),$V$11,B358)      )           )                                  )</f>
        <v>0.2</v>
      </c>
      <c r="C359" s="4">
        <f>ile</f>
        <v>10</v>
      </c>
      <c r="D359" s="4">
        <f t="shared" si="25"/>
        <v>0</v>
      </c>
      <c r="E359">
        <f>E358+IF(WEEKDAY(A359)=1,ser*C358,0)</f>
        <v>15800</v>
      </c>
      <c r="F359">
        <f>F358+D359*(wyp)</f>
        <v>39300</v>
      </c>
      <c r="G359">
        <f t="shared" si="26"/>
        <v>23500</v>
      </c>
      <c r="H359">
        <f t="shared" si="27"/>
        <v>150</v>
      </c>
      <c r="I359">
        <f t="shared" si="28"/>
        <v>0</v>
      </c>
      <c r="J359">
        <f t="shared" si="29"/>
        <v>-150</v>
      </c>
    </row>
    <row r="360" spans="1:10" x14ac:dyDescent="0.25">
      <c r="A360" s="1">
        <v>45285</v>
      </c>
      <c r="B360" s="3">
        <f>IF(AND(DAY(A360)=21,MONTH(A360)=12),$V$12,          IF(AND(DAY(A360)=21,MONTH(A360)=3),$V$9,         IF(AND(DAY(A360)=21,MONTH(A360)=6),$V$10,    IF(AND(DAY(A360)=23,MONTH(A360)=9),$V$11,B359)      )           )                                  )</f>
        <v>0.2</v>
      </c>
      <c r="C360" s="4">
        <f>ile</f>
        <v>10</v>
      </c>
      <c r="D360" s="4">
        <f t="shared" si="25"/>
        <v>2</v>
      </c>
      <c r="E360">
        <f>E359+IF(WEEKDAY(A360)=1,ser*C359,0)</f>
        <v>15800</v>
      </c>
      <c r="F360">
        <f>F359+D360*(wyp)</f>
        <v>39360</v>
      </c>
      <c r="G360">
        <f t="shared" si="26"/>
        <v>23560</v>
      </c>
      <c r="H360">
        <f t="shared" si="27"/>
        <v>0</v>
      </c>
      <c r="I360">
        <f t="shared" si="28"/>
        <v>60</v>
      </c>
      <c r="J360">
        <f t="shared" si="29"/>
        <v>60</v>
      </c>
    </row>
    <row r="361" spans="1:10" x14ac:dyDescent="0.25">
      <c r="A361" s="1">
        <v>45286</v>
      </c>
      <c r="B361" s="3">
        <f>IF(AND(DAY(A361)=21,MONTH(A361)=12),$V$12,          IF(AND(DAY(A361)=21,MONTH(A361)=3),$V$9,         IF(AND(DAY(A361)=21,MONTH(A361)=6),$V$10,    IF(AND(DAY(A361)=23,MONTH(A361)=9),$V$11,B360)      )           )                                  )</f>
        <v>0.2</v>
      </c>
      <c r="C361" s="4">
        <f>ile</f>
        <v>10</v>
      </c>
      <c r="D361" s="4">
        <f t="shared" si="25"/>
        <v>2</v>
      </c>
      <c r="E361">
        <f>E360+IF(WEEKDAY(A361)=1,ser*C360,0)</f>
        <v>15800</v>
      </c>
      <c r="F361">
        <f>F360+D361*(wyp)</f>
        <v>39420</v>
      </c>
      <c r="G361">
        <f t="shared" si="26"/>
        <v>23620</v>
      </c>
      <c r="H361">
        <f t="shared" si="27"/>
        <v>0</v>
      </c>
      <c r="I361">
        <f t="shared" si="28"/>
        <v>60</v>
      </c>
      <c r="J361">
        <f t="shared" si="29"/>
        <v>60</v>
      </c>
    </row>
    <row r="362" spans="1:10" x14ac:dyDescent="0.25">
      <c r="A362" s="1">
        <v>45287</v>
      </c>
      <c r="B362" s="3">
        <f>IF(AND(DAY(A362)=21,MONTH(A362)=12),$V$12,          IF(AND(DAY(A362)=21,MONTH(A362)=3),$V$9,         IF(AND(DAY(A362)=21,MONTH(A362)=6),$V$10,    IF(AND(DAY(A362)=23,MONTH(A362)=9),$V$11,B361)      )           )                                  )</f>
        <v>0.2</v>
      </c>
      <c r="C362" s="4">
        <f>ile</f>
        <v>10</v>
      </c>
      <c r="D362" s="4">
        <f t="shared" si="25"/>
        <v>2</v>
      </c>
      <c r="E362">
        <f>E361+IF(WEEKDAY(A362)=1,ser*C361,0)</f>
        <v>15800</v>
      </c>
      <c r="F362">
        <f>F361+D362*(wyp)</f>
        <v>39480</v>
      </c>
      <c r="G362">
        <f t="shared" si="26"/>
        <v>23680</v>
      </c>
      <c r="H362">
        <f t="shared" si="27"/>
        <v>0</v>
      </c>
      <c r="I362">
        <f t="shared" si="28"/>
        <v>60</v>
      </c>
      <c r="J362">
        <f t="shared" si="29"/>
        <v>60</v>
      </c>
    </row>
    <row r="363" spans="1:10" x14ac:dyDescent="0.25">
      <c r="A363" s="1">
        <v>45288</v>
      </c>
      <c r="B363" s="3">
        <f>IF(AND(DAY(A363)=21,MONTH(A363)=12),$V$12,          IF(AND(DAY(A363)=21,MONTH(A363)=3),$V$9,         IF(AND(DAY(A363)=21,MONTH(A363)=6),$V$10,    IF(AND(DAY(A363)=23,MONTH(A363)=9),$V$11,B362)      )           )                                  )</f>
        <v>0.2</v>
      </c>
      <c r="C363" s="4">
        <f>ile</f>
        <v>10</v>
      </c>
      <c r="D363" s="4">
        <f t="shared" si="25"/>
        <v>2</v>
      </c>
      <c r="E363">
        <f>E362+IF(WEEKDAY(A363)=1,ser*C362,0)</f>
        <v>15800</v>
      </c>
      <c r="F363">
        <f>F362+D363*(wyp)</f>
        <v>39540</v>
      </c>
      <c r="G363">
        <f t="shared" si="26"/>
        <v>23740</v>
      </c>
      <c r="H363">
        <f t="shared" si="27"/>
        <v>0</v>
      </c>
      <c r="I363">
        <f t="shared" si="28"/>
        <v>60</v>
      </c>
      <c r="J363">
        <f t="shared" si="29"/>
        <v>60</v>
      </c>
    </row>
    <row r="364" spans="1:10" x14ac:dyDescent="0.25">
      <c r="A364" s="1">
        <v>45289</v>
      </c>
      <c r="B364" s="3">
        <f>IF(AND(DAY(A364)=21,MONTH(A364)=12),$V$12,          IF(AND(DAY(A364)=21,MONTH(A364)=3),$V$9,         IF(AND(DAY(A364)=21,MONTH(A364)=6),$V$10,    IF(AND(DAY(A364)=23,MONTH(A364)=9),$V$11,B363)      )           )                                  )</f>
        <v>0.2</v>
      </c>
      <c r="C364" s="4">
        <f>ile</f>
        <v>10</v>
      </c>
      <c r="D364" s="4">
        <f t="shared" si="25"/>
        <v>2</v>
      </c>
      <c r="E364">
        <f>E363+IF(WEEKDAY(A364)=1,ser*C363,0)</f>
        <v>15800</v>
      </c>
      <c r="F364">
        <f>F363+D364*(wyp)</f>
        <v>39600</v>
      </c>
      <c r="G364">
        <f t="shared" si="26"/>
        <v>23800</v>
      </c>
      <c r="H364">
        <f t="shared" si="27"/>
        <v>0</v>
      </c>
      <c r="I364">
        <f t="shared" si="28"/>
        <v>60</v>
      </c>
      <c r="J364">
        <f t="shared" si="29"/>
        <v>60</v>
      </c>
    </row>
    <row r="365" spans="1:10" x14ac:dyDescent="0.25">
      <c r="A365" s="1">
        <v>45290</v>
      </c>
      <c r="B365" s="3">
        <f>IF(AND(DAY(A365)=21,MONTH(A365)=12),$V$12,          IF(AND(DAY(A365)=21,MONTH(A365)=3),$V$9,         IF(AND(DAY(A365)=21,MONTH(A365)=6),$V$10,    IF(AND(DAY(A365)=23,MONTH(A365)=9),$V$11,B364)      )           )                                  )</f>
        <v>0.2</v>
      </c>
      <c r="C365" s="4">
        <f>ile</f>
        <v>10</v>
      </c>
      <c r="D365" s="4">
        <f t="shared" si="25"/>
        <v>0</v>
      </c>
      <c r="E365">
        <f>E364+IF(WEEKDAY(A365)=1,ser*C364,0)</f>
        <v>15800</v>
      </c>
      <c r="F365">
        <f>F364+D365*(wyp)</f>
        <v>39600</v>
      </c>
      <c r="G365">
        <f t="shared" si="26"/>
        <v>23800</v>
      </c>
      <c r="H365">
        <f t="shared" si="27"/>
        <v>0</v>
      </c>
      <c r="I365">
        <f t="shared" si="28"/>
        <v>0</v>
      </c>
      <c r="J365">
        <f t="shared" si="29"/>
        <v>0</v>
      </c>
    </row>
    <row r="366" spans="1:10" x14ac:dyDescent="0.25">
      <c r="A366" s="1">
        <v>45291</v>
      </c>
      <c r="B366" s="3">
        <f>IF(AND(DAY(A366)=21,MONTH(A366)=12),$V$12,          IF(AND(DAY(A366)=21,MONTH(A366)=3),$V$9,         IF(AND(DAY(A366)=21,MONTH(A366)=6),$V$10,    IF(AND(DAY(A366)=23,MONTH(A366)=9),$V$11,B365)      )           )                                  )</f>
        <v>0.2</v>
      </c>
      <c r="C366" s="4">
        <f>ile</f>
        <v>10</v>
      </c>
      <c r="D366" s="4">
        <f t="shared" si="25"/>
        <v>0</v>
      </c>
      <c r="E366">
        <f>E365+IF(WEEKDAY(A366)=1,ser*C365,0)</f>
        <v>15950</v>
      </c>
      <c r="F366">
        <f>F365+D366*(wyp)</f>
        <v>39600</v>
      </c>
      <c r="G366">
        <f t="shared" si="26"/>
        <v>23650</v>
      </c>
      <c r="H366">
        <f t="shared" si="27"/>
        <v>150</v>
      </c>
      <c r="I366">
        <f t="shared" si="28"/>
        <v>0</v>
      </c>
      <c r="J366">
        <f t="shared" si="29"/>
        <v>-150</v>
      </c>
    </row>
    <row r="367" spans="1:10" x14ac:dyDescent="0.25">
      <c r="A367" s="1"/>
      <c r="D367" s="4"/>
    </row>
    <row r="368" spans="1:10" x14ac:dyDescent="0.25">
      <c r="A368" s="1"/>
      <c r="D368" s="4"/>
    </row>
    <row r="369" spans="1:4" x14ac:dyDescent="0.25">
      <c r="A369" s="1"/>
      <c r="D369" s="4"/>
    </row>
    <row r="370" spans="1:4" x14ac:dyDescent="0.25">
      <c r="A370" s="1"/>
      <c r="D370" s="4"/>
    </row>
    <row r="371" spans="1:4" x14ac:dyDescent="0.25">
      <c r="A371" s="1"/>
      <c r="D371" s="4"/>
    </row>
    <row r="372" spans="1:4" x14ac:dyDescent="0.25">
      <c r="A372" s="1"/>
      <c r="D372" s="4"/>
    </row>
    <row r="373" spans="1:4" x14ac:dyDescent="0.25">
      <c r="A373" s="1"/>
      <c r="D373" s="4"/>
    </row>
    <row r="374" spans="1:4" x14ac:dyDescent="0.25">
      <c r="A374" s="1"/>
      <c r="D374" s="4"/>
    </row>
    <row r="375" spans="1:4" x14ac:dyDescent="0.25">
      <c r="A375" s="1"/>
      <c r="D375" s="4"/>
    </row>
    <row r="376" spans="1:4" x14ac:dyDescent="0.25">
      <c r="A376" s="1"/>
      <c r="D376" s="4"/>
    </row>
    <row r="377" spans="1:4" x14ac:dyDescent="0.25">
      <c r="A377" s="1"/>
      <c r="D377" s="4"/>
    </row>
    <row r="378" spans="1:4" x14ac:dyDescent="0.25">
      <c r="A378" s="1"/>
      <c r="D378" s="4"/>
    </row>
    <row r="379" spans="1:4" x14ac:dyDescent="0.25">
      <c r="A379" s="1"/>
      <c r="D379" s="4"/>
    </row>
    <row r="380" spans="1:4" x14ac:dyDescent="0.25">
      <c r="A380" s="1"/>
      <c r="D380" s="4"/>
    </row>
    <row r="381" spans="1:4" x14ac:dyDescent="0.25">
      <c r="A381" s="1"/>
      <c r="D381" s="4"/>
    </row>
    <row r="382" spans="1:4" x14ac:dyDescent="0.25">
      <c r="A382" s="1"/>
      <c r="D382" s="4"/>
    </row>
    <row r="383" spans="1:4" x14ac:dyDescent="0.25">
      <c r="A383" s="1"/>
      <c r="D383" s="4"/>
    </row>
    <row r="384" spans="1:4" x14ac:dyDescent="0.25">
      <c r="A384" s="1"/>
      <c r="D384" s="4"/>
    </row>
    <row r="385" spans="1:4" x14ac:dyDescent="0.25">
      <c r="A385" s="1"/>
      <c r="D385" s="4"/>
    </row>
    <row r="386" spans="1:4" x14ac:dyDescent="0.25">
      <c r="A386" s="1"/>
      <c r="D386" s="4"/>
    </row>
    <row r="387" spans="1:4" x14ac:dyDescent="0.25">
      <c r="A387" s="1"/>
      <c r="D387" s="4"/>
    </row>
    <row r="388" spans="1:4" x14ac:dyDescent="0.25">
      <c r="A388" s="1"/>
      <c r="D388" s="4"/>
    </row>
    <row r="389" spans="1:4" x14ac:dyDescent="0.25">
      <c r="A389" s="1"/>
      <c r="D389" s="4"/>
    </row>
    <row r="390" spans="1:4" x14ac:dyDescent="0.25">
      <c r="A390" s="1"/>
      <c r="D390" s="4"/>
    </row>
    <row r="391" spans="1:4" x14ac:dyDescent="0.25">
      <c r="A391" s="1"/>
      <c r="D391" s="4"/>
    </row>
    <row r="392" spans="1:4" x14ac:dyDescent="0.25">
      <c r="A392" s="1"/>
      <c r="D392" s="4"/>
    </row>
    <row r="393" spans="1:4" x14ac:dyDescent="0.25">
      <c r="A393" s="1"/>
      <c r="D393" s="4"/>
    </row>
    <row r="394" spans="1:4" x14ac:dyDescent="0.25">
      <c r="A394" s="1"/>
      <c r="D394" s="4"/>
    </row>
    <row r="395" spans="1:4" x14ac:dyDescent="0.25">
      <c r="A395" s="1"/>
      <c r="D395" s="4"/>
    </row>
    <row r="396" spans="1:4" x14ac:dyDescent="0.25">
      <c r="A396" s="1"/>
      <c r="D396" s="4"/>
    </row>
    <row r="397" spans="1:4" x14ac:dyDescent="0.25">
      <c r="A397" s="1"/>
      <c r="D397" s="4"/>
    </row>
    <row r="398" spans="1:4" x14ac:dyDescent="0.25">
      <c r="A398" s="1"/>
      <c r="D398" s="4"/>
    </row>
    <row r="399" spans="1:4" x14ac:dyDescent="0.25">
      <c r="A399" s="1"/>
      <c r="D399" s="4"/>
    </row>
    <row r="400" spans="1:4" x14ac:dyDescent="0.25">
      <c r="A400" s="1"/>
      <c r="D400" s="4"/>
    </row>
    <row r="401" spans="1:4" x14ac:dyDescent="0.25">
      <c r="A401" s="1"/>
      <c r="D401" s="4"/>
    </row>
    <row r="402" spans="1:4" x14ac:dyDescent="0.25">
      <c r="A402" s="1"/>
      <c r="D402" s="4"/>
    </row>
    <row r="403" spans="1:4" x14ac:dyDescent="0.25">
      <c r="A403" s="1"/>
      <c r="D403" s="4"/>
    </row>
    <row r="404" spans="1:4" x14ac:dyDescent="0.25">
      <c r="A404" s="1"/>
      <c r="D404" s="4"/>
    </row>
    <row r="405" spans="1:4" x14ac:dyDescent="0.25">
      <c r="A405" s="1"/>
      <c r="D405" s="4"/>
    </row>
    <row r="406" spans="1:4" x14ac:dyDescent="0.25">
      <c r="A406" s="1"/>
      <c r="D406" s="4"/>
    </row>
    <row r="407" spans="1:4" x14ac:dyDescent="0.25">
      <c r="A407" s="1"/>
      <c r="D407" s="4"/>
    </row>
    <row r="408" spans="1:4" x14ac:dyDescent="0.25">
      <c r="A408" s="1"/>
      <c r="D408" s="4"/>
    </row>
    <row r="409" spans="1:4" x14ac:dyDescent="0.25">
      <c r="A409" s="1"/>
      <c r="D409" s="4"/>
    </row>
    <row r="410" spans="1:4" x14ac:dyDescent="0.25">
      <c r="A410" s="1"/>
      <c r="D410" s="4"/>
    </row>
    <row r="411" spans="1:4" x14ac:dyDescent="0.25">
      <c r="A411" s="1"/>
      <c r="D411" s="4"/>
    </row>
    <row r="412" spans="1:4" x14ac:dyDescent="0.25">
      <c r="A412" s="1"/>
      <c r="D412" s="4"/>
    </row>
    <row r="413" spans="1:4" x14ac:dyDescent="0.25">
      <c r="A413" s="1"/>
      <c r="D413" s="4"/>
    </row>
    <row r="414" spans="1:4" x14ac:dyDescent="0.25">
      <c r="A414" s="1"/>
      <c r="D414" s="4"/>
    </row>
    <row r="415" spans="1:4" x14ac:dyDescent="0.25">
      <c r="A415" s="1"/>
      <c r="D415" s="4"/>
    </row>
    <row r="416" spans="1:4" x14ac:dyDescent="0.25">
      <c r="A416" s="1"/>
      <c r="D416" s="4"/>
    </row>
    <row r="417" spans="1:4" x14ac:dyDescent="0.25">
      <c r="A417" s="1"/>
      <c r="D417" s="4"/>
    </row>
    <row r="418" spans="1:4" x14ac:dyDescent="0.25">
      <c r="A418" s="1"/>
      <c r="D418" s="4"/>
    </row>
    <row r="419" spans="1:4" x14ac:dyDescent="0.25">
      <c r="A419" s="1"/>
      <c r="D419" s="4"/>
    </row>
    <row r="420" spans="1:4" x14ac:dyDescent="0.25">
      <c r="A420" s="1"/>
      <c r="D420" s="4"/>
    </row>
    <row r="421" spans="1:4" x14ac:dyDescent="0.25">
      <c r="A421" s="1"/>
      <c r="D421" s="4"/>
    </row>
    <row r="422" spans="1:4" x14ac:dyDescent="0.25">
      <c r="A422" s="1"/>
      <c r="D422" s="4"/>
    </row>
    <row r="423" spans="1:4" x14ac:dyDescent="0.25">
      <c r="A423" s="1"/>
      <c r="D423" s="4"/>
    </row>
    <row r="424" spans="1:4" x14ac:dyDescent="0.25">
      <c r="A424" s="1"/>
      <c r="D424" s="4"/>
    </row>
    <row r="425" spans="1:4" x14ac:dyDescent="0.25">
      <c r="A425" s="1"/>
      <c r="D425" s="4"/>
    </row>
    <row r="426" spans="1:4" x14ac:dyDescent="0.25">
      <c r="A426" s="1"/>
      <c r="D426" s="4"/>
    </row>
    <row r="427" spans="1:4" x14ac:dyDescent="0.25">
      <c r="A427" s="1"/>
      <c r="D427" s="4"/>
    </row>
    <row r="428" spans="1:4" x14ac:dyDescent="0.25">
      <c r="A428" s="1"/>
      <c r="D428" s="4"/>
    </row>
    <row r="429" spans="1:4" x14ac:dyDescent="0.25">
      <c r="A429" s="1"/>
      <c r="D429" s="4"/>
    </row>
    <row r="430" spans="1:4" x14ac:dyDescent="0.25">
      <c r="A430" s="1"/>
      <c r="D430" s="4"/>
    </row>
    <row r="431" spans="1:4" x14ac:dyDescent="0.25">
      <c r="A431" s="1"/>
      <c r="D431" s="4"/>
    </row>
    <row r="432" spans="1:4" x14ac:dyDescent="0.25">
      <c r="A432" s="1"/>
      <c r="D432" s="4"/>
    </row>
    <row r="433" spans="1:4" x14ac:dyDescent="0.25">
      <c r="A433" s="1"/>
      <c r="D433" s="4"/>
    </row>
    <row r="434" spans="1:4" x14ac:dyDescent="0.25">
      <c r="A434" s="1"/>
      <c r="D434" s="4"/>
    </row>
    <row r="435" spans="1:4" x14ac:dyDescent="0.25">
      <c r="A435" s="1"/>
      <c r="D435" s="4"/>
    </row>
    <row r="436" spans="1:4" x14ac:dyDescent="0.25">
      <c r="A436" s="1"/>
      <c r="D436" s="4"/>
    </row>
    <row r="437" spans="1:4" x14ac:dyDescent="0.25">
      <c r="A437" s="1"/>
      <c r="D437" s="4"/>
    </row>
    <row r="438" spans="1:4" x14ac:dyDescent="0.25">
      <c r="A438" s="1"/>
      <c r="D438" s="4"/>
    </row>
    <row r="439" spans="1:4" x14ac:dyDescent="0.25">
      <c r="A439" s="1"/>
      <c r="D439" s="4"/>
    </row>
    <row r="440" spans="1:4" x14ac:dyDescent="0.25">
      <c r="A440" s="1"/>
      <c r="D440" s="4"/>
    </row>
    <row r="441" spans="1:4" x14ac:dyDescent="0.25">
      <c r="A441" s="1"/>
      <c r="D441" s="4"/>
    </row>
    <row r="442" spans="1:4" x14ac:dyDescent="0.25">
      <c r="A442" s="1"/>
      <c r="D442" s="4"/>
    </row>
    <row r="443" spans="1:4" x14ac:dyDescent="0.25">
      <c r="A443" s="1"/>
      <c r="D443" s="4"/>
    </row>
    <row r="444" spans="1:4" x14ac:dyDescent="0.25">
      <c r="A444" s="1"/>
      <c r="D444" s="4"/>
    </row>
    <row r="445" spans="1:4" x14ac:dyDescent="0.25">
      <c r="A445" s="1"/>
      <c r="D445" s="4"/>
    </row>
    <row r="446" spans="1:4" x14ac:dyDescent="0.25">
      <c r="A446" s="1"/>
      <c r="D446" s="4"/>
    </row>
    <row r="447" spans="1:4" x14ac:dyDescent="0.25">
      <c r="A447" s="1"/>
      <c r="D447" s="4"/>
    </row>
    <row r="448" spans="1:4" x14ac:dyDescent="0.25">
      <c r="A448" s="1"/>
      <c r="D448" s="4"/>
    </row>
    <row r="449" spans="1:4" x14ac:dyDescent="0.25">
      <c r="A449" s="1"/>
      <c r="D449" s="4"/>
    </row>
    <row r="450" spans="1:4" x14ac:dyDescent="0.25">
      <c r="A450" s="1"/>
      <c r="D450" s="4"/>
    </row>
    <row r="451" spans="1:4" x14ac:dyDescent="0.25">
      <c r="A451" s="1"/>
      <c r="D451" s="4"/>
    </row>
    <row r="452" spans="1:4" x14ac:dyDescent="0.25">
      <c r="A452" s="1"/>
      <c r="D452" s="4"/>
    </row>
    <row r="453" spans="1:4" x14ac:dyDescent="0.25">
      <c r="A453" s="1"/>
      <c r="D453" s="4"/>
    </row>
    <row r="454" spans="1:4" x14ac:dyDescent="0.25">
      <c r="A454" s="1"/>
      <c r="D454" s="4"/>
    </row>
    <row r="455" spans="1:4" x14ac:dyDescent="0.25">
      <c r="A455" s="1"/>
      <c r="D455" s="4"/>
    </row>
    <row r="456" spans="1:4" x14ac:dyDescent="0.25">
      <c r="A456" s="1"/>
      <c r="D456" s="4"/>
    </row>
    <row r="457" spans="1:4" x14ac:dyDescent="0.25">
      <c r="A457" s="1"/>
      <c r="D457" s="4"/>
    </row>
    <row r="458" spans="1:4" x14ac:dyDescent="0.25">
      <c r="A458" s="1"/>
      <c r="D458" s="4"/>
    </row>
    <row r="459" spans="1:4" x14ac:dyDescent="0.25">
      <c r="A459" s="1"/>
      <c r="D459" s="4"/>
    </row>
    <row r="460" spans="1:4" x14ac:dyDescent="0.25">
      <c r="A460" s="1"/>
      <c r="D460" s="4"/>
    </row>
    <row r="461" spans="1:4" x14ac:dyDescent="0.25">
      <c r="A461" s="1"/>
      <c r="D461" s="4"/>
    </row>
    <row r="462" spans="1:4" x14ac:dyDescent="0.25">
      <c r="A462" s="1"/>
      <c r="D462" s="4"/>
    </row>
    <row r="463" spans="1:4" x14ac:dyDescent="0.25">
      <c r="A463" s="1"/>
      <c r="D463" s="4"/>
    </row>
    <row r="464" spans="1:4" x14ac:dyDescent="0.25">
      <c r="A464" s="1"/>
      <c r="D464" s="4"/>
    </row>
    <row r="465" spans="1:4" x14ac:dyDescent="0.25">
      <c r="A465" s="1"/>
      <c r="D465" s="4"/>
    </row>
    <row r="466" spans="1:4" x14ac:dyDescent="0.25">
      <c r="A466" s="1"/>
      <c r="D466" s="4"/>
    </row>
    <row r="467" spans="1:4" x14ac:dyDescent="0.25">
      <c r="A467" s="1"/>
      <c r="D467" s="4"/>
    </row>
    <row r="468" spans="1:4" x14ac:dyDescent="0.25">
      <c r="A468" s="1"/>
      <c r="D468" s="4"/>
    </row>
    <row r="469" spans="1:4" x14ac:dyDescent="0.25">
      <c r="A469" s="1"/>
      <c r="D469" s="4"/>
    </row>
    <row r="470" spans="1:4" x14ac:dyDescent="0.25">
      <c r="A470" s="1"/>
      <c r="D470" s="4"/>
    </row>
    <row r="471" spans="1:4" x14ac:dyDescent="0.25">
      <c r="A471" s="1"/>
      <c r="D471" s="4"/>
    </row>
    <row r="472" spans="1:4" x14ac:dyDescent="0.25">
      <c r="A472" s="1"/>
      <c r="D472" s="4"/>
    </row>
    <row r="473" spans="1:4" x14ac:dyDescent="0.25">
      <c r="A473" s="1"/>
      <c r="D473" s="4"/>
    </row>
    <row r="474" spans="1:4" x14ac:dyDescent="0.25">
      <c r="A474" s="1"/>
      <c r="D474" s="4"/>
    </row>
    <row r="475" spans="1:4" x14ac:dyDescent="0.25">
      <c r="A475" s="1"/>
      <c r="D475" s="4"/>
    </row>
    <row r="476" spans="1:4" x14ac:dyDescent="0.25">
      <c r="A476" s="1"/>
      <c r="D476" s="4"/>
    </row>
    <row r="477" spans="1:4" x14ac:dyDescent="0.25">
      <c r="A477" s="1"/>
      <c r="D477" s="4"/>
    </row>
    <row r="478" spans="1:4" x14ac:dyDescent="0.25">
      <c r="A478" s="1"/>
      <c r="D478" s="4"/>
    </row>
    <row r="479" spans="1:4" x14ac:dyDescent="0.25">
      <c r="A479" s="1"/>
      <c r="D479" s="4"/>
    </row>
    <row r="480" spans="1:4" x14ac:dyDescent="0.25">
      <c r="A480" s="1"/>
      <c r="D480" s="4"/>
    </row>
    <row r="481" spans="1:4" x14ac:dyDescent="0.25">
      <c r="A481" s="1"/>
      <c r="D481" s="4"/>
    </row>
    <row r="482" spans="1:4" x14ac:dyDescent="0.25">
      <c r="A482" s="1"/>
      <c r="D482" s="4"/>
    </row>
    <row r="483" spans="1:4" x14ac:dyDescent="0.25">
      <c r="A483" s="1"/>
      <c r="D483" s="4"/>
    </row>
    <row r="484" spans="1:4" x14ac:dyDescent="0.25">
      <c r="A484" s="1"/>
      <c r="D484" s="4"/>
    </row>
    <row r="485" spans="1:4" x14ac:dyDescent="0.25">
      <c r="A485" s="1"/>
      <c r="D485" s="4"/>
    </row>
    <row r="486" spans="1:4" x14ac:dyDescent="0.25">
      <c r="A486" s="1"/>
      <c r="D486" s="4"/>
    </row>
    <row r="487" spans="1:4" x14ac:dyDescent="0.25">
      <c r="A487" s="1"/>
      <c r="D487" s="4"/>
    </row>
    <row r="488" spans="1:4" x14ac:dyDescent="0.25">
      <c r="A488" s="1"/>
      <c r="D488" s="4"/>
    </row>
    <row r="489" spans="1:4" x14ac:dyDescent="0.25">
      <c r="A489" s="1"/>
      <c r="D489" s="4"/>
    </row>
    <row r="490" spans="1:4" x14ac:dyDescent="0.25">
      <c r="A490" s="1"/>
      <c r="D490" s="4"/>
    </row>
    <row r="491" spans="1:4" x14ac:dyDescent="0.25">
      <c r="A491" s="1"/>
      <c r="D491" s="4"/>
    </row>
    <row r="492" spans="1:4" x14ac:dyDescent="0.25">
      <c r="A492" s="1"/>
      <c r="D492" s="4"/>
    </row>
    <row r="493" spans="1:4" x14ac:dyDescent="0.25">
      <c r="A493" s="1"/>
      <c r="D493" s="4"/>
    </row>
    <row r="494" spans="1:4" x14ac:dyDescent="0.25">
      <c r="A494" s="1"/>
      <c r="D494" s="4"/>
    </row>
    <row r="495" spans="1:4" x14ac:dyDescent="0.25">
      <c r="A495" s="1"/>
      <c r="D495" s="4"/>
    </row>
    <row r="496" spans="1:4" x14ac:dyDescent="0.25">
      <c r="A496" s="1"/>
      <c r="D496" s="4"/>
    </row>
    <row r="497" spans="1:4" x14ac:dyDescent="0.25">
      <c r="A497" s="1"/>
      <c r="D497" s="4"/>
    </row>
    <row r="498" spans="1:4" x14ac:dyDescent="0.25">
      <c r="A498" s="1"/>
      <c r="D498" s="4"/>
    </row>
    <row r="499" spans="1:4" x14ac:dyDescent="0.25">
      <c r="A499" s="1"/>
      <c r="D499" s="4"/>
    </row>
    <row r="500" spans="1:4" x14ac:dyDescent="0.25">
      <c r="A500" s="1"/>
      <c r="D500" s="4"/>
    </row>
    <row r="501" spans="1:4" x14ac:dyDescent="0.25">
      <c r="A501" s="1"/>
      <c r="D501" s="4"/>
    </row>
    <row r="502" spans="1:4" x14ac:dyDescent="0.25">
      <c r="A502" s="1"/>
      <c r="D502" s="4"/>
    </row>
    <row r="503" spans="1:4" x14ac:dyDescent="0.25">
      <c r="A503" s="1"/>
      <c r="D503" s="4"/>
    </row>
    <row r="504" spans="1:4" x14ac:dyDescent="0.25">
      <c r="A504" s="1"/>
      <c r="D504" s="4"/>
    </row>
    <row r="505" spans="1:4" x14ac:dyDescent="0.25">
      <c r="A505" s="1"/>
      <c r="D505" s="4"/>
    </row>
    <row r="506" spans="1:4" x14ac:dyDescent="0.25">
      <c r="A506" s="1"/>
      <c r="D506" s="4"/>
    </row>
    <row r="507" spans="1:4" x14ac:dyDescent="0.25">
      <c r="A507" s="1"/>
      <c r="D507" s="4"/>
    </row>
    <row r="508" spans="1:4" x14ac:dyDescent="0.25">
      <c r="A508" s="1"/>
      <c r="D508" s="4"/>
    </row>
    <row r="509" spans="1:4" x14ac:dyDescent="0.25">
      <c r="A509" s="1"/>
      <c r="D509" s="4"/>
    </row>
    <row r="510" spans="1:4" x14ac:dyDescent="0.25">
      <c r="A510" s="1"/>
      <c r="D510" s="4"/>
    </row>
    <row r="511" spans="1:4" x14ac:dyDescent="0.25">
      <c r="A511" s="1"/>
      <c r="D511" s="4"/>
    </row>
    <row r="512" spans="1:4" x14ac:dyDescent="0.25">
      <c r="A512" s="1"/>
      <c r="D512" s="4"/>
    </row>
    <row r="513" spans="1:4" x14ac:dyDescent="0.25">
      <c r="A513" s="1"/>
      <c r="D513" s="4"/>
    </row>
    <row r="514" spans="1:4" x14ac:dyDescent="0.25">
      <c r="A514" s="1"/>
      <c r="D514" s="4"/>
    </row>
    <row r="515" spans="1:4" x14ac:dyDescent="0.25">
      <c r="A515" s="1"/>
      <c r="D515" s="4"/>
    </row>
    <row r="516" spans="1:4" x14ac:dyDescent="0.25">
      <c r="A516" s="1"/>
      <c r="D516" s="4"/>
    </row>
    <row r="517" spans="1:4" x14ac:dyDescent="0.25">
      <c r="A517" s="1"/>
      <c r="D517" s="4"/>
    </row>
    <row r="518" spans="1:4" x14ac:dyDescent="0.25">
      <c r="A518" s="1"/>
      <c r="D518" s="4"/>
    </row>
    <row r="519" spans="1:4" x14ac:dyDescent="0.25">
      <c r="A519" s="1"/>
      <c r="D519" s="4"/>
    </row>
    <row r="520" spans="1:4" x14ac:dyDescent="0.25">
      <c r="A520" s="1"/>
      <c r="D520" s="4"/>
    </row>
    <row r="521" spans="1:4" x14ac:dyDescent="0.25">
      <c r="A521" s="1"/>
      <c r="D521" s="4"/>
    </row>
    <row r="522" spans="1:4" x14ac:dyDescent="0.25">
      <c r="A522" s="1"/>
      <c r="D522" s="4"/>
    </row>
    <row r="523" spans="1:4" x14ac:dyDescent="0.25">
      <c r="A523" s="1"/>
      <c r="D523" s="4"/>
    </row>
    <row r="524" spans="1:4" x14ac:dyDescent="0.25">
      <c r="A524" s="1"/>
      <c r="D524" s="4"/>
    </row>
    <row r="525" spans="1:4" x14ac:dyDescent="0.25">
      <c r="A525" s="1"/>
      <c r="D525" s="4"/>
    </row>
    <row r="526" spans="1:4" x14ac:dyDescent="0.25">
      <c r="A526" s="1"/>
      <c r="D526" s="4"/>
    </row>
    <row r="527" spans="1:4" x14ac:dyDescent="0.25">
      <c r="A527" s="1"/>
      <c r="D527" s="4"/>
    </row>
    <row r="528" spans="1:4" x14ac:dyDescent="0.25">
      <c r="A528" s="1"/>
      <c r="D528" s="4"/>
    </row>
    <row r="529" spans="1:4" x14ac:dyDescent="0.25">
      <c r="A529" s="1"/>
      <c r="D529" s="4"/>
    </row>
    <row r="530" spans="1:4" x14ac:dyDescent="0.25">
      <c r="A530" s="1"/>
      <c r="D530" s="4"/>
    </row>
    <row r="531" spans="1:4" x14ac:dyDescent="0.25">
      <c r="A531" s="1"/>
      <c r="D531" s="4"/>
    </row>
    <row r="532" spans="1:4" x14ac:dyDescent="0.25">
      <c r="A532" s="1"/>
      <c r="D532" s="4"/>
    </row>
    <row r="533" spans="1:4" x14ac:dyDescent="0.25">
      <c r="A533" s="1"/>
      <c r="D533" s="4"/>
    </row>
    <row r="534" spans="1:4" x14ac:dyDescent="0.25">
      <c r="A534" s="1"/>
      <c r="D534" s="4"/>
    </row>
    <row r="535" spans="1:4" x14ac:dyDescent="0.25">
      <c r="A535" s="1"/>
      <c r="D535" s="4"/>
    </row>
    <row r="536" spans="1:4" x14ac:dyDescent="0.25">
      <c r="A536" s="1"/>
      <c r="D536" s="4"/>
    </row>
    <row r="537" spans="1:4" x14ac:dyDescent="0.25">
      <c r="A537" s="1"/>
      <c r="D537" s="4"/>
    </row>
    <row r="538" spans="1:4" x14ac:dyDescent="0.25">
      <c r="A538" s="1"/>
      <c r="D538" s="4"/>
    </row>
    <row r="539" spans="1:4" x14ac:dyDescent="0.25">
      <c r="A539" s="1"/>
      <c r="D539" s="4"/>
    </row>
    <row r="540" spans="1:4" x14ac:dyDescent="0.25">
      <c r="A540" s="1"/>
      <c r="D540" s="4"/>
    </row>
    <row r="541" spans="1:4" x14ac:dyDescent="0.25">
      <c r="A541" s="1"/>
      <c r="D541" s="4"/>
    </row>
    <row r="542" spans="1:4" x14ac:dyDescent="0.25">
      <c r="A542" s="1"/>
      <c r="D542" s="4"/>
    </row>
    <row r="543" spans="1:4" x14ac:dyDescent="0.25">
      <c r="A543" s="1"/>
      <c r="D543" s="4"/>
    </row>
    <row r="544" spans="1:4" x14ac:dyDescent="0.25">
      <c r="A544" s="1"/>
      <c r="D544" s="4"/>
    </row>
    <row r="545" spans="1:4" x14ac:dyDescent="0.25">
      <c r="A545" s="1"/>
      <c r="D545" s="4"/>
    </row>
    <row r="546" spans="1:4" x14ac:dyDescent="0.25">
      <c r="A546" s="1"/>
      <c r="D546" s="4"/>
    </row>
    <row r="547" spans="1:4" x14ac:dyDescent="0.25">
      <c r="A547" s="1"/>
      <c r="D547" s="4"/>
    </row>
    <row r="548" spans="1:4" x14ac:dyDescent="0.25">
      <c r="A548" s="1"/>
      <c r="D548" s="4"/>
    </row>
    <row r="549" spans="1:4" x14ac:dyDescent="0.25">
      <c r="A549" s="1"/>
      <c r="D549" s="4"/>
    </row>
    <row r="550" spans="1:4" x14ac:dyDescent="0.25">
      <c r="A550" s="1"/>
      <c r="D550" s="4"/>
    </row>
    <row r="551" spans="1:4" x14ac:dyDescent="0.25">
      <c r="A551" s="1"/>
      <c r="D551" s="4"/>
    </row>
    <row r="552" spans="1:4" x14ac:dyDescent="0.25">
      <c r="A552" s="1"/>
      <c r="D552" s="4"/>
    </row>
    <row r="553" spans="1:4" x14ac:dyDescent="0.25">
      <c r="A553" s="1"/>
      <c r="D553" s="4"/>
    </row>
    <row r="554" spans="1:4" x14ac:dyDescent="0.25">
      <c r="A554" s="1"/>
      <c r="D554" s="4"/>
    </row>
    <row r="555" spans="1:4" x14ac:dyDescent="0.25">
      <c r="A555" s="1"/>
      <c r="D555" s="4"/>
    </row>
    <row r="556" spans="1:4" x14ac:dyDescent="0.25">
      <c r="A556" s="1"/>
      <c r="D556" s="4"/>
    </row>
    <row r="557" spans="1:4" x14ac:dyDescent="0.25">
      <c r="A557" s="1"/>
      <c r="D557" s="4"/>
    </row>
    <row r="558" spans="1:4" x14ac:dyDescent="0.25">
      <c r="A558" s="1"/>
      <c r="D558" s="4"/>
    </row>
    <row r="559" spans="1:4" x14ac:dyDescent="0.25">
      <c r="A559" s="1"/>
      <c r="D559" s="4"/>
    </row>
    <row r="560" spans="1:4" x14ac:dyDescent="0.25">
      <c r="A560" s="1"/>
      <c r="D560" s="4"/>
    </row>
    <row r="561" spans="1:4" x14ac:dyDescent="0.25">
      <c r="A561" s="1"/>
      <c r="D561" s="4"/>
    </row>
    <row r="562" spans="1:4" x14ac:dyDescent="0.25">
      <c r="A562" s="1"/>
      <c r="D562" s="4"/>
    </row>
    <row r="563" spans="1:4" x14ac:dyDescent="0.25">
      <c r="A563" s="1"/>
      <c r="D563" s="4"/>
    </row>
    <row r="564" spans="1:4" x14ac:dyDescent="0.25">
      <c r="A564" s="1"/>
      <c r="D564" s="4"/>
    </row>
    <row r="565" spans="1:4" x14ac:dyDescent="0.25">
      <c r="A565" s="1"/>
      <c r="D565" s="4"/>
    </row>
    <row r="566" spans="1:4" x14ac:dyDescent="0.25">
      <c r="A566" s="1"/>
      <c r="D566" s="4"/>
    </row>
    <row r="567" spans="1:4" x14ac:dyDescent="0.25">
      <c r="A567" s="1"/>
      <c r="D567" s="4"/>
    </row>
    <row r="568" spans="1:4" x14ac:dyDescent="0.25">
      <c r="A568" s="1"/>
      <c r="D568" s="4"/>
    </row>
    <row r="569" spans="1:4" x14ac:dyDescent="0.25">
      <c r="A569" s="1"/>
      <c r="D569" s="4"/>
    </row>
    <row r="570" spans="1:4" x14ac:dyDescent="0.25">
      <c r="A570" s="1"/>
      <c r="D570" s="4"/>
    </row>
    <row r="571" spans="1:4" x14ac:dyDescent="0.25">
      <c r="A571" s="1"/>
      <c r="D571" s="4"/>
    </row>
    <row r="572" spans="1:4" x14ac:dyDescent="0.25">
      <c r="A572" s="1"/>
      <c r="D572" s="4"/>
    </row>
    <row r="573" spans="1:4" x14ac:dyDescent="0.25">
      <c r="A573" s="1"/>
      <c r="D573" s="4"/>
    </row>
    <row r="574" spans="1:4" x14ac:dyDescent="0.25">
      <c r="A574" s="1"/>
      <c r="D574" s="4"/>
    </row>
    <row r="575" spans="1:4" x14ac:dyDescent="0.25">
      <c r="A575" s="1"/>
      <c r="D575" s="4"/>
    </row>
    <row r="576" spans="1:4" x14ac:dyDescent="0.25">
      <c r="A576" s="1"/>
      <c r="D576" s="4"/>
    </row>
    <row r="577" spans="1:4" x14ac:dyDescent="0.25">
      <c r="A577" s="1"/>
      <c r="D577" s="4"/>
    </row>
    <row r="578" spans="1:4" x14ac:dyDescent="0.25">
      <c r="A578" s="1"/>
      <c r="D578" s="4"/>
    </row>
    <row r="579" spans="1:4" x14ac:dyDescent="0.25">
      <c r="A579" s="1"/>
      <c r="D579" s="4"/>
    </row>
    <row r="580" spans="1:4" x14ac:dyDescent="0.25">
      <c r="A580" s="1"/>
      <c r="D580" s="4"/>
    </row>
    <row r="581" spans="1:4" x14ac:dyDescent="0.25">
      <c r="A581" s="1"/>
      <c r="D581" s="4"/>
    </row>
    <row r="582" spans="1:4" x14ac:dyDescent="0.25">
      <c r="A582" s="1"/>
      <c r="D582" s="4"/>
    </row>
    <row r="583" spans="1:4" x14ac:dyDescent="0.25">
      <c r="A583" s="1"/>
      <c r="D583" s="4"/>
    </row>
    <row r="584" spans="1:4" x14ac:dyDescent="0.25">
      <c r="A584" s="1"/>
      <c r="D584" s="4"/>
    </row>
    <row r="585" spans="1:4" x14ac:dyDescent="0.25">
      <c r="A585" s="1"/>
      <c r="D585" s="4"/>
    </row>
    <row r="586" spans="1:4" x14ac:dyDescent="0.25">
      <c r="A586" s="1"/>
      <c r="D586" s="4"/>
    </row>
    <row r="587" spans="1:4" x14ac:dyDescent="0.25">
      <c r="A587" s="1"/>
      <c r="D587" s="4"/>
    </row>
    <row r="588" spans="1:4" x14ac:dyDescent="0.25">
      <c r="A588" s="1"/>
      <c r="D588" s="4"/>
    </row>
    <row r="589" spans="1:4" x14ac:dyDescent="0.25">
      <c r="A589" s="1"/>
      <c r="D589" s="4"/>
    </row>
    <row r="590" spans="1:4" x14ac:dyDescent="0.25">
      <c r="A590" s="1"/>
      <c r="D590" s="4"/>
    </row>
    <row r="591" spans="1:4" x14ac:dyDescent="0.25">
      <c r="A591" s="1"/>
      <c r="D591" s="4"/>
    </row>
    <row r="592" spans="1:4" x14ac:dyDescent="0.25">
      <c r="A592" s="1"/>
      <c r="D592" s="4"/>
    </row>
    <row r="593" spans="1:4" x14ac:dyDescent="0.25">
      <c r="A593" s="1"/>
      <c r="D593" s="4"/>
    </row>
    <row r="594" spans="1:4" x14ac:dyDescent="0.25">
      <c r="A594" s="1"/>
      <c r="D594" s="4"/>
    </row>
    <row r="595" spans="1:4" x14ac:dyDescent="0.25">
      <c r="A595" s="1"/>
      <c r="D595" s="4"/>
    </row>
    <row r="596" spans="1:4" x14ac:dyDescent="0.25">
      <c r="A596" s="1"/>
      <c r="D596" s="4"/>
    </row>
    <row r="597" spans="1:4" x14ac:dyDescent="0.25">
      <c r="A597" s="1"/>
      <c r="D597" s="4"/>
    </row>
    <row r="598" spans="1:4" x14ac:dyDescent="0.25">
      <c r="A598" s="1"/>
      <c r="D598" s="4"/>
    </row>
    <row r="599" spans="1:4" x14ac:dyDescent="0.25">
      <c r="A599" s="1"/>
      <c r="D599" s="4"/>
    </row>
    <row r="600" spans="1:4" x14ac:dyDescent="0.25">
      <c r="A600" s="1"/>
      <c r="D600" s="4"/>
    </row>
    <row r="601" spans="1:4" x14ac:dyDescent="0.25">
      <c r="A601" s="1"/>
      <c r="D601" s="4"/>
    </row>
    <row r="602" spans="1:4" x14ac:dyDescent="0.25">
      <c r="A602" s="1"/>
      <c r="D602" s="4"/>
    </row>
    <row r="603" spans="1:4" x14ac:dyDescent="0.25">
      <c r="A603" s="1"/>
      <c r="D603" s="4"/>
    </row>
    <row r="604" spans="1:4" x14ac:dyDescent="0.25">
      <c r="A604" s="1"/>
      <c r="D604" s="4"/>
    </row>
    <row r="605" spans="1:4" x14ac:dyDescent="0.25">
      <c r="A605" s="1"/>
      <c r="D605" s="4"/>
    </row>
    <row r="606" spans="1:4" x14ac:dyDescent="0.25">
      <c r="A606" s="1"/>
      <c r="D606" s="4"/>
    </row>
    <row r="607" spans="1:4" x14ac:dyDescent="0.25">
      <c r="A607" s="1"/>
      <c r="D607" s="4"/>
    </row>
    <row r="608" spans="1:4" x14ac:dyDescent="0.25">
      <c r="A608" s="1"/>
      <c r="D608" s="4"/>
    </row>
    <row r="609" spans="1:4" x14ac:dyDescent="0.25">
      <c r="A609" s="1"/>
      <c r="D609" s="4"/>
    </row>
    <row r="610" spans="1:4" x14ac:dyDescent="0.25">
      <c r="A610" s="1"/>
      <c r="D610" s="4"/>
    </row>
    <row r="611" spans="1:4" x14ac:dyDescent="0.25">
      <c r="A611" s="1"/>
      <c r="D611" s="4"/>
    </row>
    <row r="612" spans="1:4" x14ac:dyDescent="0.25">
      <c r="A612" s="1"/>
      <c r="D612" s="4"/>
    </row>
    <row r="613" spans="1:4" x14ac:dyDescent="0.25">
      <c r="A613" s="1"/>
      <c r="D613" s="4"/>
    </row>
    <row r="614" spans="1:4" x14ac:dyDescent="0.25">
      <c r="A614" s="1"/>
      <c r="D614" s="4"/>
    </row>
    <row r="615" spans="1:4" x14ac:dyDescent="0.25">
      <c r="A615" s="1"/>
      <c r="D615" s="4"/>
    </row>
    <row r="616" spans="1:4" x14ac:dyDescent="0.25">
      <c r="A616" s="1"/>
      <c r="D616" s="4"/>
    </row>
    <row r="617" spans="1:4" x14ac:dyDescent="0.25">
      <c r="A617" s="1"/>
      <c r="D617" s="4"/>
    </row>
    <row r="618" spans="1:4" x14ac:dyDescent="0.25">
      <c r="A618" s="1"/>
      <c r="D618" s="4"/>
    </row>
    <row r="619" spans="1:4" x14ac:dyDescent="0.25">
      <c r="A619" s="1"/>
      <c r="D619" s="4"/>
    </row>
    <row r="620" spans="1:4" x14ac:dyDescent="0.25">
      <c r="A620" s="1"/>
      <c r="D620" s="4"/>
    </row>
    <row r="621" spans="1:4" x14ac:dyDescent="0.25">
      <c r="A621" s="1"/>
      <c r="D621" s="4"/>
    </row>
    <row r="622" spans="1:4" x14ac:dyDescent="0.25">
      <c r="A622" s="1"/>
      <c r="D622" s="4"/>
    </row>
    <row r="623" spans="1:4" x14ac:dyDescent="0.25">
      <c r="A623" s="1"/>
      <c r="D623" s="4"/>
    </row>
    <row r="624" spans="1:4" x14ac:dyDescent="0.25">
      <c r="A624" s="1"/>
      <c r="D624" s="4"/>
    </row>
    <row r="625" spans="1:4" x14ac:dyDescent="0.25">
      <c r="A625" s="1"/>
      <c r="D625" s="4"/>
    </row>
    <row r="626" spans="1:4" x14ac:dyDescent="0.25">
      <c r="A626" s="1"/>
      <c r="D626" s="4"/>
    </row>
    <row r="627" spans="1:4" x14ac:dyDescent="0.25">
      <c r="A627" s="1"/>
      <c r="D627" s="4"/>
    </row>
    <row r="628" spans="1:4" x14ac:dyDescent="0.25">
      <c r="A628" s="1"/>
      <c r="D628" s="4"/>
    </row>
    <row r="629" spans="1:4" x14ac:dyDescent="0.25">
      <c r="A629" s="1"/>
      <c r="D629" s="4"/>
    </row>
    <row r="630" spans="1:4" x14ac:dyDescent="0.25">
      <c r="A630" s="1"/>
      <c r="D630" s="4"/>
    </row>
    <row r="631" spans="1:4" x14ac:dyDescent="0.25">
      <c r="A631" s="1"/>
      <c r="D631" s="4"/>
    </row>
    <row r="632" spans="1:4" x14ac:dyDescent="0.25">
      <c r="A632" s="1"/>
      <c r="D632" s="4"/>
    </row>
    <row r="633" spans="1:4" x14ac:dyDescent="0.25">
      <c r="A633" s="1"/>
      <c r="D633" s="4"/>
    </row>
    <row r="634" spans="1:4" x14ac:dyDescent="0.25">
      <c r="A634" s="1"/>
      <c r="D634" s="4"/>
    </row>
    <row r="635" spans="1:4" x14ac:dyDescent="0.25">
      <c r="A635" s="1"/>
      <c r="D635" s="4"/>
    </row>
    <row r="636" spans="1:4" x14ac:dyDescent="0.25">
      <c r="A636" s="1"/>
      <c r="D636" s="4"/>
    </row>
    <row r="637" spans="1:4" x14ac:dyDescent="0.25">
      <c r="A637" s="1"/>
      <c r="D637" s="4"/>
    </row>
    <row r="638" spans="1:4" x14ac:dyDescent="0.25">
      <c r="A638" s="1"/>
      <c r="D638" s="4"/>
    </row>
    <row r="639" spans="1:4" x14ac:dyDescent="0.25">
      <c r="A639" s="1"/>
      <c r="D639" s="4"/>
    </row>
    <row r="640" spans="1:4" x14ac:dyDescent="0.25">
      <c r="A640" s="1"/>
      <c r="D640" s="4"/>
    </row>
    <row r="641" spans="1:4" x14ac:dyDescent="0.25">
      <c r="A641" s="1"/>
      <c r="D641" s="4"/>
    </row>
    <row r="642" spans="1:4" x14ac:dyDescent="0.25">
      <c r="A642" s="1"/>
      <c r="D642" s="4"/>
    </row>
    <row r="643" spans="1:4" x14ac:dyDescent="0.25">
      <c r="A643" s="1"/>
      <c r="D643" s="4"/>
    </row>
    <row r="644" spans="1:4" x14ac:dyDescent="0.25">
      <c r="A644" s="1"/>
      <c r="D644" s="4"/>
    </row>
    <row r="645" spans="1:4" x14ac:dyDescent="0.25">
      <c r="A645" s="1"/>
      <c r="D645" s="4"/>
    </row>
    <row r="646" spans="1:4" x14ac:dyDescent="0.25">
      <c r="A646" s="1"/>
      <c r="D646" s="4"/>
    </row>
    <row r="647" spans="1:4" x14ac:dyDescent="0.25">
      <c r="A647" s="1"/>
      <c r="D647" s="4"/>
    </row>
    <row r="648" spans="1:4" x14ac:dyDescent="0.25">
      <c r="A648" s="1"/>
      <c r="D648" s="4"/>
    </row>
    <row r="649" spans="1:4" x14ac:dyDescent="0.25">
      <c r="A649" s="1"/>
      <c r="D649" s="4"/>
    </row>
    <row r="650" spans="1:4" x14ac:dyDescent="0.25">
      <c r="A650" s="1"/>
      <c r="D650" s="4"/>
    </row>
    <row r="651" spans="1:4" x14ac:dyDescent="0.25">
      <c r="A651" s="1"/>
      <c r="D651" s="4"/>
    </row>
    <row r="652" spans="1:4" x14ac:dyDescent="0.25">
      <c r="A652" s="1"/>
      <c r="D652" s="4"/>
    </row>
    <row r="653" spans="1:4" x14ac:dyDescent="0.25">
      <c r="A653" s="1"/>
      <c r="D653" s="4"/>
    </row>
    <row r="654" spans="1:4" x14ac:dyDescent="0.25">
      <c r="A654" s="1"/>
      <c r="D654" s="4"/>
    </row>
    <row r="655" spans="1:4" x14ac:dyDescent="0.25">
      <c r="A655" s="1"/>
      <c r="D655" s="4"/>
    </row>
    <row r="656" spans="1:4" x14ac:dyDescent="0.25">
      <c r="A656" s="1"/>
      <c r="D656" s="4"/>
    </row>
    <row r="657" spans="1:4" x14ac:dyDescent="0.25">
      <c r="A657" s="1"/>
      <c r="D657" s="4"/>
    </row>
    <row r="658" spans="1:4" x14ac:dyDescent="0.25">
      <c r="A658" s="1"/>
      <c r="D658" s="4"/>
    </row>
    <row r="659" spans="1:4" x14ac:dyDescent="0.25">
      <c r="A659" s="1"/>
      <c r="D659" s="4"/>
    </row>
    <row r="660" spans="1:4" x14ac:dyDescent="0.25">
      <c r="A660" s="1"/>
      <c r="D660" s="4"/>
    </row>
    <row r="661" spans="1:4" x14ac:dyDescent="0.25">
      <c r="A661" s="1"/>
      <c r="D661" s="4"/>
    </row>
    <row r="662" spans="1:4" x14ac:dyDescent="0.25">
      <c r="A662" s="1"/>
      <c r="D662" s="4"/>
    </row>
    <row r="663" spans="1:4" x14ac:dyDescent="0.25">
      <c r="A663" s="1"/>
      <c r="D663" s="4"/>
    </row>
    <row r="664" spans="1:4" x14ac:dyDescent="0.25">
      <c r="A664" s="1"/>
      <c r="D664" s="4"/>
    </row>
    <row r="665" spans="1:4" x14ac:dyDescent="0.25">
      <c r="A665" s="1"/>
      <c r="D665" s="4"/>
    </row>
    <row r="666" spans="1:4" x14ac:dyDescent="0.25">
      <c r="A666" s="1"/>
      <c r="D666" s="4"/>
    </row>
    <row r="667" spans="1:4" x14ac:dyDescent="0.25">
      <c r="A667" s="1"/>
      <c r="D667" s="4"/>
    </row>
    <row r="668" spans="1:4" x14ac:dyDescent="0.25">
      <c r="A668" s="1"/>
      <c r="D668" s="4"/>
    </row>
    <row r="669" spans="1:4" x14ac:dyDescent="0.25">
      <c r="A669" s="1"/>
      <c r="D669" s="4"/>
    </row>
    <row r="670" spans="1:4" x14ac:dyDescent="0.25">
      <c r="A670" s="1"/>
      <c r="D670" s="4"/>
    </row>
    <row r="671" spans="1:4" x14ac:dyDescent="0.25">
      <c r="A671" s="1"/>
      <c r="D671" s="4"/>
    </row>
    <row r="672" spans="1:4" x14ac:dyDescent="0.25">
      <c r="A672" s="1"/>
      <c r="D672" s="4"/>
    </row>
    <row r="673" spans="1:4" x14ac:dyDescent="0.25">
      <c r="A673" s="1"/>
      <c r="D673" s="4"/>
    </row>
    <row r="674" spans="1:4" x14ac:dyDescent="0.25">
      <c r="A674" s="1"/>
      <c r="D674" s="4"/>
    </row>
    <row r="675" spans="1:4" x14ac:dyDescent="0.25">
      <c r="A675" s="1"/>
      <c r="D675" s="4"/>
    </row>
    <row r="676" spans="1:4" x14ac:dyDescent="0.25">
      <c r="A676" s="1"/>
      <c r="D676" s="4"/>
    </row>
    <row r="677" spans="1:4" x14ac:dyDescent="0.25">
      <c r="A677" s="1"/>
      <c r="D677" s="4"/>
    </row>
    <row r="678" spans="1:4" x14ac:dyDescent="0.25">
      <c r="A678" s="1"/>
      <c r="D678" s="4"/>
    </row>
    <row r="679" spans="1:4" x14ac:dyDescent="0.25">
      <c r="A679" s="1"/>
      <c r="D679" s="4"/>
    </row>
    <row r="680" spans="1:4" x14ac:dyDescent="0.25">
      <c r="A680" s="1"/>
      <c r="D680" s="4"/>
    </row>
    <row r="681" spans="1:4" x14ac:dyDescent="0.25">
      <c r="A681" s="1"/>
      <c r="D681" s="4"/>
    </row>
    <row r="682" spans="1:4" x14ac:dyDescent="0.25">
      <c r="A682" s="1"/>
      <c r="D682" s="4"/>
    </row>
    <row r="683" spans="1:4" x14ac:dyDescent="0.25">
      <c r="A683" s="1"/>
      <c r="D683" s="4"/>
    </row>
    <row r="684" spans="1:4" x14ac:dyDescent="0.25">
      <c r="A684" s="1"/>
      <c r="D684" s="4"/>
    </row>
    <row r="685" spans="1:4" x14ac:dyDescent="0.25">
      <c r="A685" s="1"/>
      <c r="D685" s="4"/>
    </row>
    <row r="686" spans="1:4" x14ac:dyDescent="0.25">
      <c r="A686" s="1"/>
      <c r="D686" s="4"/>
    </row>
    <row r="687" spans="1:4" x14ac:dyDescent="0.25">
      <c r="A687" s="1"/>
      <c r="D687" s="4"/>
    </row>
    <row r="688" spans="1:4" x14ac:dyDescent="0.25">
      <c r="A688" s="1"/>
      <c r="D688" s="4"/>
    </row>
    <row r="689" spans="1:4" x14ac:dyDescent="0.25">
      <c r="A689" s="1"/>
      <c r="D689" s="4"/>
    </row>
    <row r="690" spans="1:4" x14ac:dyDescent="0.25">
      <c r="A690" s="1"/>
      <c r="D690" s="4"/>
    </row>
    <row r="691" spans="1:4" x14ac:dyDescent="0.25">
      <c r="A691" s="1"/>
      <c r="D691" s="4"/>
    </row>
    <row r="692" spans="1:4" x14ac:dyDescent="0.25">
      <c r="A692" s="1"/>
      <c r="D692" s="4"/>
    </row>
    <row r="693" spans="1:4" x14ac:dyDescent="0.25">
      <c r="A693" s="1"/>
      <c r="D693" s="4"/>
    </row>
    <row r="694" spans="1:4" x14ac:dyDescent="0.25">
      <c r="A694" s="1"/>
      <c r="D694" s="4"/>
    </row>
    <row r="695" spans="1:4" x14ac:dyDescent="0.25">
      <c r="A695" s="1"/>
      <c r="D695" s="4"/>
    </row>
    <row r="696" spans="1:4" x14ac:dyDescent="0.25">
      <c r="A696" s="1"/>
      <c r="D696" s="4"/>
    </row>
    <row r="697" spans="1:4" x14ac:dyDescent="0.25">
      <c r="A697" s="1"/>
      <c r="D697" s="4"/>
    </row>
    <row r="698" spans="1:4" x14ac:dyDescent="0.25">
      <c r="A698" s="1"/>
      <c r="D698" s="4"/>
    </row>
    <row r="699" spans="1:4" x14ac:dyDescent="0.25">
      <c r="A699" s="1"/>
      <c r="D699" s="4"/>
    </row>
    <row r="700" spans="1:4" x14ac:dyDescent="0.25">
      <c r="A700" s="1"/>
      <c r="D700" s="4"/>
    </row>
    <row r="701" spans="1:4" x14ac:dyDescent="0.25">
      <c r="A701" s="1"/>
      <c r="D701" s="4"/>
    </row>
    <row r="702" spans="1:4" x14ac:dyDescent="0.25">
      <c r="A702" s="1"/>
      <c r="D702" s="4"/>
    </row>
    <row r="703" spans="1:4" x14ac:dyDescent="0.25">
      <c r="A703" s="1"/>
      <c r="D703" s="4"/>
    </row>
    <row r="704" spans="1:4" x14ac:dyDescent="0.25">
      <c r="A704" s="1"/>
      <c r="D704" s="4"/>
    </row>
    <row r="705" spans="1:4" x14ac:dyDescent="0.25">
      <c r="A705" s="1"/>
      <c r="D705" s="4"/>
    </row>
    <row r="706" spans="1:4" x14ac:dyDescent="0.25">
      <c r="A706" s="1"/>
      <c r="D706" s="4"/>
    </row>
    <row r="707" spans="1:4" x14ac:dyDescent="0.25">
      <c r="A707" s="1"/>
      <c r="D707" s="4"/>
    </row>
    <row r="708" spans="1:4" x14ac:dyDescent="0.25">
      <c r="A708" s="1"/>
      <c r="D708" s="4"/>
    </row>
    <row r="709" spans="1:4" x14ac:dyDescent="0.25">
      <c r="A709" s="1"/>
      <c r="D709" s="4"/>
    </row>
    <row r="710" spans="1:4" x14ac:dyDescent="0.25">
      <c r="A710" s="1"/>
      <c r="D710" s="4"/>
    </row>
    <row r="711" spans="1:4" x14ac:dyDescent="0.25">
      <c r="A711" s="1"/>
      <c r="D711" s="4"/>
    </row>
    <row r="712" spans="1:4" x14ac:dyDescent="0.25">
      <c r="A712" s="1"/>
      <c r="D712" s="4"/>
    </row>
    <row r="713" spans="1:4" x14ac:dyDescent="0.25">
      <c r="A713" s="1"/>
      <c r="D713" s="4"/>
    </row>
    <row r="714" spans="1:4" x14ac:dyDescent="0.25">
      <c r="A714" s="1"/>
      <c r="D714" s="4"/>
    </row>
    <row r="715" spans="1:4" x14ac:dyDescent="0.25">
      <c r="A715" s="1"/>
      <c r="D715" s="4"/>
    </row>
    <row r="716" spans="1:4" x14ac:dyDescent="0.25">
      <c r="A716" s="1"/>
      <c r="D716" s="4"/>
    </row>
    <row r="717" spans="1:4" x14ac:dyDescent="0.25">
      <c r="A717" s="1"/>
      <c r="D717" s="4"/>
    </row>
    <row r="718" spans="1:4" x14ac:dyDescent="0.25">
      <c r="A718" s="1"/>
      <c r="D718" s="4"/>
    </row>
    <row r="719" spans="1:4" x14ac:dyDescent="0.25">
      <c r="A719" s="1"/>
      <c r="D719" s="4"/>
    </row>
    <row r="720" spans="1:4" x14ac:dyDescent="0.25">
      <c r="A720" s="1"/>
      <c r="D720" s="4"/>
    </row>
    <row r="721" spans="1:4" x14ac:dyDescent="0.25">
      <c r="A721" s="1"/>
      <c r="D721" s="4"/>
    </row>
    <row r="722" spans="1:4" x14ac:dyDescent="0.25">
      <c r="A722" s="1"/>
      <c r="D722" s="4"/>
    </row>
    <row r="723" spans="1:4" x14ac:dyDescent="0.25">
      <c r="A723" s="1"/>
      <c r="D723" s="4"/>
    </row>
    <row r="724" spans="1:4" x14ac:dyDescent="0.25">
      <c r="A724" s="1"/>
      <c r="D724" s="4"/>
    </row>
    <row r="725" spans="1:4" x14ac:dyDescent="0.25">
      <c r="A725" s="1"/>
      <c r="D725" s="4"/>
    </row>
    <row r="726" spans="1:4" x14ac:dyDescent="0.25">
      <c r="A726" s="1"/>
      <c r="D726" s="4"/>
    </row>
    <row r="727" spans="1:4" x14ac:dyDescent="0.25">
      <c r="A727" s="1"/>
      <c r="D727" s="4"/>
    </row>
    <row r="728" spans="1:4" x14ac:dyDescent="0.25">
      <c r="A728" s="1"/>
      <c r="D728" s="4"/>
    </row>
    <row r="729" spans="1:4" x14ac:dyDescent="0.25">
      <c r="A729" s="1"/>
      <c r="D729" s="4"/>
    </row>
    <row r="730" spans="1:4" x14ac:dyDescent="0.25">
      <c r="A730" s="1"/>
      <c r="D730" s="4"/>
    </row>
    <row r="731" spans="1:4" x14ac:dyDescent="0.25">
      <c r="A731" s="1"/>
      <c r="D731" s="4"/>
    </row>
    <row r="732" spans="1:4" x14ac:dyDescent="0.25">
      <c r="A732" s="1"/>
      <c r="D732" s="4"/>
    </row>
    <row r="733" spans="1:4" x14ac:dyDescent="0.25">
      <c r="A733" s="1"/>
    </row>
    <row r="734" spans="1:4" x14ac:dyDescent="0.25">
      <c r="A734" s="1"/>
    </row>
    <row r="735" spans="1:4" x14ac:dyDescent="0.25">
      <c r="A735" s="1"/>
    </row>
    <row r="736" spans="1:4" x14ac:dyDescent="0.25">
      <c r="A7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E04C-78B5-435A-B29E-956BC9C5F30D}">
  <dimension ref="A1:W736"/>
  <sheetViews>
    <sheetView zoomScale="115" zoomScaleNormal="115" workbookViewId="0">
      <selection activeCell="P6" sqref="P6"/>
    </sheetView>
  </sheetViews>
  <sheetFormatPr defaultRowHeight="15" x14ac:dyDescent="0.25"/>
  <cols>
    <col min="1" max="1" width="11.140625" bestFit="1" customWidth="1"/>
    <col min="2" max="2" width="10.140625" style="3" customWidth="1"/>
    <col min="3" max="3" width="10.140625" style="4" customWidth="1"/>
    <col min="4" max="4" width="10.140625" style="3" customWidth="1"/>
    <col min="12" max="12" width="23" bestFit="1" customWidth="1"/>
    <col min="21" max="21" width="16.28515625" bestFit="1" customWidth="1"/>
  </cols>
  <sheetData>
    <row r="1" spans="1:23" x14ac:dyDescent="0.25">
      <c r="A1" t="s">
        <v>0</v>
      </c>
      <c r="B1" s="3" t="s">
        <v>13</v>
      </c>
      <c r="C1" s="4" t="s">
        <v>14</v>
      </c>
      <c r="D1" s="3" t="s">
        <v>15</v>
      </c>
      <c r="E1" t="s">
        <v>10</v>
      </c>
      <c r="F1" t="s">
        <v>12</v>
      </c>
      <c r="G1" t="s">
        <v>11</v>
      </c>
    </row>
    <row r="2" spans="1:23" x14ac:dyDescent="0.25">
      <c r="A2" s="1">
        <v>44927</v>
      </c>
      <c r="B2" s="3">
        <f>V12</f>
        <v>0.2</v>
      </c>
      <c r="C2" s="4">
        <f>ile</f>
        <v>10</v>
      </c>
      <c r="D2" s="4">
        <f>IF(OR(WEEKDAY(A2)=7,WEEKDAY(A2)=1),0,ROUND(B2*C2,A2))</f>
        <v>0</v>
      </c>
      <c r="E2">
        <f>ile*kst+IF(WEEKDAY(A2)=1,ser*C2,0)</f>
        <v>8150</v>
      </c>
      <c r="F2">
        <f>D2*(wyp+dod)</f>
        <v>0</v>
      </c>
      <c r="G2">
        <f>F2-E2</f>
        <v>-8150</v>
      </c>
      <c r="O2" s="9"/>
      <c r="P2" s="9" t="s">
        <v>42</v>
      </c>
    </row>
    <row r="3" spans="1:23" x14ac:dyDescent="0.25">
      <c r="A3" s="1">
        <v>44928</v>
      </c>
      <c r="B3" s="3">
        <f>IF(AND(DAY(A3)=21,MONTH(A3)=12),$V$12,          IF(AND(DAY(A3)=21,MONTH(A3)=3),$V$9,         IF(AND(DAY(A3)=21,MONTH(A3)=6),$V$10,    IF(AND(DAY(A3)=23,MONTH(A3)=9),$V$11,B2)      )           )                                  )</f>
        <v>0.2</v>
      </c>
      <c r="C3" s="4">
        <f>ile</f>
        <v>10</v>
      </c>
      <c r="D3" s="4">
        <f t="shared" ref="D3:D66" si="0">IF(OR(WEEKDAY(A3)=7,WEEKDAY(A3)=1),0,ROUND(B3*C3,A3))</f>
        <v>2</v>
      </c>
      <c r="E3">
        <f>E2+IF(WEEKDAY(A3)=1,ser*C2,0)</f>
        <v>8150</v>
      </c>
      <c r="F3">
        <f>F2+D3*(wyp++dod)</f>
        <v>132</v>
      </c>
      <c r="G3">
        <f t="shared" ref="G3:G66" si="1">F3-E3</f>
        <v>-8018</v>
      </c>
      <c r="L3" t="s">
        <v>40</v>
      </c>
      <c r="M3">
        <v>36</v>
      </c>
      <c r="O3" s="9" t="s">
        <v>37</v>
      </c>
      <c r="P3" s="9">
        <f>wyp+17</f>
        <v>47</v>
      </c>
      <c r="U3" t="s">
        <v>2</v>
      </c>
      <c r="V3">
        <v>10</v>
      </c>
    </row>
    <row r="4" spans="1:23" x14ac:dyDescent="0.25">
      <c r="A4" s="1">
        <v>44929</v>
      </c>
      <c r="B4" s="3">
        <f>IF(AND(DAY(A4)=21,MONTH(A4)=12),$V$12,          IF(AND(DAY(A4)=21,MONTH(A4)=3),$V$9,         IF(AND(DAY(A4)=21,MONTH(A4)=6),$V$10,    IF(AND(DAY(A4)=23,MONTH(A4)=9),$V$11,B3)      )           )                                  )</f>
        <v>0.2</v>
      </c>
      <c r="C4" s="4">
        <f>ile</f>
        <v>10</v>
      </c>
      <c r="D4" s="4">
        <f t="shared" si="0"/>
        <v>2</v>
      </c>
      <c r="E4">
        <f>E3+IF(WEEKDAY(A4)=1,ser*C3,0)</f>
        <v>8150</v>
      </c>
      <c r="F4">
        <f>F3+D4*(wyp++dod)</f>
        <v>264</v>
      </c>
      <c r="G4">
        <f t="shared" si="1"/>
        <v>-7886</v>
      </c>
      <c r="O4" s="9" t="s">
        <v>38</v>
      </c>
      <c r="P4" s="9">
        <f>wyp+27</f>
        <v>57</v>
      </c>
      <c r="U4" t="s">
        <v>1</v>
      </c>
      <c r="V4">
        <v>800</v>
      </c>
    </row>
    <row r="5" spans="1:23" x14ac:dyDescent="0.25">
      <c r="A5" s="1">
        <v>44930</v>
      </c>
      <c r="B5" s="3">
        <f>IF(AND(DAY(A5)=21,MONTH(A5)=12),$V$12,          IF(AND(DAY(A5)=21,MONTH(A5)=3),$V$9,         IF(AND(DAY(A5)=21,MONTH(A5)=6),$V$10,    IF(AND(DAY(A5)=23,MONTH(A5)=9),$V$11,B4)      )           )                                  )</f>
        <v>0.2</v>
      </c>
      <c r="C5" s="4">
        <f>ile</f>
        <v>10</v>
      </c>
      <c r="D5" s="4">
        <f t="shared" si="0"/>
        <v>2</v>
      </c>
      <c r="E5">
        <f>E4+IF(WEEKDAY(A5)=1,ser*C4,0)</f>
        <v>8150</v>
      </c>
      <c r="F5">
        <f>F4+D5*(wyp++dod)</f>
        <v>396</v>
      </c>
      <c r="G5">
        <f t="shared" si="1"/>
        <v>-7754</v>
      </c>
      <c r="O5" s="9" t="s">
        <v>39</v>
      </c>
      <c r="P5" s="9">
        <f>wyp+36</f>
        <v>66</v>
      </c>
      <c r="U5" t="s">
        <v>3</v>
      </c>
      <c r="V5">
        <v>30</v>
      </c>
    </row>
    <row r="6" spans="1:23" x14ac:dyDescent="0.25">
      <c r="A6" s="1">
        <v>44931</v>
      </c>
      <c r="B6" s="3">
        <f>IF(AND(DAY(A6)=21,MONTH(A6)=12),$V$12,          IF(AND(DAY(A6)=21,MONTH(A6)=3),$V$9,         IF(AND(DAY(A6)=21,MONTH(A6)=6),$V$10,    IF(AND(DAY(A6)=23,MONTH(A6)=9),$V$11,B5)      )           )                                  )</f>
        <v>0.2</v>
      </c>
      <c r="C6" s="4">
        <f>ile</f>
        <v>10</v>
      </c>
      <c r="D6" s="4">
        <f t="shared" si="0"/>
        <v>2</v>
      </c>
      <c r="E6">
        <f>E5+IF(WEEKDAY(A6)=1,ser*C5,0)</f>
        <v>8150</v>
      </c>
      <c r="F6">
        <f>F5+D6*(wyp++dod)</f>
        <v>528</v>
      </c>
      <c r="G6">
        <f t="shared" si="1"/>
        <v>-7622</v>
      </c>
      <c r="U6" t="s">
        <v>4</v>
      </c>
      <c r="V6">
        <v>15</v>
      </c>
    </row>
    <row r="7" spans="1:23" x14ac:dyDescent="0.25">
      <c r="A7" s="1">
        <v>44932</v>
      </c>
      <c r="B7" s="3">
        <f>IF(AND(DAY(A7)=21,MONTH(A7)=12),$V$12,          IF(AND(DAY(A7)=21,MONTH(A7)=3),$V$9,         IF(AND(DAY(A7)=21,MONTH(A7)=6),$V$10,    IF(AND(DAY(A7)=23,MONTH(A7)=9),$V$11,B6)      )           )                                  )</f>
        <v>0.2</v>
      </c>
      <c r="C7" s="4">
        <f>ile</f>
        <v>10</v>
      </c>
      <c r="D7" s="4">
        <f t="shared" si="0"/>
        <v>2</v>
      </c>
      <c r="E7">
        <f>E6+IF(WEEKDAY(A7)=1,ser*C6,0)</f>
        <v>8150</v>
      </c>
      <c r="F7">
        <f>F6+D7*(wyp++dod)</f>
        <v>660</v>
      </c>
      <c r="G7">
        <f t="shared" si="1"/>
        <v>-7490</v>
      </c>
    </row>
    <row r="8" spans="1:23" x14ac:dyDescent="0.25">
      <c r="A8" s="1">
        <v>44933</v>
      </c>
      <c r="B8" s="3">
        <f>IF(AND(DAY(A8)=21,MONTH(A8)=12),$V$12,          IF(AND(DAY(A8)=21,MONTH(A8)=3),$V$9,         IF(AND(DAY(A8)=21,MONTH(A8)=6),$V$10,    IF(AND(DAY(A8)=23,MONTH(A8)=9),$V$11,B7)      )           )                                  )</f>
        <v>0.2</v>
      </c>
      <c r="C8" s="4">
        <f>ile</f>
        <v>10</v>
      </c>
      <c r="D8" s="4">
        <f t="shared" si="0"/>
        <v>0</v>
      </c>
      <c r="E8">
        <f>E7+IF(WEEKDAY(A8)=1,ser*C7,0)</f>
        <v>8150</v>
      </c>
      <c r="F8">
        <f>F7+D8*(wyp++dod)</f>
        <v>660</v>
      </c>
      <c r="G8">
        <f t="shared" si="1"/>
        <v>-7490</v>
      </c>
      <c r="L8" t="s">
        <v>41</v>
      </c>
      <c r="M8">
        <f>koniec</f>
        <v>150094</v>
      </c>
      <c r="V8" t="s">
        <v>9</v>
      </c>
    </row>
    <row r="9" spans="1:23" x14ac:dyDescent="0.25">
      <c r="A9" s="1">
        <v>44934</v>
      </c>
      <c r="B9" s="3">
        <f>IF(AND(DAY(A9)=21,MONTH(A9)=12),$V$12,          IF(AND(DAY(A9)=21,MONTH(A9)=3),$V$9,         IF(AND(DAY(A9)=21,MONTH(A9)=6),$V$10,    IF(AND(DAY(A9)=23,MONTH(A9)=9),$V$11,B8)      )           )                                  )</f>
        <v>0.2</v>
      </c>
      <c r="C9" s="4">
        <f>ile</f>
        <v>10</v>
      </c>
      <c r="D9" s="4">
        <f t="shared" si="0"/>
        <v>0</v>
      </c>
      <c r="E9">
        <f>E8+IF(WEEKDAY(A9)=1,ser*C8,0)</f>
        <v>8300</v>
      </c>
      <c r="F9">
        <f>F8+D9*(wyp++dod)</f>
        <v>660</v>
      </c>
      <c r="G9">
        <f t="shared" si="1"/>
        <v>-7640</v>
      </c>
      <c r="T9">
        <v>1</v>
      </c>
      <c r="U9" t="s">
        <v>5</v>
      </c>
      <c r="V9">
        <v>0.5</v>
      </c>
      <c r="W9" s="2"/>
    </row>
    <row r="10" spans="1:23" x14ac:dyDescent="0.25">
      <c r="A10" s="1">
        <v>44935</v>
      </c>
      <c r="B10" s="3">
        <f>IF(AND(DAY(A10)=21,MONTH(A10)=12),$V$12,          IF(AND(DAY(A10)=21,MONTH(A10)=3),$V$9,         IF(AND(DAY(A10)=21,MONTH(A10)=6),$V$10,    IF(AND(DAY(A10)=23,MONTH(A10)=9),$V$11,B9)      )           )                                  )</f>
        <v>0.2</v>
      </c>
      <c r="C10" s="4">
        <f>ile</f>
        <v>10</v>
      </c>
      <c r="D10" s="4">
        <f t="shared" si="0"/>
        <v>2</v>
      </c>
      <c r="E10">
        <f>E9+IF(WEEKDAY(A10)=1,ser*C9,0)</f>
        <v>8300</v>
      </c>
      <c r="F10">
        <f>F9+D10*(wyp++dod)</f>
        <v>792</v>
      </c>
      <c r="G10">
        <f t="shared" si="1"/>
        <v>-7508</v>
      </c>
      <c r="T10">
        <v>2</v>
      </c>
      <c r="U10" t="s">
        <v>6</v>
      </c>
      <c r="V10">
        <v>0.9</v>
      </c>
    </row>
    <row r="11" spans="1:23" x14ac:dyDescent="0.25">
      <c r="A11" s="1">
        <v>44936</v>
      </c>
      <c r="B11" s="3">
        <f>IF(AND(DAY(A11)=21,MONTH(A11)=12),$V$12,          IF(AND(DAY(A11)=21,MONTH(A11)=3),$V$9,         IF(AND(DAY(A11)=21,MONTH(A11)=6),$V$10,    IF(AND(DAY(A11)=23,MONTH(A11)=9),$V$11,B10)      )           )                                  )</f>
        <v>0.2</v>
      </c>
      <c r="C11" s="4">
        <f>ile</f>
        <v>10</v>
      </c>
      <c r="D11" s="4">
        <f t="shared" si="0"/>
        <v>2</v>
      </c>
      <c r="E11">
        <f>E10+IF(WEEKDAY(A11)=1,ser*C10,0)</f>
        <v>8300</v>
      </c>
      <c r="F11">
        <f>F10+D11*(wyp++dod)</f>
        <v>924</v>
      </c>
      <c r="G11">
        <f t="shared" si="1"/>
        <v>-7376</v>
      </c>
      <c r="T11">
        <v>3</v>
      </c>
      <c r="U11" t="s">
        <v>7</v>
      </c>
      <c r="V11">
        <v>0.4</v>
      </c>
    </row>
    <row r="12" spans="1:23" x14ac:dyDescent="0.25">
      <c r="A12" s="1">
        <v>44937</v>
      </c>
      <c r="B12" s="3">
        <f>IF(AND(DAY(A12)=21,MONTH(A12)=12),$V$12,          IF(AND(DAY(A12)=21,MONTH(A12)=3),$V$9,         IF(AND(DAY(A12)=21,MONTH(A12)=6),$V$10,    IF(AND(DAY(A12)=23,MONTH(A12)=9),$V$11,B11)      )           )                                  )</f>
        <v>0.2</v>
      </c>
      <c r="C12" s="4">
        <f>ile</f>
        <v>10</v>
      </c>
      <c r="D12" s="4">
        <f t="shared" si="0"/>
        <v>2</v>
      </c>
      <c r="E12">
        <f>E11+IF(WEEKDAY(A12)=1,ser*C11,0)</f>
        <v>8300</v>
      </c>
      <c r="F12">
        <f>F11+D12*(wyp++dod)</f>
        <v>1056</v>
      </c>
      <c r="G12">
        <f t="shared" si="1"/>
        <v>-7244</v>
      </c>
      <c r="T12">
        <v>4</v>
      </c>
      <c r="U12" t="s">
        <v>8</v>
      </c>
      <c r="V12">
        <v>0.2</v>
      </c>
    </row>
    <row r="13" spans="1:23" x14ac:dyDescent="0.25">
      <c r="A13" s="1">
        <v>44938</v>
      </c>
      <c r="B13" s="3">
        <f>IF(AND(DAY(A13)=21,MONTH(A13)=12),$V$12,          IF(AND(DAY(A13)=21,MONTH(A13)=3),$V$9,         IF(AND(DAY(A13)=21,MONTH(A13)=6),$V$10,    IF(AND(DAY(A13)=23,MONTH(A13)=9),$V$11,B12)      )           )                                  )</f>
        <v>0.2</v>
      </c>
      <c r="C13" s="4">
        <f>ile</f>
        <v>10</v>
      </c>
      <c r="D13" s="4">
        <f t="shared" si="0"/>
        <v>2</v>
      </c>
      <c r="E13">
        <f>E12+IF(WEEKDAY(A13)=1,ser*C12,0)</f>
        <v>8300</v>
      </c>
      <c r="F13">
        <f>F12+D13*(wyp++dod)</f>
        <v>1188</v>
      </c>
      <c r="G13">
        <f t="shared" si="1"/>
        <v>-7112</v>
      </c>
    </row>
    <row r="14" spans="1:23" x14ac:dyDescent="0.25">
      <c r="A14" s="1">
        <v>44939</v>
      </c>
      <c r="B14" s="3">
        <f>IF(AND(DAY(A14)=21,MONTH(A14)=12),$V$12,          IF(AND(DAY(A14)=21,MONTH(A14)=3),$V$9,         IF(AND(DAY(A14)=21,MONTH(A14)=6),$V$10,    IF(AND(DAY(A14)=23,MONTH(A14)=9),$V$11,B13)      )           )                                  )</f>
        <v>0.2</v>
      </c>
      <c r="C14" s="4">
        <f>ile</f>
        <v>10</v>
      </c>
      <c r="D14" s="4">
        <f t="shared" si="0"/>
        <v>2</v>
      </c>
      <c r="E14">
        <f>E13+IF(WEEKDAY(A14)=1,ser*C13,0)</f>
        <v>8300</v>
      </c>
      <c r="F14">
        <f>F13+D14*(wyp++dod)</f>
        <v>1320</v>
      </c>
      <c r="G14">
        <f t="shared" si="1"/>
        <v>-6980</v>
      </c>
    </row>
    <row r="15" spans="1:23" x14ac:dyDescent="0.25">
      <c r="A15" s="1">
        <v>44940</v>
      </c>
      <c r="B15" s="3">
        <f>IF(AND(DAY(A15)=21,MONTH(A15)=12),$V$12,          IF(AND(DAY(A15)=21,MONTH(A15)=3),$V$9,         IF(AND(DAY(A15)=21,MONTH(A15)=6),$V$10,    IF(AND(DAY(A15)=23,MONTH(A15)=9),$V$11,B14)      )           )                                  )</f>
        <v>0.2</v>
      </c>
      <c r="C15" s="4">
        <f>ile</f>
        <v>10</v>
      </c>
      <c r="D15" s="4">
        <f t="shared" si="0"/>
        <v>0</v>
      </c>
      <c r="E15">
        <f>E14+IF(WEEKDAY(A15)=1,ser*C14,0)</f>
        <v>8300</v>
      </c>
      <c r="F15">
        <f>F14+D15*(wyp++dod)</f>
        <v>1320</v>
      </c>
      <c r="G15">
        <f t="shared" si="1"/>
        <v>-6980</v>
      </c>
    </row>
    <row r="16" spans="1:23" x14ac:dyDescent="0.25">
      <c r="A16" s="1">
        <v>44941</v>
      </c>
      <c r="B16" s="3">
        <f>IF(AND(DAY(A16)=21,MONTH(A16)=12),$V$12,          IF(AND(DAY(A16)=21,MONTH(A16)=3),$V$9,         IF(AND(DAY(A16)=21,MONTH(A16)=6),$V$10,    IF(AND(DAY(A16)=23,MONTH(A16)=9),$V$11,B15)      )           )                                  )</f>
        <v>0.2</v>
      </c>
      <c r="C16" s="4">
        <f>ile</f>
        <v>10</v>
      </c>
      <c r="D16" s="4">
        <f t="shared" si="0"/>
        <v>0</v>
      </c>
      <c r="E16">
        <f>E15+IF(WEEKDAY(A16)=1,ser*C15,0)</f>
        <v>8450</v>
      </c>
      <c r="F16">
        <f>F15+D16*(wyp++dod)</f>
        <v>1320</v>
      </c>
      <c r="G16">
        <f t="shared" si="1"/>
        <v>-7130</v>
      </c>
    </row>
    <row r="17" spans="1:7" x14ac:dyDescent="0.25">
      <c r="A17" s="1">
        <v>44942</v>
      </c>
      <c r="B17" s="3">
        <f>IF(AND(DAY(A17)=21,MONTH(A17)=12),$V$12,          IF(AND(DAY(A17)=21,MONTH(A17)=3),$V$9,         IF(AND(DAY(A17)=21,MONTH(A17)=6),$V$10,    IF(AND(DAY(A17)=23,MONTH(A17)=9),$V$11,B16)      )           )                                  )</f>
        <v>0.2</v>
      </c>
      <c r="C17" s="4">
        <f>ile</f>
        <v>10</v>
      </c>
      <c r="D17" s="4">
        <f t="shared" si="0"/>
        <v>2</v>
      </c>
      <c r="E17">
        <f>E16+IF(WEEKDAY(A17)=1,ser*C16,0)</f>
        <v>8450</v>
      </c>
      <c r="F17">
        <f>F16+D17*(wyp++dod)</f>
        <v>1452</v>
      </c>
      <c r="G17">
        <f t="shared" si="1"/>
        <v>-6998</v>
      </c>
    </row>
    <row r="18" spans="1:7" x14ac:dyDescent="0.25">
      <c r="A18" s="1">
        <v>44943</v>
      </c>
      <c r="B18" s="3">
        <f>IF(AND(DAY(A18)=21,MONTH(A18)=12),$V$12,          IF(AND(DAY(A18)=21,MONTH(A18)=3),$V$9,         IF(AND(DAY(A18)=21,MONTH(A18)=6),$V$10,    IF(AND(DAY(A18)=23,MONTH(A18)=9),$V$11,B17)      )           )                                  )</f>
        <v>0.2</v>
      </c>
      <c r="C18" s="4">
        <f>ile</f>
        <v>10</v>
      </c>
      <c r="D18" s="4">
        <f t="shared" si="0"/>
        <v>2</v>
      </c>
      <c r="E18">
        <f>E17+IF(WEEKDAY(A18)=1,ser*C17,0)</f>
        <v>8450</v>
      </c>
      <c r="F18">
        <f>F17+D18*(wyp++dod)</f>
        <v>1584</v>
      </c>
      <c r="G18">
        <f t="shared" si="1"/>
        <v>-6866</v>
      </c>
    </row>
    <row r="19" spans="1:7" x14ac:dyDescent="0.25">
      <c r="A19" s="1">
        <v>44944</v>
      </c>
      <c r="B19" s="3">
        <f>IF(AND(DAY(A19)=21,MONTH(A19)=12),$V$12,          IF(AND(DAY(A19)=21,MONTH(A19)=3),$V$9,         IF(AND(DAY(A19)=21,MONTH(A19)=6),$V$10,    IF(AND(DAY(A19)=23,MONTH(A19)=9),$V$11,B18)      )           )                                  )</f>
        <v>0.2</v>
      </c>
      <c r="C19" s="4">
        <f>ile</f>
        <v>10</v>
      </c>
      <c r="D19" s="4">
        <f t="shared" si="0"/>
        <v>2</v>
      </c>
      <c r="E19">
        <f>E18+IF(WEEKDAY(A19)=1,ser*C18,0)</f>
        <v>8450</v>
      </c>
      <c r="F19">
        <f>F18+D19*(wyp++dod)</f>
        <v>1716</v>
      </c>
      <c r="G19">
        <f t="shared" si="1"/>
        <v>-6734</v>
      </c>
    </row>
    <row r="20" spans="1:7" x14ac:dyDescent="0.25">
      <c r="A20" s="1">
        <v>44945</v>
      </c>
      <c r="B20" s="3">
        <f>IF(AND(DAY(A20)=21,MONTH(A20)=12),$V$12,          IF(AND(DAY(A20)=21,MONTH(A20)=3),$V$9,         IF(AND(DAY(A20)=21,MONTH(A20)=6),$V$10,    IF(AND(DAY(A20)=23,MONTH(A20)=9),$V$11,B19)      )           )                                  )</f>
        <v>0.2</v>
      </c>
      <c r="C20" s="4">
        <f>ile</f>
        <v>10</v>
      </c>
      <c r="D20" s="4">
        <f t="shared" si="0"/>
        <v>2</v>
      </c>
      <c r="E20">
        <f>E19+IF(WEEKDAY(A20)=1,ser*C19,0)</f>
        <v>8450</v>
      </c>
      <c r="F20">
        <f>F19+D20*(wyp++dod)</f>
        <v>1848</v>
      </c>
      <c r="G20">
        <f t="shared" si="1"/>
        <v>-6602</v>
      </c>
    </row>
    <row r="21" spans="1:7" x14ac:dyDescent="0.25">
      <c r="A21" s="1">
        <v>44946</v>
      </c>
      <c r="B21" s="3">
        <f>IF(AND(DAY(A21)=21,MONTH(A21)=12),$V$12,          IF(AND(DAY(A21)=21,MONTH(A21)=3),$V$9,         IF(AND(DAY(A21)=21,MONTH(A21)=6),$V$10,    IF(AND(DAY(A21)=23,MONTH(A21)=9),$V$11,B20)      )           )                                  )</f>
        <v>0.2</v>
      </c>
      <c r="C21" s="4">
        <f>ile</f>
        <v>10</v>
      </c>
      <c r="D21" s="4">
        <f t="shared" si="0"/>
        <v>2</v>
      </c>
      <c r="E21">
        <f>E20+IF(WEEKDAY(A21)=1,ser*C20,0)</f>
        <v>8450</v>
      </c>
      <c r="F21">
        <f>F20+D21*(wyp++dod)</f>
        <v>1980</v>
      </c>
      <c r="G21">
        <f t="shared" si="1"/>
        <v>-6470</v>
      </c>
    </row>
    <row r="22" spans="1:7" x14ac:dyDescent="0.25">
      <c r="A22" s="1">
        <v>44947</v>
      </c>
      <c r="B22" s="3">
        <f>IF(AND(DAY(A22)=21,MONTH(A22)=12),$V$12,          IF(AND(DAY(A22)=21,MONTH(A22)=3),$V$9,         IF(AND(DAY(A22)=21,MONTH(A22)=6),$V$10,    IF(AND(DAY(A22)=23,MONTH(A22)=9),$V$11,B21)      )           )                                  )</f>
        <v>0.2</v>
      </c>
      <c r="C22" s="4">
        <f>ile</f>
        <v>10</v>
      </c>
      <c r="D22" s="4">
        <f t="shared" si="0"/>
        <v>0</v>
      </c>
      <c r="E22">
        <f>E21+IF(WEEKDAY(A22)=1,ser*C21,0)</f>
        <v>8450</v>
      </c>
      <c r="F22">
        <f>F21+D22*(wyp++dod)</f>
        <v>1980</v>
      </c>
      <c r="G22">
        <f t="shared" si="1"/>
        <v>-6470</v>
      </c>
    </row>
    <row r="23" spans="1:7" x14ac:dyDescent="0.25">
      <c r="A23" s="1">
        <v>44948</v>
      </c>
      <c r="B23" s="3">
        <f>IF(AND(DAY(A23)=21,MONTH(A23)=12),$V$12,          IF(AND(DAY(A23)=21,MONTH(A23)=3),$V$9,         IF(AND(DAY(A23)=21,MONTH(A23)=6),$V$10,    IF(AND(DAY(A23)=23,MONTH(A23)=9),$V$11,B22)      )           )                                  )</f>
        <v>0.2</v>
      </c>
      <c r="C23" s="4">
        <f>ile</f>
        <v>10</v>
      </c>
      <c r="D23" s="4">
        <f t="shared" si="0"/>
        <v>0</v>
      </c>
      <c r="E23">
        <f>E22+IF(WEEKDAY(A23)=1,ser*C22,0)</f>
        <v>8600</v>
      </c>
      <c r="F23">
        <f>F22+D23*(wyp++dod)</f>
        <v>1980</v>
      </c>
      <c r="G23">
        <f t="shared" si="1"/>
        <v>-6620</v>
      </c>
    </row>
    <row r="24" spans="1:7" x14ac:dyDescent="0.25">
      <c r="A24" s="1">
        <v>44949</v>
      </c>
      <c r="B24" s="3">
        <f>IF(AND(DAY(A24)=21,MONTH(A24)=12),$V$12,          IF(AND(DAY(A24)=21,MONTH(A24)=3),$V$9,         IF(AND(DAY(A24)=21,MONTH(A24)=6),$V$10,    IF(AND(DAY(A24)=23,MONTH(A24)=9),$V$11,B23)      )           )                                  )</f>
        <v>0.2</v>
      </c>
      <c r="C24" s="4">
        <f>ile</f>
        <v>10</v>
      </c>
      <c r="D24" s="4">
        <f t="shared" si="0"/>
        <v>2</v>
      </c>
      <c r="E24">
        <f>E23+IF(WEEKDAY(A24)=1,ser*C23,0)</f>
        <v>8600</v>
      </c>
      <c r="F24">
        <f>F23+D24*(wyp++dod)</f>
        <v>2112</v>
      </c>
      <c r="G24">
        <f t="shared" si="1"/>
        <v>-6488</v>
      </c>
    </row>
    <row r="25" spans="1:7" x14ac:dyDescent="0.25">
      <c r="A25" s="1">
        <v>44950</v>
      </c>
      <c r="B25" s="3">
        <f>IF(AND(DAY(A25)=21,MONTH(A25)=12),$V$12,          IF(AND(DAY(A25)=21,MONTH(A25)=3),$V$9,         IF(AND(DAY(A25)=21,MONTH(A25)=6),$V$10,    IF(AND(DAY(A25)=23,MONTH(A25)=9),$V$11,B24)      )           )                                  )</f>
        <v>0.2</v>
      </c>
      <c r="C25" s="4">
        <f>ile</f>
        <v>10</v>
      </c>
      <c r="D25" s="4">
        <f t="shared" si="0"/>
        <v>2</v>
      </c>
      <c r="E25">
        <f>E24+IF(WEEKDAY(A25)=1,ser*C24,0)</f>
        <v>8600</v>
      </c>
      <c r="F25">
        <f>F24+D25*(wyp++dod)</f>
        <v>2244</v>
      </c>
      <c r="G25">
        <f t="shared" si="1"/>
        <v>-6356</v>
      </c>
    </row>
    <row r="26" spans="1:7" x14ac:dyDescent="0.25">
      <c r="A26" s="1">
        <v>44951</v>
      </c>
      <c r="B26" s="3">
        <f>IF(AND(DAY(A26)=21,MONTH(A26)=12),$V$12,          IF(AND(DAY(A26)=21,MONTH(A26)=3),$V$9,         IF(AND(DAY(A26)=21,MONTH(A26)=6),$V$10,    IF(AND(DAY(A26)=23,MONTH(A26)=9),$V$11,B25)      )           )                                  )</f>
        <v>0.2</v>
      </c>
      <c r="C26" s="4">
        <f>ile</f>
        <v>10</v>
      </c>
      <c r="D26" s="4">
        <f t="shared" si="0"/>
        <v>2</v>
      </c>
      <c r="E26">
        <f>E25+IF(WEEKDAY(A26)=1,ser*C25,0)</f>
        <v>8600</v>
      </c>
      <c r="F26">
        <f>F25+D26*(wyp++dod)</f>
        <v>2376</v>
      </c>
      <c r="G26">
        <f t="shared" si="1"/>
        <v>-6224</v>
      </c>
    </row>
    <row r="27" spans="1:7" x14ac:dyDescent="0.25">
      <c r="A27" s="1">
        <v>44952</v>
      </c>
      <c r="B27" s="3">
        <f>IF(AND(DAY(A27)=21,MONTH(A27)=12),$V$12,          IF(AND(DAY(A27)=21,MONTH(A27)=3),$V$9,         IF(AND(DAY(A27)=21,MONTH(A27)=6),$V$10,    IF(AND(DAY(A27)=23,MONTH(A27)=9),$V$11,B26)      )           )                                  )</f>
        <v>0.2</v>
      </c>
      <c r="C27" s="4">
        <f>ile</f>
        <v>10</v>
      </c>
      <c r="D27" s="4">
        <f t="shared" si="0"/>
        <v>2</v>
      </c>
      <c r="E27">
        <f>E26+IF(WEEKDAY(A27)=1,ser*C26,0)</f>
        <v>8600</v>
      </c>
      <c r="F27">
        <f>F26+D27*(wyp++dod)</f>
        <v>2508</v>
      </c>
      <c r="G27">
        <f t="shared" si="1"/>
        <v>-6092</v>
      </c>
    </row>
    <row r="28" spans="1:7" x14ac:dyDescent="0.25">
      <c r="A28" s="1">
        <v>44953</v>
      </c>
      <c r="B28" s="3">
        <f>IF(AND(DAY(A28)=21,MONTH(A28)=12),$V$12,          IF(AND(DAY(A28)=21,MONTH(A28)=3),$V$9,         IF(AND(DAY(A28)=21,MONTH(A28)=6),$V$10,    IF(AND(DAY(A28)=23,MONTH(A28)=9),$V$11,B27)      )           )                                  )</f>
        <v>0.2</v>
      </c>
      <c r="C28" s="4">
        <f>ile</f>
        <v>10</v>
      </c>
      <c r="D28" s="4">
        <f t="shared" si="0"/>
        <v>2</v>
      </c>
      <c r="E28">
        <f>E27+IF(WEEKDAY(A28)=1,ser*C27,0)</f>
        <v>8600</v>
      </c>
      <c r="F28">
        <f>F27+D28*(wyp++dod)</f>
        <v>2640</v>
      </c>
      <c r="G28">
        <f t="shared" si="1"/>
        <v>-5960</v>
      </c>
    </row>
    <row r="29" spans="1:7" x14ac:dyDescent="0.25">
      <c r="A29" s="1">
        <v>44954</v>
      </c>
      <c r="B29" s="3">
        <f>IF(AND(DAY(A29)=21,MONTH(A29)=12),$V$12,          IF(AND(DAY(A29)=21,MONTH(A29)=3),$V$9,         IF(AND(DAY(A29)=21,MONTH(A29)=6),$V$10,    IF(AND(DAY(A29)=23,MONTH(A29)=9),$V$11,B28)      )           )                                  )</f>
        <v>0.2</v>
      </c>
      <c r="C29" s="4">
        <f>ile</f>
        <v>10</v>
      </c>
      <c r="D29" s="4">
        <f t="shared" si="0"/>
        <v>0</v>
      </c>
      <c r="E29">
        <f>E28+IF(WEEKDAY(A29)=1,ser*C28,0)</f>
        <v>8600</v>
      </c>
      <c r="F29">
        <f>F28+D29*(wyp++dod)</f>
        <v>2640</v>
      </c>
      <c r="G29">
        <f t="shared" si="1"/>
        <v>-5960</v>
      </c>
    </row>
    <row r="30" spans="1:7" x14ac:dyDescent="0.25">
      <c r="A30" s="1">
        <v>44955</v>
      </c>
      <c r="B30" s="3">
        <f>IF(AND(DAY(A30)=21,MONTH(A30)=12),$V$12,          IF(AND(DAY(A30)=21,MONTH(A30)=3),$V$9,         IF(AND(DAY(A30)=21,MONTH(A30)=6),$V$10,    IF(AND(DAY(A30)=23,MONTH(A30)=9),$V$11,B29)      )           )                                  )</f>
        <v>0.2</v>
      </c>
      <c r="C30" s="4">
        <f>ile</f>
        <v>10</v>
      </c>
      <c r="D30" s="4">
        <f t="shared" si="0"/>
        <v>0</v>
      </c>
      <c r="E30">
        <f>E29+IF(WEEKDAY(A30)=1,ser*C29,0)</f>
        <v>8750</v>
      </c>
      <c r="F30">
        <f>F29+D30*(wyp++dod)</f>
        <v>2640</v>
      </c>
      <c r="G30">
        <f t="shared" si="1"/>
        <v>-6110</v>
      </c>
    </row>
    <row r="31" spans="1:7" x14ac:dyDescent="0.25">
      <c r="A31" s="1">
        <v>44956</v>
      </c>
      <c r="B31" s="3">
        <f>IF(AND(DAY(A31)=21,MONTH(A31)=12),$V$12,          IF(AND(DAY(A31)=21,MONTH(A31)=3),$V$9,         IF(AND(DAY(A31)=21,MONTH(A31)=6),$V$10,    IF(AND(DAY(A31)=23,MONTH(A31)=9),$V$11,B30)      )           )                                  )</f>
        <v>0.2</v>
      </c>
      <c r="C31" s="4">
        <f>ile</f>
        <v>10</v>
      </c>
      <c r="D31" s="4">
        <f t="shared" si="0"/>
        <v>2</v>
      </c>
      <c r="E31">
        <f>E30+IF(WEEKDAY(A31)=1,ser*C30,0)</f>
        <v>8750</v>
      </c>
      <c r="F31">
        <f>F30+D31*(wyp++dod)</f>
        <v>2772</v>
      </c>
      <c r="G31">
        <f t="shared" si="1"/>
        <v>-5978</v>
      </c>
    </row>
    <row r="32" spans="1:7" x14ac:dyDescent="0.25">
      <c r="A32" s="1">
        <v>44957</v>
      </c>
      <c r="B32" s="3">
        <f>IF(AND(DAY(A32)=21,MONTH(A32)=12),$V$12,          IF(AND(DAY(A32)=21,MONTH(A32)=3),$V$9,         IF(AND(DAY(A32)=21,MONTH(A32)=6),$V$10,    IF(AND(DAY(A32)=23,MONTH(A32)=9),$V$11,B31)      )           )                                  )</f>
        <v>0.2</v>
      </c>
      <c r="C32" s="4">
        <f>ile</f>
        <v>10</v>
      </c>
      <c r="D32" s="4">
        <f t="shared" si="0"/>
        <v>2</v>
      </c>
      <c r="E32">
        <f>E31+IF(WEEKDAY(A32)=1,ser*C31,0)</f>
        <v>8750</v>
      </c>
      <c r="F32">
        <f>F31+D32*(wyp++dod)</f>
        <v>2904</v>
      </c>
      <c r="G32">
        <f t="shared" si="1"/>
        <v>-5846</v>
      </c>
    </row>
    <row r="33" spans="1:7" x14ac:dyDescent="0.25">
      <c r="A33" s="1">
        <v>44958</v>
      </c>
      <c r="B33" s="3">
        <f>IF(AND(DAY(A33)=21,MONTH(A33)=12),$V$12,          IF(AND(DAY(A33)=21,MONTH(A33)=3),$V$9,         IF(AND(DAY(A33)=21,MONTH(A33)=6),$V$10,    IF(AND(DAY(A33)=23,MONTH(A33)=9),$V$11,B32)      )           )                                  )</f>
        <v>0.2</v>
      </c>
      <c r="C33" s="4">
        <f>ile</f>
        <v>10</v>
      </c>
      <c r="D33" s="4">
        <f t="shared" si="0"/>
        <v>2</v>
      </c>
      <c r="E33">
        <f>E32+IF(WEEKDAY(A33)=1,ser*C32,0)</f>
        <v>8750</v>
      </c>
      <c r="F33">
        <f>F32+D33*(wyp++dod)</f>
        <v>3036</v>
      </c>
      <c r="G33">
        <f t="shared" si="1"/>
        <v>-5714</v>
      </c>
    </row>
    <row r="34" spans="1:7" x14ac:dyDescent="0.25">
      <c r="A34" s="1">
        <v>44959</v>
      </c>
      <c r="B34" s="3">
        <f>IF(AND(DAY(A34)=21,MONTH(A34)=12),$V$12,          IF(AND(DAY(A34)=21,MONTH(A34)=3),$V$9,         IF(AND(DAY(A34)=21,MONTH(A34)=6),$V$10,    IF(AND(DAY(A34)=23,MONTH(A34)=9),$V$11,B33)      )           )                                  )</f>
        <v>0.2</v>
      </c>
      <c r="C34" s="4">
        <f>ile</f>
        <v>10</v>
      </c>
      <c r="D34" s="4">
        <f t="shared" si="0"/>
        <v>2</v>
      </c>
      <c r="E34">
        <f>E33+IF(WEEKDAY(A34)=1,ser*C33,0)</f>
        <v>8750</v>
      </c>
      <c r="F34">
        <f>F33+D34*(wyp++dod)</f>
        <v>3168</v>
      </c>
      <c r="G34">
        <f t="shared" si="1"/>
        <v>-5582</v>
      </c>
    </row>
    <row r="35" spans="1:7" x14ac:dyDescent="0.25">
      <c r="A35" s="1">
        <v>44960</v>
      </c>
      <c r="B35" s="3">
        <f>IF(AND(DAY(A35)=21,MONTH(A35)=12),$V$12,          IF(AND(DAY(A35)=21,MONTH(A35)=3),$V$9,         IF(AND(DAY(A35)=21,MONTH(A35)=6),$V$10,    IF(AND(DAY(A35)=23,MONTH(A35)=9),$V$11,B34)      )           )                                  )</f>
        <v>0.2</v>
      </c>
      <c r="C35" s="4">
        <f>ile</f>
        <v>10</v>
      </c>
      <c r="D35" s="4">
        <f t="shared" si="0"/>
        <v>2</v>
      </c>
      <c r="E35">
        <f>E34+IF(WEEKDAY(A35)=1,ser*C34,0)</f>
        <v>8750</v>
      </c>
      <c r="F35">
        <f>F34+D35*(wyp++dod)</f>
        <v>3300</v>
      </c>
      <c r="G35">
        <f t="shared" si="1"/>
        <v>-5450</v>
      </c>
    </row>
    <row r="36" spans="1:7" x14ac:dyDescent="0.25">
      <c r="A36" s="1">
        <v>44961</v>
      </c>
      <c r="B36" s="3">
        <f>IF(AND(DAY(A36)=21,MONTH(A36)=12),$V$12,          IF(AND(DAY(A36)=21,MONTH(A36)=3),$V$9,         IF(AND(DAY(A36)=21,MONTH(A36)=6),$V$10,    IF(AND(DAY(A36)=23,MONTH(A36)=9),$V$11,B35)      )           )                                  )</f>
        <v>0.2</v>
      </c>
      <c r="C36" s="4">
        <f>ile</f>
        <v>10</v>
      </c>
      <c r="D36" s="4">
        <f t="shared" si="0"/>
        <v>0</v>
      </c>
      <c r="E36">
        <f>E35+IF(WEEKDAY(A36)=1,ser*C35,0)</f>
        <v>8750</v>
      </c>
      <c r="F36">
        <f>F35+D36*(wyp++dod)</f>
        <v>3300</v>
      </c>
      <c r="G36">
        <f t="shared" si="1"/>
        <v>-5450</v>
      </c>
    </row>
    <row r="37" spans="1:7" x14ac:dyDescent="0.25">
      <c r="A37" s="1">
        <v>44962</v>
      </c>
      <c r="B37" s="3">
        <f>IF(AND(DAY(A37)=21,MONTH(A37)=12),$V$12,          IF(AND(DAY(A37)=21,MONTH(A37)=3),$V$9,         IF(AND(DAY(A37)=21,MONTH(A37)=6),$V$10,    IF(AND(DAY(A37)=23,MONTH(A37)=9),$V$11,B36)      )           )                                  )</f>
        <v>0.2</v>
      </c>
      <c r="C37" s="4">
        <f>ile</f>
        <v>10</v>
      </c>
      <c r="D37" s="4">
        <f t="shared" si="0"/>
        <v>0</v>
      </c>
      <c r="E37">
        <f>E36+IF(WEEKDAY(A37)=1,ser*C36,0)</f>
        <v>8900</v>
      </c>
      <c r="F37">
        <f>F36+D37*(wyp++dod)</f>
        <v>3300</v>
      </c>
      <c r="G37">
        <f t="shared" si="1"/>
        <v>-5600</v>
      </c>
    </row>
    <row r="38" spans="1:7" x14ac:dyDescent="0.25">
      <c r="A38" s="1">
        <v>44963</v>
      </c>
      <c r="B38" s="3">
        <f>IF(AND(DAY(A38)=21,MONTH(A38)=12),$V$12,          IF(AND(DAY(A38)=21,MONTH(A38)=3),$V$9,         IF(AND(DAY(A38)=21,MONTH(A38)=6),$V$10,    IF(AND(DAY(A38)=23,MONTH(A38)=9),$V$11,B37)      )           )                                  )</f>
        <v>0.2</v>
      </c>
      <c r="C38" s="4">
        <f>ile</f>
        <v>10</v>
      </c>
      <c r="D38" s="4">
        <f t="shared" si="0"/>
        <v>2</v>
      </c>
      <c r="E38">
        <f>E37+IF(WEEKDAY(A38)=1,ser*C37,0)</f>
        <v>8900</v>
      </c>
      <c r="F38">
        <f>F37+D38*(wyp++dod)</f>
        <v>3432</v>
      </c>
      <c r="G38">
        <f t="shared" si="1"/>
        <v>-5468</v>
      </c>
    </row>
    <row r="39" spans="1:7" x14ac:dyDescent="0.25">
      <c r="A39" s="1">
        <v>44964</v>
      </c>
      <c r="B39" s="3">
        <f>IF(AND(DAY(A39)=21,MONTH(A39)=12),$V$12,          IF(AND(DAY(A39)=21,MONTH(A39)=3),$V$9,         IF(AND(DAY(A39)=21,MONTH(A39)=6),$V$10,    IF(AND(DAY(A39)=23,MONTH(A39)=9),$V$11,B38)      )           )                                  )</f>
        <v>0.2</v>
      </c>
      <c r="C39" s="4">
        <f>ile</f>
        <v>10</v>
      </c>
      <c r="D39" s="4">
        <f t="shared" si="0"/>
        <v>2</v>
      </c>
      <c r="E39">
        <f>E38+IF(WEEKDAY(A39)=1,ser*C38,0)</f>
        <v>8900</v>
      </c>
      <c r="F39">
        <f>F38+D39*(wyp++dod)</f>
        <v>3564</v>
      </c>
      <c r="G39">
        <f t="shared" si="1"/>
        <v>-5336</v>
      </c>
    </row>
    <row r="40" spans="1:7" x14ac:dyDescent="0.25">
      <c r="A40" s="1">
        <v>44965</v>
      </c>
      <c r="B40" s="3">
        <f>IF(AND(DAY(A40)=21,MONTH(A40)=12),$V$12,          IF(AND(DAY(A40)=21,MONTH(A40)=3),$V$9,         IF(AND(DAY(A40)=21,MONTH(A40)=6),$V$10,    IF(AND(DAY(A40)=23,MONTH(A40)=9),$V$11,B39)      )           )                                  )</f>
        <v>0.2</v>
      </c>
      <c r="C40" s="4">
        <f>ile</f>
        <v>10</v>
      </c>
      <c r="D40" s="4">
        <f t="shared" si="0"/>
        <v>2</v>
      </c>
      <c r="E40">
        <f>E39+IF(WEEKDAY(A40)=1,ser*C39,0)</f>
        <v>8900</v>
      </c>
      <c r="F40">
        <f>F39+D40*(wyp++dod)</f>
        <v>3696</v>
      </c>
      <c r="G40">
        <f t="shared" si="1"/>
        <v>-5204</v>
      </c>
    </row>
    <row r="41" spans="1:7" x14ac:dyDescent="0.25">
      <c r="A41" s="1">
        <v>44966</v>
      </c>
      <c r="B41" s="3">
        <f>IF(AND(DAY(A41)=21,MONTH(A41)=12),$V$12,          IF(AND(DAY(A41)=21,MONTH(A41)=3),$V$9,         IF(AND(DAY(A41)=21,MONTH(A41)=6),$V$10,    IF(AND(DAY(A41)=23,MONTH(A41)=9),$V$11,B40)      )           )                                  )</f>
        <v>0.2</v>
      </c>
      <c r="C41" s="4">
        <f>ile</f>
        <v>10</v>
      </c>
      <c r="D41" s="4">
        <f t="shared" si="0"/>
        <v>2</v>
      </c>
      <c r="E41">
        <f>E40+IF(WEEKDAY(A41)=1,ser*C40,0)</f>
        <v>8900</v>
      </c>
      <c r="F41">
        <f>F40+D41*(wyp++dod)</f>
        <v>3828</v>
      </c>
      <c r="G41">
        <f t="shared" si="1"/>
        <v>-5072</v>
      </c>
    </row>
    <row r="42" spans="1:7" x14ac:dyDescent="0.25">
      <c r="A42" s="1">
        <v>44967</v>
      </c>
      <c r="B42" s="3">
        <f>IF(AND(DAY(A42)=21,MONTH(A42)=12),$V$12,          IF(AND(DAY(A42)=21,MONTH(A42)=3),$V$9,         IF(AND(DAY(A42)=21,MONTH(A42)=6),$V$10,    IF(AND(DAY(A42)=23,MONTH(A42)=9),$V$11,B41)      )           )                                  )</f>
        <v>0.2</v>
      </c>
      <c r="C42" s="4">
        <f>ile</f>
        <v>10</v>
      </c>
      <c r="D42" s="4">
        <f t="shared" si="0"/>
        <v>2</v>
      </c>
      <c r="E42">
        <f>E41+IF(WEEKDAY(A42)=1,ser*C41,0)</f>
        <v>8900</v>
      </c>
      <c r="F42">
        <f>F41+D42*(wyp++dod)</f>
        <v>3960</v>
      </c>
      <c r="G42">
        <f t="shared" si="1"/>
        <v>-4940</v>
      </c>
    </row>
    <row r="43" spans="1:7" x14ac:dyDescent="0.25">
      <c r="A43" s="1">
        <v>44968</v>
      </c>
      <c r="B43" s="3">
        <f>IF(AND(DAY(A43)=21,MONTH(A43)=12),$V$12,          IF(AND(DAY(A43)=21,MONTH(A43)=3),$V$9,         IF(AND(DAY(A43)=21,MONTH(A43)=6),$V$10,    IF(AND(DAY(A43)=23,MONTH(A43)=9),$V$11,B42)      )           )                                  )</f>
        <v>0.2</v>
      </c>
      <c r="C43" s="4">
        <f>ile</f>
        <v>10</v>
      </c>
      <c r="D43" s="4">
        <f t="shared" si="0"/>
        <v>0</v>
      </c>
      <c r="E43">
        <f>E42+IF(WEEKDAY(A43)=1,ser*C42,0)</f>
        <v>8900</v>
      </c>
      <c r="F43">
        <f>F42+D43*(wyp++dod)</f>
        <v>3960</v>
      </c>
      <c r="G43">
        <f t="shared" si="1"/>
        <v>-4940</v>
      </c>
    </row>
    <row r="44" spans="1:7" x14ac:dyDescent="0.25">
      <c r="A44" s="1">
        <v>44969</v>
      </c>
      <c r="B44" s="3">
        <f>IF(AND(DAY(A44)=21,MONTH(A44)=12),$V$12,          IF(AND(DAY(A44)=21,MONTH(A44)=3),$V$9,         IF(AND(DAY(A44)=21,MONTH(A44)=6),$V$10,    IF(AND(DAY(A44)=23,MONTH(A44)=9),$V$11,B43)      )           )                                  )</f>
        <v>0.2</v>
      </c>
      <c r="C44" s="4">
        <f>ile</f>
        <v>10</v>
      </c>
      <c r="D44" s="4">
        <f t="shared" si="0"/>
        <v>0</v>
      </c>
      <c r="E44">
        <f>E43+IF(WEEKDAY(A44)=1,ser*C43,0)</f>
        <v>9050</v>
      </c>
      <c r="F44">
        <f>F43+D44*(wyp++dod)</f>
        <v>3960</v>
      </c>
      <c r="G44">
        <f t="shared" si="1"/>
        <v>-5090</v>
      </c>
    </row>
    <row r="45" spans="1:7" x14ac:dyDescent="0.25">
      <c r="A45" s="1">
        <v>44970</v>
      </c>
      <c r="B45" s="3">
        <f>IF(AND(DAY(A45)=21,MONTH(A45)=12),$V$12,          IF(AND(DAY(A45)=21,MONTH(A45)=3),$V$9,         IF(AND(DAY(A45)=21,MONTH(A45)=6),$V$10,    IF(AND(DAY(A45)=23,MONTH(A45)=9),$V$11,B44)      )           )                                  )</f>
        <v>0.2</v>
      </c>
      <c r="C45" s="4">
        <f>ile</f>
        <v>10</v>
      </c>
      <c r="D45" s="4">
        <f t="shared" si="0"/>
        <v>2</v>
      </c>
      <c r="E45">
        <f>E44+IF(WEEKDAY(A45)=1,ser*C44,0)</f>
        <v>9050</v>
      </c>
      <c r="F45">
        <f>F44+D45*(wyp++dod)</f>
        <v>4092</v>
      </c>
      <c r="G45">
        <f t="shared" si="1"/>
        <v>-4958</v>
      </c>
    </row>
    <row r="46" spans="1:7" x14ac:dyDescent="0.25">
      <c r="A46" s="1">
        <v>44971</v>
      </c>
      <c r="B46" s="3">
        <f>IF(AND(DAY(A46)=21,MONTH(A46)=12),$V$12,          IF(AND(DAY(A46)=21,MONTH(A46)=3),$V$9,         IF(AND(DAY(A46)=21,MONTH(A46)=6),$V$10,    IF(AND(DAY(A46)=23,MONTH(A46)=9),$V$11,B45)      )           )                                  )</f>
        <v>0.2</v>
      </c>
      <c r="C46" s="4">
        <f>ile</f>
        <v>10</v>
      </c>
      <c r="D46" s="4">
        <f t="shared" si="0"/>
        <v>2</v>
      </c>
      <c r="E46">
        <f>E45+IF(WEEKDAY(A46)=1,ser*C45,0)</f>
        <v>9050</v>
      </c>
      <c r="F46">
        <f>F45+D46*(wyp++dod)</f>
        <v>4224</v>
      </c>
      <c r="G46">
        <f t="shared" si="1"/>
        <v>-4826</v>
      </c>
    </row>
    <row r="47" spans="1:7" x14ac:dyDescent="0.25">
      <c r="A47" s="1">
        <v>44972</v>
      </c>
      <c r="B47" s="3">
        <f>IF(AND(DAY(A47)=21,MONTH(A47)=12),$V$12,          IF(AND(DAY(A47)=21,MONTH(A47)=3),$V$9,         IF(AND(DAY(A47)=21,MONTH(A47)=6),$V$10,    IF(AND(DAY(A47)=23,MONTH(A47)=9),$V$11,B46)      )           )                                  )</f>
        <v>0.2</v>
      </c>
      <c r="C47" s="4">
        <f>ile</f>
        <v>10</v>
      </c>
      <c r="D47" s="4">
        <f t="shared" si="0"/>
        <v>2</v>
      </c>
      <c r="E47">
        <f>E46+IF(WEEKDAY(A47)=1,ser*C46,0)</f>
        <v>9050</v>
      </c>
      <c r="F47">
        <f>F46+D47*(wyp++dod)</f>
        <v>4356</v>
      </c>
      <c r="G47">
        <f t="shared" si="1"/>
        <v>-4694</v>
      </c>
    </row>
    <row r="48" spans="1:7" x14ac:dyDescent="0.25">
      <c r="A48" s="1">
        <v>44973</v>
      </c>
      <c r="B48" s="3">
        <f>IF(AND(DAY(A48)=21,MONTH(A48)=12),$V$12,          IF(AND(DAY(A48)=21,MONTH(A48)=3),$V$9,         IF(AND(DAY(A48)=21,MONTH(A48)=6),$V$10,    IF(AND(DAY(A48)=23,MONTH(A48)=9),$V$11,B47)      )           )                                  )</f>
        <v>0.2</v>
      </c>
      <c r="C48" s="4">
        <f>ile</f>
        <v>10</v>
      </c>
      <c r="D48" s="4">
        <f t="shared" si="0"/>
        <v>2</v>
      </c>
      <c r="E48">
        <f>E47+IF(WEEKDAY(A48)=1,ser*C47,0)</f>
        <v>9050</v>
      </c>
      <c r="F48">
        <f>F47+D48*(wyp++dod)</f>
        <v>4488</v>
      </c>
      <c r="G48">
        <f t="shared" si="1"/>
        <v>-4562</v>
      </c>
    </row>
    <row r="49" spans="1:7" x14ac:dyDescent="0.25">
      <c r="A49" s="1">
        <v>44974</v>
      </c>
      <c r="B49" s="3">
        <f>IF(AND(DAY(A49)=21,MONTH(A49)=12),$V$12,          IF(AND(DAY(A49)=21,MONTH(A49)=3),$V$9,         IF(AND(DAY(A49)=21,MONTH(A49)=6),$V$10,    IF(AND(DAY(A49)=23,MONTH(A49)=9),$V$11,B48)      )           )                                  )</f>
        <v>0.2</v>
      </c>
      <c r="C49" s="4">
        <f>ile</f>
        <v>10</v>
      </c>
      <c r="D49" s="4">
        <f t="shared" si="0"/>
        <v>2</v>
      </c>
      <c r="E49">
        <f>E48+IF(WEEKDAY(A49)=1,ser*C48,0)</f>
        <v>9050</v>
      </c>
      <c r="F49">
        <f>F48+D49*(wyp++dod)</f>
        <v>4620</v>
      </c>
      <c r="G49">
        <f t="shared" si="1"/>
        <v>-4430</v>
      </c>
    </row>
    <row r="50" spans="1:7" x14ac:dyDescent="0.25">
      <c r="A50" s="1">
        <v>44975</v>
      </c>
      <c r="B50" s="3">
        <f>IF(AND(DAY(A50)=21,MONTH(A50)=12),$V$12,          IF(AND(DAY(A50)=21,MONTH(A50)=3),$V$9,         IF(AND(DAY(A50)=21,MONTH(A50)=6),$V$10,    IF(AND(DAY(A50)=23,MONTH(A50)=9),$V$11,B49)      )           )                                  )</f>
        <v>0.2</v>
      </c>
      <c r="C50" s="4">
        <f>ile</f>
        <v>10</v>
      </c>
      <c r="D50" s="4">
        <f t="shared" si="0"/>
        <v>0</v>
      </c>
      <c r="E50">
        <f>E49+IF(WEEKDAY(A50)=1,ser*C49,0)</f>
        <v>9050</v>
      </c>
      <c r="F50">
        <f>F49+D50*(wyp++dod)</f>
        <v>4620</v>
      </c>
      <c r="G50">
        <f t="shared" si="1"/>
        <v>-4430</v>
      </c>
    </row>
    <row r="51" spans="1:7" x14ac:dyDescent="0.25">
      <c r="A51" s="1">
        <v>44976</v>
      </c>
      <c r="B51" s="3">
        <f>IF(AND(DAY(A51)=21,MONTH(A51)=12),$V$12,          IF(AND(DAY(A51)=21,MONTH(A51)=3),$V$9,         IF(AND(DAY(A51)=21,MONTH(A51)=6),$V$10,    IF(AND(DAY(A51)=23,MONTH(A51)=9),$V$11,B50)      )           )                                  )</f>
        <v>0.2</v>
      </c>
      <c r="C51" s="4">
        <f>ile</f>
        <v>10</v>
      </c>
      <c r="D51" s="4">
        <f t="shared" si="0"/>
        <v>0</v>
      </c>
      <c r="E51">
        <f>E50+IF(WEEKDAY(A51)=1,ser*C50,0)</f>
        <v>9200</v>
      </c>
      <c r="F51">
        <f>F50+D51*(wyp++dod)</f>
        <v>4620</v>
      </c>
      <c r="G51">
        <f t="shared" si="1"/>
        <v>-4580</v>
      </c>
    </row>
    <row r="52" spans="1:7" x14ac:dyDescent="0.25">
      <c r="A52" s="1">
        <v>44977</v>
      </c>
      <c r="B52" s="3">
        <f>IF(AND(DAY(A52)=21,MONTH(A52)=12),$V$12,          IF(AND(DAY(A52)=21,MONTH(A52)=3),$V$9,         IF(AND(DAY(A52)=21,MONTH(A52)=6),$V$10,    IF(AND(DAY(A52)=23,MONTH(A52)=9),$V$11,B51)      )           )                                  )</f>
        <v>0.2</v>
      </c>
      <c r="C52" s="4">
        <f>ile</f>
        <v>10</v>
      </c>
      <c r="D52" s="4">
        <f t="shared" si="0"/>
        <v>2</v>
      </c>
      <c r="E52">
        <f>E51+IF(WEEKDAY(A52)=1,ser*C51,0)</f>
        <v>9200</v>
      </c>
      <c r="F52">
        <f>F51+D52*(wyp++dod)</f>
        <v>4752</v>
      </c>
      <c r="G52">
        <f t="shared" si="1"/>
        <v>-4448</v>
      </c>
    </row>
    <row r="53" spans="1:7" x14ac:dyDescent="0.25">
      <c r="A53" s="1">
        <v>44978</v>
      </c>
      <c r="B53" s="3">
        <f>IF(AND(DAY(A53)=21,MONTH(A53)=12),$V$12,          IF(AND(DAY(A53)=21,MONTH(A53)=3),$V$9,         IF(AND(DAY(A53)=21,MONTH(A53)=6),$V$10,    IF(AND(DAY(A53)=23,MONTH(A53)=9),$V$11,B52)      )           )                                  )</f>
        <v>0.2</v>
      </c>
      <c r="C53" s="4">
        <f>ile</f>
        <v>10</v>
      </c>
      <c r="D53" s="4">
        <f t="shared" si="0"/>
        <v>2</v>
      </c>
      <c r="E53">
        <f>E52+IF(WEEKDAY(A53)=1,ser*C52,0)</f>
        <v>9200</v>
      </c>
      <c r="F53">
        <f>F52+D53*(wyp++dod)</f>
        <v>4884</v>
      </c>
      <c r="G53">
        <f t="shared" si="1"/>
        <v>-4316</v>
      </c>
    </row>
    <row r="54" spans="1:7" x14ac:dyDescent="0.25">
      <c r="A54" s="1">
        <v>44979</v>
      </c>
      <c r="B54" s="3">
        <f>IF(AND(DAY(A54)=21,MONTH(A54)=12),$V$12,          IF(AND(DAY(A54)=21,MONTH(A54)=3),$V$9,         IF(AND(DAY(A54)=21,MONTH(A54)=6),$V$10,    IF(AND(DAY(A54)=23,MONTH(A54)=9),$V$11,B53)      )           )                                  )</f>
        <v>0.2</v>
      </c>
      <c r="C54" s="4">
        <f>ile</f>
        <v>10</v>
      </c>
      <c r="D54" s="4">
        <f t="shared" si="0"/>
        <v>2</v>
      </c>
      <c r="E54">
        <f>E53+IF(WEEKDAY(A54)=1,ser*C53,0)</f>
        <v>9200</v>
      </c>
      <c r="F54">
        <f>F53+D54*(wyp++dod)</f>
        <v>5016</v>
      </c>
      <c r="G54">
        <f t="shared" si="1"/>
        <v>-4184</v>
      </c>
    </row>
    <row r="55" spans="1:7" x14ac:dyDescent="0.25">
      <c r="A55" s="1">
        <v>44980</v>
      </c>
      <c r="B55" s="3">
        <f>IF(AND(DAY(A55)=21,MONTH(A55)=12),$V$12,          IF(AND(DAY(A55)=21,MONTH(A55)=3),$V$9,         IF(AND(DAY(A55)=21,MONTH(A55)=6),$V$10,    IF(AND(DAY(A55)=23,MONTH(A55)=9),$V$11,B54)      )           )                                  )</f>
        <v>0.2</v>
      </c>
      <c r="C55" s="4">
        <f>ile</f>
        <v>10</v>
      </c>
      <c r="D55" s="4">
        <f t="shared" si="0"/>
        <v>2</v>
      </c>
      <c r="E55">
        <f>E54+IF(WEEKDAY(A55)=1,ser*C54,0)</f>
        <v>9200</v>
      </c>
      <c r="F55">
        <f>F54+D55*(wyp++dod)</f>
        <v>5148</v>
      </c>
      <c r="G55">
        <f t="shared" si="1"/>
        <v>-4052</v>
      </c>
    </row>
    <row r="56" spans="1:7" x14ac:dyDescent="0.25">
      <c r="A56" s="1">
        <v>44981</v>
      </c>
      <c r="B56" s="3">
        <f>IF(AND(DAY(A56)=21,MONTH(A56)=12),$V$12,          IF(AND(DAY(A56)=21,MONTH(A56)=3),$V$9,         IF(AND(DAY(A56)=21,MONTH(A56)=6),$V$10,    IF(AND(DAY(A56)=23,MONTH(A56)=9),$V$11,B55)      )           )                                  )</f>
        <v>0.2</v>
      </c>
      <c r="C56" s="4">
        <f>ile</f>
        <v>10</v>
      </c>
      <c r="D56" s="4">
        <f t="shared" si="0"/>
        <v>2</v>
      </c>
      <c r="E56">
        <f>E55+IF(WEEKDAY(A56)=1,ser*C55,0)</f>
        <v>9200</v>
      </c>
      <c r="F56">
        <f>F55+D56*(wyp++dod)</f>
        <v>5280</v>
      </c>
      <c r="G56">
        <f t="shared" si="1"/>
        <v>-3920</v>
      </c>
    </row>
    <row r="57" spans="1:7" x14ac:dyDescent="0.25">
      <c r="A57" s="1">
        <v>44982</v>
      </c>
      <c r="B57" s="3">
        <f>IF(AND(DAY(A57)=21,MONTH(A57)=12),$V$12,          IF(AND(DAY(A57)=21,MONTH(A57)=3),$V$9,         IF(AND(DAY(A57)=21,MONTH(A57)=6),$V$10,    IF(AND(DAY(A57)=23,MONTH(A57)=9),$V$11,B56)      )           )                                  )</f>
        <v>0.2</v>
      </c>
      <c r="C57" s="4">
        <f>ile</f>
        <v>10</v>
      </c>
      <c r="D57" s="4">
        <f t="shared" si="0"/>
        <v>0</v>
      </c>
      <c r="E57">
        <f>E56+IF(WEEKDAY(A57)=1,ser*C56,0)</f>
        <v>9200</v>
      </c>
      <c r="F57">
        <f>F56+D57*(wyp++dod)</f>
        <v>5280</v>
      </c>
      <c r="G57">
        <f t="shared" si="1"/>
        <v>-3920</v>
      </c>
    </row>
    <row r="58" spans="1:7" x14ac:dyDescent="0.25">
      <c r="A58" s="1">
        <v>44983</v>
      </c>
      <c r="B58" s="3">
        <f>IF(AND(DAY(A58)=21,MONTH(A58)=12),$V$12,          IF(AND(DAY(A58)=21,MONTH(A58)=3),$V$9,         IF(AND(DAY(A58)=21,MONTH(A58)=6),$V$10,    IF(AND(DAY(A58)=23,MONTH(A58)=9),$V$11,B57)      )           )                                  )</f>
        <v>0.2</v>
      </c>
      <c r="C58" s="4">
        <f>ile</f>
        <v>10</v>
      </c>
      <c r="D58" s="4">
        <f t="shared" si="0"/>
        <v>0</v>
      </c>
      <c r="E58">
        <f>E57+IF(WEEKDAY(A58)=1,ser*C57,0)</f>
        <v>9350</v>
      </c>
      <c r="F58">
        <f>F57+D58*(wyp++dod)</f>
        <v>5280</v>
      </c>
      <c r="G58">
        <f t="shared" si="1"/>
        <v>-4070</v>
      </c>
    </row>
    <row r="59" spans="1:7" x14ac:dyDescent="0.25">
      <c r="A59" s="1">
        <v>44984</v>
      </c>
      <c r="B59" s="3">
        <f>IF(AND(DAY(A59)=21,MONTH(A59)=12),$V$12,          IF(AND(DAY(A59)=21,MONTH(A59)=3),$V$9,         IF(AND(DAY(A59)=21,MONTH(A59)=6),$V$10,    IF(AND(DAY(A59)=23,MONTH(A59)=9),$V$11,B58)      )           )                                  )</f>
        <v>0.2</v>
      </c>
      <c r="C59" s="4">
        <f>ile</f>
        <v>10</v>
      </c>
      <c r="D59" s="4">
        <f t="shared" si="0"/>
        <v>2</v>
      </c>
      <c r="E59">
        <f>E58+IF(WEEKDAY(A59)=1,ser*C58,0)</f>
        <v>9350</v>
      </c>
      <c r="F59">
        <f>F58+D59*(wyp++dod)</f>
        <v>5412</v>
      </c>
      <c r="G59">
        <f t="shared" si="1"/>
        <v>-3938</v>
      </c>
    </row>
    <row r="60" spans="1:7" x14ac:dyDescent="0.25">
      <c r="A60" s="1">
        <v>44985</v>
      </c>
      <c r="B60" s="3">
        <f>IF(AND(DAY(A60)=21,MONTH(A60)=12),$V$12,          IF(AND(DAY(A60)=21,MONTH(A60)=3),$V$9,         IF(AND(DAY(A60)=21,MONTH(A60)=6),$V$10,    IF(AND(DAY(A60)=23,MONTH(A60)=9),$V$11,B59)      )           )                                  )</f>
        <v>0.2</v>
      </c>
      <c r="C60" s="4">
        <f>ile</f>
        <v>10</v>
      </c>
      <c r="D60" s="4">
        <f t="shared" si="0"/>
        <v>2</v>
      </c>
      <c r="E60">
        <f>E59+IF(WEEKDAY(A60)=1,ser*C59,0)</f>
        <v>9350</v>
      </c>
      <c r="F60">
        <f>F59+D60*(wyp++dod)</f>
        <v>5544</v>
      </c>
      <c r="G60">
        <f t="shared" si="1"/>
        <v>-3806</v>
      </c>
    </row>
    <row r="61" spans="1:7" x14ac:dyDescent="0.25">
      <c r="A61" s="1">
        <v>44986</v>
      </c>
      <c r="B61" s="3">
        <f>IF(AND(DAY(A61)=21,MONTH(A61)=12),$V$12,          IF(AND(DAY(A61)=21,MONTH(A61)=3),$V$9,         IF(AND(DAY(A61)=21,MONTH(A61)=6),$V$10,    IF(AND(DAY(A61)=23,MONTH(A61)=9),$V$11,B60)      )           )                                  )</f>
        <v>0.2</v>
      </c>
      <c r="C61" s="4">
        <f>ile</f>
        <v>10</v>
      </c>
      <c r="D61" s="4">
        <f t="shared" si="0"/>
        <v>2</v>
      </c>
      <c r="E61">
        <f>E60+IF(WEEKDAY(A61)=1,ser*C60,0)</f>
        <v>9350</v>
      </c>
      <c r="F61">
        <f>F60+D61*(wyp++dod)</f>
        <v>5676</v>
      </c>
      <c r="G61">
        <f t="shared" si="1"/>
        <v>-3674</v>
      </c>
    </row>
    <row r="62" spans="1:7" x14ac:dyDescent="0.25">
      <c r="A62" s="1">
        <v>44987</v>
      </c>
      <c r="B62" s="3">
        <f>IF(AND(DAY(A62)=21,MONTH(A62)=12),$V$12,          IF(AND(DAY(A62)=21,MONTH(A62)=3),$V$9,         IF(AND(DAY(A62)=21,MONTH(A62)=6),$V$10,    IF(AND(DAY(A62)=23,MONTH(A62)=9),$V$11,B61)      )           )                                  )</f>
        <v>0.2</v>
      </c>
      <c r="C62" s="4">
        <f>ile</f>
        <v>10</v>
      </c>
      <c r="D62" s="4">
        <f t="shared" si="0"/>
        <v>2</v>
      </c>
      <c r="E62">
        <f>E61+IF(WEEKDAY(A62)=1,ser*C61,0)</f>
        <v>9350</v>
      </c>
      <c r="F62">
        <f>F61+D62*(wyp++dod)</f>
        <v>5808</v>
      </c>
      <c r="G62">
        <f t="shared" si="1"/>
        <v>-3542</v>
      </c>
    </row>
    <row r="63" spans="1:7" x14ac:dyDescent="0.25">
      <c r="A63" s="1">
        <v>44988</v>
      </c>
      <c r="B63" s="3">
        <f>IF(AND(DAY(A63)=21,MONTH(A63)=12),$V$12,          IF(AND(DAY(A63)=21,MONTH(A63)=3),$V$9,         IF(AND(DAY(A63)=21,MONTH(A63)=6),$V$10,    IF(AND(DAY(A63)=23,MONTH(A63)=9),$V$11,B62)      )           )                                  )</f>
        <v>0.2</v>
      </c>
      <c r="C63" s="4">
        <f>ile</f>
        <v>10</v>
      </c>
      <c r="D63" s="4">
        <f t="shared" si="0"/>
        <v>2</v>
      </c>
      <c r="E63">
        <f>E62+IF(WEEKDAY(A63)=1,ser*C62,0)</f>
        <v>9350</v>
      </c>
      <c r="F63">
        <f>F62+D63*(wyp++dod)</f>
        <v>5940</v>
      </c>
      <c r="G63">
        <f t="shared" si="1"/>
        <v>-3410</v>
      </c>
    </row>
    <row r="64" spans="1:7" x14ac:dyDescent="0.25">
      <c r="A64" s="1">
        <v>44989</v>
      </c>
      <c r="B64" s="3">
        <f>IF(AND(DAY(A64)=21,MONTH(A64)=12),$V$12,          IF(AND(DAY(A64)=21,MONTH(A64)=3),$V$9,         IF(AND(DAY(A64)=21,MONTH(A64)=6),$V$10,    IF(AND(DAY(A64)=23,MONTH(A64)=9),$V$11,B63)      )           )                                  )</f>
        <v>0.2</v>
      </c>
      <c r="C64" s="4">
        <f>ile</f>
        <v>10</v>
      </c>
      <c r="D64" s="4">
        <f t="shared" si="0"/>
        <v>0</v>
      </c>
      <c r="E64">
        <f>E63+IF(WEEKDAY(A64)=1,ser*C63,0)</f>
        <v>9350</v>
      </c>
      <c r="F64">
        <f>F63+D64*(wyp++dod)</f>
        <v>5940</v>
      </c>
      <c r="G64">
        <f t="shared" si="1"/>
        <v>-3410</v>
      </c>
    </row>
    <row r="65" spans="1:7" x14ac:dyDescent="0.25">
      <c r="A65" s="1">
        <v>44990</v>
      </c>
      <c r="B65" s="3">
        <f>IF(AND(DAY(A65)=21,MONTH(A65)=12),$V$12,          IF(AND(DAY(A65)=21,MONTH(A65)=3),$V$9,         IF(AND(DAY(A65)=21,MONTH(A65)=6),$V$10,    IF(AND(DAY(A65)=23,MONTH(A65)=9),$V$11,B64)      )           )                                  )</f>
        <v>0.2</v>
      </c>
      <c r="C65" s="4">
        <f>ile</f>
        <v>10</v>
      </c>
      <c r="D65" s="4">
        <f t="shared" si="0"/>
        <v>0</v>
      </c>
      <c r="E65">
        <f>E64+IF(WEEKDAY(A65)=1,ser*C64,0)</f>
        <v>9500</v>
      </c>
      <c r="F65">
        <f>F64+D65*(wyp++dod)</f>
        <v>5940</v>
      </c>
      <c r="G65">
        <f t="shared" si="1"/>
        <v>-3560</v>
      </c>
    </row>
    <row r="66" spans="1:7" x14ac:dyDescent="0.25">
      <c r="A66" s="1">
        <v>44991</v>
      </c>
      <c r="B66" s="3">
        <f>IF(AND(DAY(A66)=21,MONTH(A66)=12),$V$12,          IF(AND(DAY(A66)=21,MONTH(A66)=3),$V$9,         IF(AND(DAY(A66)=21,MONTH(A66)=6),$V$10,    IF(AND(DAY(A66)=23,MONTH(A66)=9),$V$11,B65)      )           )                                  )</f>
        <v>0.2</v>
      </c>
      <c r="C66" s="4">
        <f>ile</f>
        <v>10</v>
      </c>
      <c r="D66" s="4">
        <f t="shared" si="0"/>
        <v>2</v>
      </c>
      <c r="E66">
        <f>E65+IF(WEEKDAY(A66)=1,ser*C65,0)</f>
        <v>9500</v>
      </c>
      <c r="F66">
        <f>F65+D66*(wyp++dod)</f>
        <v>6072</v>
      </c>
      <c r="G66">
        <f t="shared" si="1"/>
        <v>-3428</v>
      </c>
    </row>
    <row r="67" spans="1:7" x14ac:dyDescent="0.25">
      <c r="A67" s="1">
        <v>44992</v>
      </c>
      <c r="B67" s="3">
        <f>IF(AND(DAY(A67)=21,MONTH(A67)=12),$V$12,          IF(AND(DAY(A67)=21,MONTH(A67)=3),$V$9,         IF(AND(DAY(A67)=21,MONTH(A67)=6),$V$10,    IF(AND(DAY(A67)=23,MONTH(A67)=9),$V$11,B66)      )           )                                  )</f>
        <v>0.2</v>
      </c>
      <c r="C67" s="4">
        <f>ile</f>
        <v>10</v>
      </c>
      <c r="D67" s="4">
        <f t="shared" ref="D67:D130" si="2">IF(OR(WEEKDAY(A67)=7,WEEKDAY(A67)=1),0,ROUND(B67*C67,A67))</f>
        <v>2</v>
      </c>
      <c r="E67">
        <f>E66+IF(WEEKDAY(A67)=1,ser*C66,0)</f>
        <v>9500</v>
      </c>
      <c r="F67">
        <f>F66+D67*(wyp++dod)</f>
        <v>6204</v>
      </c>
      <c r="G67">
        <f t="shared" ref="G67:G130" si="3">F67-E67</f>
        <v>-3296</v>
      </c>
    </row>
    <row r="68" spans="1:7" x14ac:dyDescent="0.25">
      <c r="A68" s="1">
        <v>44993</v>
      </c>
      <c r="B68" s="3">
        <f>IF(AND(DAY(A68)=21,MONTH(A68)=12),$V$12,          IF(AND(DAY(A68)=21,MONTH(A68)=3),$V$9,         IF(AND(DAY(A68)=21,MONTH(A68)=6),$V$10,    IF(AND(DAY(A68)=23,MONTH(A68)=9),$V$11,B67)      )           )                                  )</f>
        <v>0.2</v>
      </c>
      <c r="C68" s="4">
        <f>ile</f>
        <v>10</v>
      </c>
      <c r="D68" s="4">
        <f t="shared" si="2"/>
        <v>2</v>
      </c>
      <c r="E68">
        <f>E67+IF(WEEKDAY(A68)=1,ser*C67,0)</f>
        <v>9500</v>
      </c>
      <c r="F68">
        <f>F67+D68*(wyp++dod)</f>
        <v>6336</v>
      </c>
      <c r="G68">
        <f t="shared" si="3"/>
        <v>-3164</v>
      </c>
    </row>
    <row r="69" spans="1:7" x14ac:dyDescent="0.25">
      <c r="A69" s="1">
        <v>44994</v>
      </c>
      <c r="B69" s="3">
        <f>IF(AND(DAY(A69)=21,MONTH(A69)=12),$V$12,          IF(AND(DAY(A69)=21,MONTH(A69)=3),$V$9,         IF(AND(DAY(A69)=21,MONTH(A69)=6),$V$10,    IF(AND(DAY(A69)=23,MONTH(A69)=9),$V$11,B68)      )           )                                  )</f>
        <v>0.2</v>
      </c>
      <c r="C69" s="4">
        <f>ile</f>
        <v>10</v>
      </c>
      <c r="D69" s="4">
        <f t="shared" si="2"/>
        <v>2</v>
      </c>
      <c r="E69">
        <f>E68+IF(WEEKDAY(A69)=1,ser*C68,0)</f>
        <v>9500</v>
      </c>
      <c r="F69">
        <f>F68+D69*(wyp++dod)</f>
        <v>6468</v>
      </c>
      <c r="G69">
        <f t="shared" si="3"/>
        <v>-3032</v>
      </c>
    </row>
    <row r="70" spans="1:7" x14ac:dyDescent="0.25">
      <c r="A70" s="1">
        <v>44995</v>
      </c>
      <c r="B70" s="3">
        <f>IF(AND(DAY(A70)=21,MONTH(A70)=12),$V$12,          IF(AND(DAY(A70)=21,MONTH(A70)=3),$V$9,         IF(AND(DAY(A70)=21,MONTH(A70)=6),$V$10,    IF(AND(DAY(A70)=23,MONTH(A70)=9),$V$11,B69)      )           )                                  )</f>
        <v>0.2</v>
      </c>
      <c r="C70" s="4">
        <f>ile</f>
        <v>10</v>
      </c>
      <c r="D70" s="4">
        <f t="shared" si="2"/>
        <v>2</v>
      </c>
      <c r="E70">
        <f>E69+IF(WEEKDAY(A70)=1,ser*C69,0)</f>
        <v>9500</v>
      </c>
      <c r="F70">
        <f>F69+D70*(wyp++dod)</f>
        <v>6600</v>
      </c>
      <c r="G70">
        <f t="shared" si="3"/>
        <v>-2900</v>
      </c>
    </row>
    <row r="71" spans="1:7" x14ac:dyDescent="0.25">
      <c r="A71" s="1">
        <v>44996</v>
      </c>
      <c r="B71" s="3">
        <f>IF(AND(DAY(A71)=21,MONTH(A71)=12),$V$12,          IF(AND(DAY(A71)=21,MONTH(A71)=3),$V$9,         IF(AND(DAY(A71)=21,MONTH(A71)=6),$V$10,    IF(AND(DAY(A71)=23,MONTH(A71)=9),$V$11,B70)      )           )                                  )</f>
        <v>0.2</v>
      </c>
      <c r="C71" s="4">
        <f>ile</f>
        <v>10</v>
      </c>
      <c r="D71" s="4">
        <f t="shared" si="2"/>
        <v>0</v>
      </c>
      <c r="E71">
        <f>E70+IF(WEEKDAY(A71)=1,ser*C70,0)</f>
        <v>9500</v>
      </c>
      <c r="F71">
        <f>F70+D71*(wyp++dod)</f>
        <v>6600</v>
      </c>
      <c r="G71">
        <f t="shared" si="3"/>
        <v>-2900</v>
      </c>
    </row>
    <row r="72" spans="1:7" x14ac:dyDescent="0.25">
      <c r="A72" s="1">
        <v>44997</v>
      </c>
      <c r="B72" s="3">
        <f>IF(AND(DAY(A72)=21,MONTH(A72)=12),$V$12,          IF(AND(DAY(A72)=21,MONTH(A72)=3),$V$9,         IF(AND(DAY(A72)=21,MONTH(A72)=6),$V$10,    IF(AND(DAY(A72)=23,MONTH(A72)=9),$V$11,B71)      )           )                                  )</f>
        <v>0.2</v>
      </c>
      <c r="C72" s="4">
        <f>ile</f>
        <v>10</v>
      </c>
      <c r="D72" s="4">
        <f t="shared" si="2"/>
        <v>0</v>
      </c>
      <c r="E72">
        <f>E71+IF(WEEKDAY(A72)=1,ser*C71,0)</f>
        <v>9650</v>
      </c>
      <c r="F72">
        <f>F71+D72*(wyp++dod)</f>
        <v>6600</v>
      </c>
      <c r="G72">
        <f t="shared" si="3"/>
        <v>-3050</v>
      </c>
    </row>
    <row r="73" spans="1:7" x14ac:dyDescent="0.25">
      <c r="A73" s="1">
        <v>44998</v>
      </c>
      <c r="B73" s="3">
        <f>IF(AND(DAY(A73)=21,MONTH(A73)=12),$V$12,          IF(AND(DAY(A73)=21,MONTH(A73)=3),$V$9,         IF(AND(DAY(A73)=21,MONTH(A73)=6),$V$10,    IF(AND(DAY(A73)=23,MONTH(A73)=9),$V$11,B72)      )           )                                  )</f>
        <v>0.2</v>
      </c>
      <c r="C73" s="4">
        <f>ile</f>
        <v>10</v>
      </c>
      <c r="D73" s="4">
        <f t="shared" si="2"/>
        <v>2</v>
      </c>
      <c r="E73">
        <f>E72+IF(WEEKDAY(A73)=1,ser*C72,0)</f>
        <v>9650</v>
      </c>
      <c r="F73">
        <f>F72+D73*(wyp++dod)</f>
        <v>6732</v>
      </c>
      <c r="G73">
        <f t="shared" si="3"/>
        <v>-2918</v>
      </c>
    </row>
    <row r="74" spans="1:7" x14ac:dyDescent="0.25">
      <c r="A74" s="1">
        <v>44999</v>
      </c>
      <c r="B74" s="3">
        <f>IF(AND(DAY(A74)=21,MONTH(A74)=12),$V$12,          IF(AND(DAY(A74)=21,MONTH(A74)=3),$V$9,         IF(AND(DAY(A74)=21,MONTH(A74)=6),$V$10,    IF(AND(DAY(A74)=23,MONTH(A74)=9),$V$11,B73)      )           )                                  )</f>
        <v>0.2</v>
      </c>
      <c r="C74" s="4">
        <f>ile</f>
        <v>10</v>
      </c>
      <c r="D74" s="4">
        <f t="shared" si="2"/>
        <v>2</v>
      </c>
      <c r="E74">
        <f>E73+IF(WEEKDAY(A74)=1,ser*C73,0)</f>
        <v>9650</v>
      </c>
      <c r="F74">
        <f>F73+D74*(wyp++dod)</f>
        <v>6864</v>
      </c>
      <c r="G74">
        <f t="shared" si="3"/>
        <v>-2786</v>
      </c>
    </row>
    <row r="75" spans="1:7" x14ac:dyDescent="0.25">
      <c r="A75" s="1">
        <v>45000</v>
      </c>
      <c r="B75" s="3">
        <f>IF(AND(DAY(A75)=21,MONTH(A75)=12),$V$12,          IF(AND(DAY(A75)=21,MONTH(A75)=3),$V$9,         IF(AND(DAY(A75)=21,MONTH(A75)=6),$V$10,    IF(AND(DAY(A75)=23,MONTH(A75)=9),$V$11,B74)      )           )                                  )</f>
        <v>0.2</v>
      </c>
      <c r="C75" s="4">
        <f>ile</f>
        <v>10</v>
      </c>
      <c r="D75" s="4">
        <f t="shared" si="2"/>
        <v>2</v>
      </c>
      <c r="E75">
        <f>E74+IF(WEEKDAY(A75)=1,ser*C74,0)</f>
        <v>9650</v>
      </c>
      <c r="F75">
        <f>F74+D75*(wyp++dod)</f>
        <v>6996</v>
      </c>
      <c r="G75">
        <f t="shared" si="3"/>
        <v>-2654</v>
      </c>
    </row>
    <row r="76" spans="1:7" x14ac:dyDescent="0.25">
      <c r="A76" s="1">
        <v>45001</v>
      </c>
      <c r="B76" s="3">
        <f>IF(AND(DAY(A76)=21,MONTH(A76)=12),$V$12,          IF(AND(DAY(A76)=21,MONTH(A76)=3),$V$9,         IF(AND(DAY(A76)=21,MONTH(A76)=6),$V$10,    IF(AND(DAY(A76)=23,MONTH(A76)=9),$V$11,B75)      )           )                                  )</f>
        <v>0.2</v>
      </c>
      <c r="C76" s="4">
        <f>ile</f>
        <v>10</v>
      </c>
      <c r="D76" s="4">
        <f t="shared" si="2"/>
        <v>2</v>
      </c>
      <c r="E76">
        <f>E75+IF(WEEKDAY(A76)=1,ser*C75,0)</f>
        <v>9650</v>
      </c>
      <c r="F76">
        <f>F75+D76*(wyp++dod)</f>
        <v>7128</v>
      </c>
      <c r="G76">
        <f t="shared" si="3"/>
        <v>-2522</v>
      </c>
    </row>
    <row r="77" spans="1:7" x14ac:dyDescent="0.25">
      <c r="A77" s="1">
        <v>45002</v>
      </c>
      <c r="B77" s="3">
        <f>IF(AND(DAY(A77)=21,MONTH(A77)=12),$V$12,          IF(AND(DAY(A77)=21,MONTH(A77)=3),$V$9,         IF(AND(DAY(A77)=21,MONTH(A77)=6),$V$10,    IF(AND(DAY(A77)=23,MONTH(A77)=9),$V$11,B76)      )           )                                  )</f>
        <v>0.2</v>
      </c>
      <c r="C77" s="4">
        <f>ile</f>
        <v>10</v>
      </c>
      <c r="D77" s="4">
        <f t="shared" si="2"/>
        <v>2</v>
      </c>
      <c r="E77">
        <f>E76+IF(WEEKDAY(A77)=1,ser*C76,0)</f>
        <v>9650</v>
      </c>
      <c r="F77">
        <f>F76+D77*(wyp++dod)</f>
        <v>7260</v>
      </c>
      <c r="G77">
        <f t="shared" si="3"/>
        <v>-2390</v>
      </c>
    </row>
    <row r="78" spans="1:7" x14ac:dyDescent="0.25">
      <c r="A78" s="1">
        <v>45003</v>
      </c>
      <c r="B78" s="3">
        <f>IF(AND(DAY(A78)=21,MONTH(A78)=12),$V$12,          IF(AND(DAY(A78)=21,MONTH(A78)=3),$V$9,         IF(AND(DAY(A78)=21,MONTH(A78)=6),$V$10,    IF(AND(DAY(A78)=23,MONTH(A78)=9),$V$11,B77)      )           )                                  )</f>
        <v>0.2</v>
      </c>
      <c r="C78" s="4">
        <f>ile</f>
        <v>10</v>
      </c>
      <c r="D78" s="4">
        <f t="shared" si="2"/>
        <v>0</v>
      </c>
      <c r="E78">
        <f>E77+IF(WEEKDAY(A78)=1,ser*C77,0)</f>
        <v>9650</v>
      </c>
      <c r="F78">
        <f>F77+D78*(wyp++dod)</f>
        <v>7260</v>
      </c>
      <c r="G78">
        <f t="shared" si="3"/>
        <v>-2390</v>
      </c>
    </row>
    <row r="79" spans="1:7" x14ac:dyDescent="0.25">
      <c r="A79" s="1">
        <v>45004</v>
      </c>
      <c r="B79" s="3">
        <f>IF(AND(DAY(A79)=21,MONTH(A79)=12),$V$12,          IF(AND(DAY(A79)=21,MONTH(A79)=3),$V$9,         IF(AND(DAY(A79)=21,MONTH(A79)=6),$V$10,    IF(AND(DAY(A79)=23,MONTH(A79)=9),$V$11,B78)      )           )                                  )</f>
        <v>0.2</v>
      </c>
      <c r="C79" s="4">
        <f>ile</f>
        <v>10</v>
      </c>
      <c r="D79" s="4">
        <f t="shared" si="2"/>
        <v>0</v>
      </c>
      <c r="E79">
        <f>E78+IF(WEEKDAY(A79)=1,ser*C78,0)</f>
        <v>9800</v>
      </c>
      <c r="F79">
        <f>F78+D79*(wyp++dod)</f>
        <v>7260</v>
      </c>
      <c r="G79">
        <f t="shared" si="3"/>
        <v>-2540</v>
      </c>
    </row>
    <row r="80" spans="1:7" x14ac:dyDescent="0.25">
      <c r="A80" s="1">
        <v>45005</v>
      </c>
      <c r="B80" s="3">
        <f>IF(AND(DAY(A80)=21,MONTH(A80)=12),$V$12,          IF(AND(DAY(A80)=21,MONTH(A80)=3),$V$9,         IF(AND(DAY(A80)=21,MONTH(A80)=6),$V$10,    IF(AND(DAY(A80)=23,MONTH(A80)=9),$V$11,B79)      )           )                                  )</f>
        <v>0.2</v>
      </c>
      <c r="C80" s="4">
        <f>ile</f>
        <v>10</v>
      </c>
      <c r="D80" s="4">
        <f t="shared" si="2"/>
        <v>2</v>
      </c>
      <c r="E80">
        <f>E79+IF(WEEKDAY(A80)=1,ser*C79,0)</f>
        <v>9800</v>
      </c>
      <c r="F80">
        <f>F79+D80*(wyp++dod)</f>
        <v>7392</v>
      </c>
      <c r="G80">
        <f t="shared" si="3"/>
        <v>-2408</v>
      </c>
    </row>
    <row r="81" spans="1:7" x14ac:dyDescent="0.25">
      <c r="A81" s="1">
        <v>45006</v>
      </c>
      <c r="B81" s="3">
        <f>IF(AND(DAY(A81)=21,MONTH(A81)=12),$V$12,          IF(AND(DAY(A81)=21,MONTH(A81)=3),$V$9,         IF(AND(DAY(A81)=21,MONTH(A81)=6),$V$10,    IF(AND(DAY(A81)=23,MONTH(A81)=9),$V$11,B80)      )           )                                  )</f>
        <v>0.5</v>
      </c>
      <c r="C81" s="4">
        <f>ile</f>
        <v>10</v>
      </c>
      <c r="D81" s="4">
        <f t="shared" si="2"/>
        <v>5</v>
      </c>
      <c r="E81">
        <f>E80+IF(WEEKDAY(A81)=1,ser*C80,0)</f>
        <v>9800</v>
      </c>
      <c r="F81">
        <f>F80+D81*(wyp++dod)</f>
        <v>7722</v>
      </c>
      <c r="G81">
        <f t="shared" si="3"/>
        <v>-2078</v>
      </c>
    </row>
    <row r="82" spans="1:7" x14ac:dyDescent="0.25">
      <c r="A82" s="1">
        <v>45007</v>
      </c>
      <c r="B82" s="3">
        <f>IF(AND(DAY(A82)=21,MONTH(A82)=12),$V$12,          IF(AND(DAY(A82)=21,MONTH(A82)=3),$V$9,         IF(AND(DAY(A82)=21,MONTH(A82)=6),$V$10,    IF(AND(DAY(A82)=23,MONTH(A82)=9),$V$11,B81)      )           )                                  )</f>
        <v>0.5</v>
      </c>
      <c r="C82" s="4">
        <f>ile</f>
        <v>10</v>
      </c>
      <c r="D82" s="4">
        <f t="shared" si="2"/>
        <v>5</v>
      </c>
      <c r="E82">
        <f>E81+IF(WEEKDAY(A82)=1,ser*C81,0)</f>
        <v>9800</v>
      </c>
      <c r="F82">
        <f>F81+D82*(wyp++dod)</f>
        <v>8052</v>
      </c>
      <c r="G82">
        <f t="shared" si="3"/>
        <v>-1748</v>
      </c>
    </row>
    <row r="83" spans="1:7" x14ac:dyDescent="0.25">
      <c r="A83" s="1">
        <v>45008</v>
      </c>
      <c r="B83" s="3">
        <f>IF(AND(DAY(A83)=21,MONTH(A83)=12),$V$12,          IF(AND(DAY(A83)=21,MONTH(A83)=3),$V$9,         IF(AND(DAY(A83)=21,MONTH(A83)=6),$V$10,    IF(AND(DAY(A83)=23,MONTH(A83)=9),$V$11,B82)      )           )                                  )</f>
        <v>0.5</v>
      </c>
      <c r="C83" s="4">
        <f>ile</f>
        <v>10</v>
      </c>
      <c r="D83" s="4">
        <f t="shared" si="2"/>
        <v>5</v>
      </c>
      <c r="E83">
        <f>E82+IF(WEEKDAY(A83)=1,ser*C82,0)</f>
        <v>9800</v>
      </c>
      <c r="F83">
        <f>F82+D83*(wyp++dod)</f>
        <v>8382</v>
      </c>
      <c r="G83">
        <f t="shared" si="3"/>
        <v>-1418</v>
      </c>
    </row>
    <row r="84" spans="1:7" x14ac:dyDescent="0.25">
      <c r="A84" s="1">
        <v>45009</v>
      </c>
      <c r="B84" s="3">
        <f>IF(AND(DAY(A84)=21,MONTH(A84)=12),$V$12,          IF(AND(DAY(A84)=21,MONTH(A84)=3),$V$9,         IF(AND(DAY(A84)=21,MONTH(A84)=6),$V$10,    IF(AND(DAY(A84)=23,MONTH(A84)=9),$V$11,B83)      )           )                                  )</f>
        <v>0.5</v>
      </c>
      <c r="C84" s="4">
        <f>ile</f>
        <v>10</v>
      </c>
      <c r="D84" s="4">
        <f t="shared" si="2"/>
        <v>5</v>
      </c>
      <c r="E84">
        <f>E83+IF(WEEKDAY(A84)=1,ser*C83,0)</f>
        <v>9800</v>
      </c>
      <c r="F84">
        <f>F83+D84*(wyp++dod)</f>
        <v>8712</v>
      </c>
      <c r="G84">
        <f t="shared" si="3"/>
        <v>-1088</v>
      </c>
    </row>
    <row r="85" spans="1:7" x14ac:dyDescent="0.25">
      <c r="A85" s="1">
        <v>45010</v>
      </c>
      <c r="B85" s="3">
        <f>IF(AND(DAY(A85)=21,MONTH(A85)=12),$V$12,          IF(AND(DAY(A85)=21,MONTH(A85)=3),$V$9,         IF(AND(DAY(A85)=21,MONTH(A85)=6),$V$10,    IF(AND(DAY(A85)=23,MONTH(A85)=9),$V$11,B84)      )           )                                  )</f>
        <v>0.5</v>
      </c>
      <c r="C85" s="4">
        <f>ile</f>
        <v>10</v>
      </c>
      <c r="D85" s="4">
        <f t="shared" si="2"/>
        <v>0</v>
      </c>
      <c r="E85">
        <f>E84+IF(WEEKDAY(A85)=1,ser*C84,0)</f>
        <v>9800</v>
      </c>
      <c r="F85">
        <f>F84+D85*(wyp++dod)</f>
        <v>8712</v>
      </c>
      <c r="G85">
        <f t="shared" si="3"/>
        <v>-1088</v>
      </c>
    </row>
    <row r="86" spans="1:7" x14ac:dyDescent="0.25">
      <c r="A86" s="1">
        <v>45011</v>
      </c>
      <c r="B86" s="3">
        <f>IF(AND(DAY(A86)=21,MONTH(A86)=12),$V$12,          IF(AND(DAY(A86)=21,MONTH(A86)=3),$V$9,         IF(AND(DAY(A86)=21,MONTH(A86)=6),$V$10,    IF(AND(DAY(A86)=23,MONTH(A86)=9),$V$11,B85)      )           )                                  )</f>
        <v>0.5</v>
      </c>
      <c r="C86" s="4">
        <f>ile</f>
        <v>10</v>
      </c>
      <c r="D86" s="4">
        <f t="shared" si="2"/>
        <v>0</v>
      </c>
      <c r="E86">
        <f>E85+IF(WEEKDAY(A86)=1,ser*C85,0)</f>
        <v>9950</v>
      </c>
      <c r="F86">
        <f>F85+D86*(wyp++dod)</f>
        <v>8712</v>
      </c>
      <c r="G86">
        <f t="shared" si="3"/>
        <v>-1238</v>
      </c>
    </row>
    <row r="87" spans="1:7" x14ac:dyDescent="0.25">
      <c r="A87" s="1">
        <v>45012</v>
      </c>
      <c r="B87" s="3">
        <f>IF(AND(DAY(A87)=21,MONTH(A87)=12),$V$12,          IF(AND(DAY(A87)=21,MONTH(A87)=3),$V$9,         IF(AND(DAY(A87)=21,MONTH(A87)=6),$V$10,    IF(AND(DAY(A87)=23,MONTH(A87)=9),$V$11,B86)      )           )                                  )</f>
        <v>0.5</v>
      </c>
      <c r="C87" s="4">
        <f>ile</f>
        <v>10</v>
      </c>
      <c r="D87" s="4">
        <f t="shared" si="2"/>
        <v>5</v>
      </c>
      <c r="E87">
        <f>E86+IF(WEEKDAY(A87)=1,ser*C86,0)</f>
        <v>9950</v>
      </c>
      <c r="F87">
        <f>F86+D87*(wyp++dod)</f>
        <v>9042</v>
      </c>
      <c r="G87">
        <f t="shared" si="3"/>
        <v>-908</v>
      </c>
    </row>
    <row r="88" spans="1:7" x14ac:dyDescent="0.25">
      <c r="A88" s="1">
        <v>45013</v>
      </c>
      <c r="B88" s="3">
        <f>IF(AND(DAY(A88)=21,MONTH(A88)=12),$V$12,          IF(AND(DAY(A88)=21,MONTH(A88)=3),$V$9,         IF(AND(DAY(A88)=21,MONTH(A88)=6),$V$10,    IF(AND(DAY(A88)=23,MONTH(A88)=9),$V$11,B87)      )           )                                  )</f>
        <v>0.5</v>
      </c>
      <c r="C88" s="4">
        <f>ile</f>
        <v>10</v>
      </c>
      <c r="D88" s="4">
        <f t="shared" si="2"/>
        <v>5</v>
      </c>
      <c r="E88">
        <f>E87+IF(WEEKDAY(A88)=1,ser*C87,0)</f>
        <v>9950</v>
      </c>
      <c r="F88">
        <f>F87+D88*(wyp++dod)</f>
        <v>9372</v>
      </c>
      <c r="G88">
        <f t="shared" si="3"/>
        <v>-578</v>
      </c>
    </row>
    <row r="89" spans="1:7" x14ac:dyDescent="0.25">
      <c r="A89" s="1">
        <v>45014</v>
      </c>
      <c r="B89" s="3">
        <f>IF(AND(DAY(A89)=21,MONTH(A89)=12),$V$12,          IF(AND(DAY(A89)=21,MONTH(A89)=3),$V$9,         IF(AND(DAY(A89)=21,MONTH(A89)=6),$V$10,    IF(AND(DAY(A89)=23,MONTH(A89)=9),$V$11,B88)      )           )                                  )</f>
        <v>0.5</v>
      </c>
      <c r="C89" s="4">
        <f>ile</f>
        <v>10</v>
      </c>
      <c r="D89" s="4">
        <f t="shared" si="2"/>
        <v>5</v>
      </c>
      <c r="E89">
        <f>E88+IF(WEEKDAY(A89)=1,ser*C88,0)</f>
        <v>9950</v>
      </c>
      <c r="F89">
        <f>F88+D89*(wyp++dod)</f>
        <v>9702</v>
      </c>
      <c r="G89">
        <f t="shared" si="3"/>
        <v>-248</v>
      </c>
    </row>
    <row r="90" spans="1:7" x14ac:dyDescent="0.25">
      <c r="A90" s="1">
        <v>45015</v>
      </c>
      <c r="B90" s="3">
        <f>IF(AND(DAY(A90)=21,MONTH(A90)=12),$V$12,          IF(AND(DAY(A90)=21,MONTH(A90)=3),$V$9,         IF(AND(DAY(A90)=21,MONTH(A90)=6),$V$10,    IF(AND(DAY(A90)=23,MONTH(A90)=9),$V$11,B89)      )           )                                  )</f>
        <v>0.5</v>
      </c>
      <c r="C90" s="4">
        <f>ile</f>
        <v>10</v>
      </c>
      <c r="D90" s="4">
        <f t="shared" si="2"/>
        <v>5</v>
      </c>
      <c r="E90">
        <f>E89+IF(WEEKDAY(A90)=1,ser*C89,0)</f>
        <v>9950</v>
      </c>
      <c r="F90">
        <f>F89+D90*(wyp++dod)</f>
        <v>10032</v>
      </c>
      <c r="G90">
        <f t="shared" si="3"/>
        <v>82</v>
      </c>
    </row>
    <row r="91" spans="1:7" x14ac:dyDescent="0.25">
      <c r="A91" s="1">
        <v>45016</v>
      </c>
      <c r="B91" s="3">
        <f>IF(AND(DAY(A91)=21,MONTH(A91)=12),$V$12,          IF(AND(DAY(A91)=21,MONTH(A91)=3),$V$9,         IF(AND(DAY(A91)=21,MONTH(A91)=6),$V$10,    IF(AND(DAY(A91)=23,MONTH(A91)=9),$V$11,B90)      )           )                                  )</f>
        <v>0.5</v>
      </c>
      <c r="C91" s="4">
        <f>ile</f>
        <v>10</v>
      </c>
      <c r="D91" s="4">
        <f t="shared" si="2"/>
        <v>5</v>
      </c>
      <c r="E91">
        <f>E90+IF(WEEKDAY(A91)=1,ser*C90,0)</f>
        <v>9950</v>
      </c>
      <c r="F91">
        <f>F90+D91*(wyp++dod)</f>
        <v>10362</v>
      </c>
      <c r="G91">
        <f t="shared" si="3"/>
        <v>412</v>
      </c>
    </row>
    <row r="92" spans="1:7" x14ac:dyDescent="0.25">
      <c r="A92" s="1">
        <v>45017</v>
      </c>
      <c r="B92" s="3">
        <f>IF(AND(DAY(A92)=21,MONTH(A92)=12),$V$12,          IF(AND(DAY(A92)=21,MONTH(A92)=3),$V$9,         IF(AND(DAY(A92)=21,MONTH(A92)=6),$V$10,    IF(AND(DAY(A92)=23,MONTH(A92)=9),$V$11,B91)      )           )                                  )</f>
        <v>0.5</v>
      </c>
      <c r="C92" s="4">
        <f>ile</f>
        <v>10</v>
      </c>
      <c r="D92" s="4">
        <f t="shared" si="2"/>
        <v>0</v>
      </c>
      <c r="E92">
        <f>E91+IF(WEEKDAY(A92)=1,ser*C91,0)</f>
        <v>9950</v>
      </c>
      <c r="F92">
        <f>F91+D92*(wyp++dod)</f>
        <v>10362</v>
      </c>
      <c r="G92">
        <f t="shared" si="3"/>
        <v>412</v>
      </c>
    </row>
    <row r="93" spans="1:7" x14ac:dyDescent="0.25">
      <c r="A93" s="1">
        <v>45018</v>
      </c>
      <c r="B93" s="3">
        <f>IF(AND(DAY(A93)=21,MONTH(A93)=12),$V$12,          IF(AND(DAY(A93)=21,MONTH(A93)=3),$V$9,         IF(AND(DAY(A93)=21,MONTH(A93)=6),$V$10,    IF(AND(DAY(A93)=23,MONTH(A93)=9),$V$11,B92)      )           )                                  )</f>
        <v>0.5</v>
      </c>
      <c r="C93" s="4">
        <f>ile</f>
        <v>10</v>
      </c>
      <c r="D93" s="4">
        <f t="shared" si="2"/>
        <v>0</v>
      </c>
      <c r="E93">
        <f>E92+IF(WEEKDAY(A93)=1,ser*C92,0)</f>
        <v>10100</v>
      </c>
      <c r="F93">
        <f>F92+D93*(wyp++dod)</f>
        <v>10362</v>
      </c>
      <c r="G93">
        <f t="shared" si="3"/>
        <v>262</v>
      </c>
    </row>
    <row r="94" spans="1:7" x14ac:dyDescent="0.25">
      <c r="A94" s="1">
        <v>45019</v>
      </c>
      <c r="B94" s="3">
        <f>IF(AND(DAY(A94)=21,MONTH(A94)=12),$V$12,          IF(AND(DAY(A94)=21,MONTH(A94)=3),$V$9,         IF(AND(DAY(A94)=21,MONTH(A94)=6),$V$10,    IF(AND(DAY(A94)=23,MONTH(A94)=9),$V$11,B93)      )           )                                  )</f>
        <v>0.5</v>
      </c>
      <c r="C94" s="4">
        <f>ile</f>
        <v>10</v>
      </c>
      <c r="D94" s="4">
        <f t="shared" si="2"/>
        <v>5</v>
      </c>
      <c r="E94">
        <f>E93+IF(WEEKDAY(A94)=1,ser*C93,0)</f>
        <v>10100</v>
      </c>
      <c r="F94">
        <f>F93+D94*(wyp++dod)</f>
        <v>10692</v>
      </c>
      <c r="G94">
        <f t="shared" si="3"/>
        <v>592</v>
      </c>
    </row>
    <row r="95" spans="1:7" x14ac:dyDescent="0.25">
      <c r="A95" s="1">
        <v>45020</v>
      </c>
      <c r="B95" s="3">
        <f>IF(AND(DAY(A95)=21,MONTH(A95)=12),$V$12,          IF(AND(DAY(A95)=21,MONTH(A95)=3),$V$9,         IF(AND(DAY(A95)=21,MONTH(A95)=6),$V$10,    IF(AND(DAY(A95)=23,MONTH(A95)=9),$V$11,B94)      )           )                                  )</f>
        <v>0.5</v>
      </c>
      <c r="C95" s="4">
        <f>ile</f>
        <v>10</v>
      </c>
      <c r="D95" s="4">
        <f t="shared" si="2"/>
        <v>5</v>
      </c>
      <c r="E95">
        <f>E94+IF(WEEKDAY(A95)=1,ser*C94,0)</f>
        <v>10100</v>
      </c>
      <c r="F95">
        <f>F94+D95*(wyp++dod)</f>
        <v>11022</v>
      </c>
      <c r="G95">
        <f t="shared" si="3"/>
        <v>922</v>
      </c>
    </row>
    <row r="96" spans="1:7" x14ac:dyDescent="0.25">
      <c r="A96" s="1">
        <v>45021</v>
      </c>
      <c r="B96" s="3">
        <f>IF(AND(DAY(A96)=21,MONTH(A96)=12),$V$12,          IF(AND(DAY(A96)=21,MONTH(A96)=3),$V$9,         IF(AND(DAY(A96)=21,MONTH(A96)=6),$V$10,    IF(AND(DAY(A96)=23,MONTH(A96)=9),$V$11,B95)      )           )                                  )</f>
        <v>0.5</v>
      </c>
      <c r="C96" s="4">
        <f>ile</f>
        <v>10</v>
      </c>
      <c r="D96" s="4">
        <f t="shared" si="2"/>
        <v>5</v>
      </c>
      <c r="E96">
        <f>E95+IF(WEEKDAY(A96)=1,ser*C95,0)</f>
        <v>10100</v>
      </c>
      <c r="F96">
        <f>F95+D96*(wyp++dod)</f>
        <v>11352</v>
      </c>
      <c r="G96">
        <f t="shared" si="3"/>
        <v>1252</v>
      </c>
    </row>
    <row r="97" spans="1:7" x14ac:dyDescent="0.25">
      <c r="A97" s="1">
        <v>45022</v>
      </c>
      <c r="B97" s="3">
        <f>IF(AND(DAY(A97)=21,MONTH(A97)=12),$V$12,          IF(AND(DAY(A97)=21,MONTH(A97)=3),$V$9,         IF(AND(DAY(A97)=21,MONTH(A97)=6),$V$10,    IF(AND(DAY(A97)=23,MONTH(A97)=9),$V$11,B96)      )           )                                  )</f>
        <v>0.5</v>
      </c>
      <c r="C97" s="4">
        <f>ile</f>
        <v>10</v>
      </c>
      <c r="D97" s="4">
        <f t="shared" si="2"/>
        <v>5</v>
      </c>
      <c r="E97">
        <f>E96+IF(WEEKDAY(A97)=1,ser*C96,0)</f>
        <v>10100</v>
      </c>
      <c r="F97">
        <f>F96+D97*(wyp++dod)</f>
        <v>11682</v>
      </c>
      <c r="G97">
        <f t="shared" si="3"/>
        <v>1582</v>
      </c>
    </row>
    <row r="98" spans="1:7" x14ac:dyDescent="0.25">
      <c r="A98" s="1">
        <v>45023</v>
      </c>
      <c r="B98" s="3">
        <f>IF(AND(DAY(A98)=21,MONTH(A98)=12),$V$12,          IF(AND(DAY(A98)=21,MONTH(A98)=3),$V$9,         IF(AND(DAY(A98)=21,MONTH(A98)=6),$V$10,    IF(AND(DAY(A98)=23,MONTH(A98)=9),$V$11,B97)      )           )                                  )</f>
        <v>0.5</v>
      </c>
      <c r="C98" s="4">
        <f>ile</f>
        <v>10</v>
      </c>
      <c r="D98" s="4">
        <f t="shared" si="2"/>
        <v>5</v>
      </c>
      <c r="E98">
        <f>E97+IF(WEEKDAY(A98)=1,ser*C97,0)</f>
        <v>10100</v>
      </c>
      <c r="F98">
        <f>F97+D98*(wyp++dod)</f>
        <v>12012</v>
      </c>
      <c r="G98">
        <f t="shared" si="3"/>
        <v>1912</v>
      </c>
    </row>
    <row r="99" spans="1:7" x14ac:dyDescent="0.25">
      <c r="A99" s="1">
        <v>45024</v>
      </c>
      <c r="B99" s="3">
        <f>IF(AND(DAY(A99)=21,MONTH(A99)=12),$V$12,          IF(AND(DAY(A99)=21,MONTH(A99)=3),$V$9,         IF(AND(DAY(A99)=21,MONTH(A99)=6),$V$10,    IF(AND(DAY(A99)=23,MONTH(A99)=9),$V$11,B98)      )           )                                  )</f>
        <v>0.5</v>
      </c>
      <c r="C99" s="4">
        <f>ile</f>
        <v>10</v>
      </c>
      <c r="D99" s="4">
        <f t="shared" si="2"/>
        <v>0</v>
      </c>
      <c r="E99">
        <f>E98+IF(WEEKDAY(A99)=1,ser*C98,0)</f>
        <v>10100</v>
      </c>
      <c r="F99">
        <f>F98+D99*(wyp++dod)</f>
        <v>12012</v>
      </c>
      <c r="G99">
        <f t="shared" si="3"/>
        <v>1912</v>
      </c>
    </row>
    <row r="100" spans="1:7" x14ac:dyDescent="0.25">
      <c r="A100" s="1">
        <v>45025</v>
      </c>
      <c r="B100" s="3">
        <f>IF(AND(DAY(A100)=21,MONTH(A100)=12),$V$12,          IF(AND(DAY(A100)=21,MONTH(A100)=3),$V$9,         IF(AND(DAY(A100)=21,MONTH(A100)=6),$V$10,    IF(AND(DAY(A100)=23,MONTH(A100)=9),$V$11,B99)      )           )                                  )</f>
        <v>0.5</v>
      </c>
      <c r="C100" s="4">
        <f>ile</f>
        <v>10</v>
      </c>
      <c r="D100" s="4">
        <f t="shared" si="2"/>
        <v>0</v>
      </c>
      <c r="E100">
        <f>E99+IF(WEEKDAY(A100)=1,ser*C99,0)</f>
        <v>10250</v>
      </c>
      <c r="F100">
        <f>F99+D100*(wyp++dod)</f>
        <v>12012</v>
      </c>
      <c r="G100">
        <f t="shared" si="3"/>
        <v>1762</v>
      </c>
    </row>
    <row r="101" spans="1:7" x14ac:dyDescent="0.25">
      <c r="A101" s="1">
        <v>45026</v>
      </c>
      <c r="B101" s="3">
        <f>IF(AND(DAY(A101)=21,MONTH(A101)=12),$V$12,          IF(AND(DAY(A101)=21,MONTH(A101)=3),$V$9,         IF(AND(DAY(A101)=21,MONTH(A101)=6),$V$10,    IF(AND(DAY(A101)=23,MONTH(A101)=9),$V$11,B100)      )           )                                  )</f>
        <v>0.5</v>
      </c>
      <c r="C101" s="4">
        <f>ile</f>
        <v>10</v>
      </c>
      <c r="D101" s="4">
        <f t="shared" si="2"/>
        <v>5</v>
      </c>
      <c r="E101">
        <f>E100+IF(WEEKDAY(A101)=1,ser*C100,0)</f>
        <v>10250</v>
      </c>
      <c r="F101">
        <f>F100+D101*(wyp++dod)</f>
        <v>12342</v>
      </c>
      <c r="G101">
        <f t="shared" si="3"/>
        <v>2092</v>
      </c>
    </row>
    <row r="102" spans="1:7" x14ac:dyDescent="0.25">
      <c r="A102" s="1">
        <v>45027</v>
      </c>
      <c r="B102" s="3">
        <f>IF(AND(DAY(A102)=21,MONTH(A102)=12),$V$12,          IF(AND(DAY(A102)=21,MONTH(A102)=3),$V$9,         IF(AND(DAY(A102)=21,MONTH(A102)=6),$V$10,    IF(AND(DAY(A102)=23,MONTH(A102)=9),$V$11,B101)      )           )                                  )</f>
        <v>0.5</v>
      </c>
      <c r="C102" s="4">
        <f>ile</f>
        <v>10</v>
      </c>
      <c r="D102" s="4">
        <f t="shared" si="2"/>
        <v>5</v>
      </c>
      <c r="E102">
        <f>E101+IF(WEEKDAY(A102)=1,ser*C101,0)</f>
        <v>10250</v>
      </c>
      <c r="F102">
        <f>F101+D102*(wyp++dod)</f>
        <v>12672</v>
      </c>
      <c r="G102">
        <f t="shared" si="3"/>
        <v>2422</v>
      </c>
    </row>
    <row r="103" spans="1:7" x14ac:dyDescent="0.25">
      <c r="A103" s="1">
        <v>45028</v>
      </c>
      <c r="B103" s="3">
        <f>IF(AND(DAY(A103)=21,MONTH(A103)=12),$V$12,          IF(AND(DAY(A103)=21,MONTH(A103)=3),$V$9,         IF(AND(DAY(A103)=21,MONTH(A103)=6),$V$10,    IF(AND(DAY(A103)=23,MONTH(A103)=9),$V$11,B102)      )           )                                  )</f>
        <v>0.5</v>
      </c>
      <c r="C103" s="4">
        <f>ile</f>
        <v>10</v>
      </c>
      <c r="D103" s="4">
        <f t="shared" si="2"/>
        <v>5</v>
      </c>
      <c r="E103">
        <f>E102+IF(WEEKDAY(A103)=1,ser*C102,0)</f>
        <v>10250</v>
      </c>
      <c r="F103">
        <f>F102+D103*(wyp++dod)</f>
        <v>13002</v>
      </c>
      <c r="G103">
        <f t="shared" si="3"/>
        <v>2752</v>
      </c>
    </row>
    <row r="104" spans="1:7" x14ac:dyDescent="0.25">
      <c r="A104" s="1">
        <v>45029</v>
      </c>
      <c r="B104" s="3">
        <f>IF(AND(DAY(A104)=21,MONTH(A104)=12),$V$12,          IF(AND(DAY(A104)=21,MONTH(A104)=3),$V$9,         IF(AND(DAY(A104)=21,MONTH(A104)=6),$V$10,    IF(AND(DAY(A104)=23,MONTH(A104)=9),$V$11,B103)      )           )                                  )</f>
        <v>0.5</v>
      </c>
      <c r="C104" s="4">
        <f>ile</f>
        <v>10</v>
      </c>
      <c r="D104" s="4">
        <f t="shared" si="2"/>
        <v>5</v>
      </c>
      <c r="E104">
        <f>E103+IF(WEEKDAY(A104)=1,ser*C103,0)</f>
        <v>10250</v>
      </c>
      <c r="F104">
        <f>F103+D104*(wyp++dod)</f>
        <v>13332</v>
      </c>
      <c r="G104">
        <f t="shared" si="3"/>
        <v>3082</v>
      </c>
    </row>
    <row r="105" spans="1:7" x14ac:dyDescent="0.25">
      <c r="A105" s="1">
        <v>45030</v>
      </c>
      <c r="B105" s="3">
        <f>IF(AND(DAY(A105)=21,MONTH(A105)=12),$V$12,          IF(AND(DAY(A105)=21,MONTH(A105)=3),$V$9,         IF(AND(DAY(A105)=21,MONTH(A105)=6),$V$10,    IF(AND(DAY(A105)=23,MONTH(A105)=9),$V$11,B104)      )           )                                  )</f>
        <v>0.5</v>
      </c>
      <c r="C105" s="4">
        <f>ile</f>
        <v>10</v>
      </c>
      <c r="D105" s="4">
        <f t="shared" si="2"/>
        <v>5</v>
      </c>
      <c r="E105">
        <f>E104+IF(WEEKDAY(A105)=1,ser*C104,0)</f>
        <v>10250</v>
      </c>
      <c r="F105">
        <f>F104+D105*(wyp++dod)</f>
        <v>13662</v>
      </c>
      <c r="G105">
        <f t="shared" si="3"/>
        <v>3412</v>
      </c>
    </row>
    <row r="106" spans="1:7" x14ac:dyDescent="0.25">
      <c r="A106" s="1">
        <v>45031</v>
      </c>
      <c r="B106" s="3">
        <f>IF(AND(DAY(A106)=21,MONTH(A106)=12),$V$12,          IF(AND(DAY(A106)=21,MONTH(A106)=3),$V$9,         IF(AND(DAY(A106)=21,MONTH(A106)=6),$V$10,    IF(AND(DAY(A106)=23,MONTH(A106)=9),$V$11,B105)      )           )                                  )</f>
        <v>0.5</v>
      </c>
      <c r="C106" s="4">
        <f>ile</f>
        <v>10</v>
      </c>
      <c r="D106" s="4">
        <f t="shared" si="2"/>
        <v>0</v>
      </c>
      <c r="E106">
        <f>E105+IF(WEEKDAY(A106)=1,ser*C105,0)</f>
        <v>10250</v>
      </c>
      <c r="F106">
        <f>F105+D106*(wyp++dod)</f>
        <v>13662</v>
      </c>
      <c r="G106">
        <f t="shared" si="3"/>
        <v>3412</v>
      </c>
    </row>
    <row r="107" spans="1:7" x14ac:dyDescent="0.25">
      <c r="A107" s="1">
        <v>45032</v>
      </c>
      <c r="B107" s="3">
        <f>IF(AND(DAY(A107)=21,MONTH(A107)=12),$V$12,          IF(AND(DAY(A107)=21,MONTH(A107)=3),$V$9,         IF(AND(DAY(A107)=21,MONTH(A107)=6),$V$10,    IF(AND(DAY(A107)=23,MONTH(A107)=9),$V$11,B106)      )           )                                  )</f>
        <v>0.5</v>
      </c>
      <c r="C107" s="4">
        <f>ile</f>
        <v>10</v>
      </c>
      <c r="D107" s="4">
        <f t="shared" si="2"/>
        <v>0</v>
      </c>
      <c r="E107">
        <f>E106+IF(WEEKDAY(A107)=1,ser*C106,0)</f>
        <v>10400</v>
      </c>
      <c r="F107">
        <f>F106+D107*(wyp++dod)</f>
        <v>13662</v>
      </c>
      <c r="G107">
        <f t="shared" si="3"/>
        <v>3262</v>
      </c>
    </row>
    <row r="108" spans="1:7" x14ac:dyDescent="0.25">
      <c r="A108" s="1">
        <v>45033</v>
      </c>
      <c r="B108" s="3">
        <f>IF(AND(DAY(A108)=21,MONTH(A108)=12),$V$12,          IF(AND(DAY(A108)=21,MONTH(A108)=3),$V$9,         IF(AND(DAY(A108)=21,MONTH(A108)=6),$V$10,    IF(AND(DAY(A108)=23,MONTH(A108)=9),$V$11,B107)      )           )                                  )</f>
        <v>0.5</v>
      </c>
      <c r="C108" s="4">
        <f>ile</f>
        <v>10</v>
      </c>
      <c r="D108" s="4">
        <f t="shared" si="2"/>
        <v>5</v>
      </c>
      <c r="E108">
        <f>E107+IF(WEEKDAY(A108)=1,ser*C107,0)</f>
        <v>10400</v>
      </c>
      <c r="F108">
        <f>F107+D108*(wyp++dod)</f>
        <v>13992</v>
      </c>
      <c r="G108">
        <f t="shared" si="3"/>
        <v>3592</v>
      </c>
    </row>
    <row r="109" spans="1:7" x14ac:dyDescent="0.25">
      <c r="A109" s="1">
        <v>45034</v>
      </c>
      <c r="B109" s="3">
        <f>IF(AND(DAY(A109)=21,MONTH(A109)=12),$V$12,          IF(AND(DAY(A109)=21,MONTH(A109)=3),$V$9,         IF(AND(DAY(A109)=21,MONTH(A109)=6),$V$10,    IF(AND(DAY(A109)=23,MONTH(A109)=9),$V$11,B108)      )           )                                  )</f>
        <v>0.5</v>
      </c>
      <c r="C109" s="4">
        <f>ile</f>
        <v>10</v>
      </c>
      <c r="D109" s="4">
        <f t="shared" si="2"/>
        <v>5</v>
      </c>
      <c r="E109">
        <f>E108+IF(WEEKDAY(A109)=1,ser*C108,0)</f>
        <v>10400</v>
      </c>
      <c r="F109">
        <f>F108+D109*(wyp++dod)</f>
        <v>14322</v>
      </c>
      <c r="G109">
        <f t="shared" si="3"/>
        <v>3922</v>
      </c>
    </row>
    <row r="110" spans="1:7" x14ac:dyDescent="0.25">
      <c r="A110" s="1">
        <v>45035</v>
      </c>
      <c r="B110" s="3">
        <f>IF(AND(DAY(A110)=21,MONTH(A110)=12),$V$12,          IF(AND(DAY(A110)=21,MONTH(A110)=3),$V$9,         IF(AND(DAY(A110)=21,MONTH(A110)=6),$V$10,    IF(AND(DAY(A110)=23,MONTH(A110)=9),$V$11,B109)      )           )                                  )</f>
        <v>0.5</v>
      </c>
      <c r="C110" s="4">
        <f>ile</f>
        <v>10</v>
      </c>
      <c r="D110" s="4">
        <f t="shared" si="2"/>
        <v>5</v>
      </c>
      <c r="E110">
        <f>E109+IF(WEEKDAY(A110)=1,ser*C109,0)</f>
        <v>10400</v>
      </c>
      <c r="F110">
        <f>F109+D110*(wyp++dod)</f>
        <v>14652</v>
      </c>
      <c r="G110">
        <f t="shared" si="3"/>
        <v>4252</v>
      </c>
    </row>
    <row r="111" spans="1:7" x14ac:dyDescent="0.25">
      <c r="A111" s="1">
        <v>45036</v>
      </c>
      <c r="B111" s="3">
        <f>IF(AND(DAY(A111)=21,MONTH(A111)=12),$V$12,          IF(AND(DAY(A111)=21,MONTH(A111)=3),$V$9,         IF(AND(DAY(A111)=21,MONTH(A111)=6),$V$10,    IF(AND(DAY(A111)=23,MONTH(A111)=9),$V$11,B110)      )           )                                  )</f>
        <v>0.5</v>
      </c>
      <c r="C111" s="4">
        <f>ile</f>
        <v>10</v>
      </c>
      <c r="D111" s="4">
        <f t="shared" si="2"/>
        <v>5</v>
      </c>
      <c r="E111">
        <f>E110+IF(WEEKDAY(A111)=1,ser*C110,0)</f>
        <v>10400</v>
      </c>
      <c r="F111">
        <f>F110+D111*(wyp++dod)</f>
        <v>14982</v>
      </c>
      <c r="G111">
        <f t="shared" si="3"/>
        <v>4582</v>
      </c>
    </row>
    <row r="112" spans="1:7" x14ac:dyDescent="0.25">
      <c r="A112" s="1">
        <v>45037</v>
      </c>
      <c r="B112" s="3">
        <f>IF(AND(DAY(A112)=21,MONTH(A112)=12),$V$12,          IF(AND(DAY(A112)=21,MONTH(A112)=3),$V$9,         IF(AND(DAY(A112)=21,MONTH(A112)=6),$V$10,    IF(AND(DAY(A112)=23,MONTH(A112)=9),$V$11,B111)      )           )                                  )</f>
        <v>0.5</v>
      </c>
      <c r="C112" s="4">
        <f>ile</f>
        <v>10</v>
      </c>
      <c r="D112" s="4">
        <f t="shared" si="2"/>
        <v>5</v>
      </c>
      <c r="E112">
        <f>E111+IF(WEEKDAY(A112)=1,ser*C111,0)</f>
        <v>10400</v>
      </c>
      <c r="F112">
        <f>F111+D112*(wyp++dod)</f>
        <v>15312</v>
      </c>
      <c r="G112">
        <f t="shared" si="3"/>
        <v>4912</v>
      </c>
    </row>
    <row r="113" spans="1:7" x14ac:dyDescent="0.25">
      <c r="A113" s="1">
        <v>45038</v>
      </c>
      <c r="B113" s="3">
        <f>IF(AND(DAY(A113)=21,MONTH(A113)=12),$V$12,          IF(AND(DAY(A113)=21,MONTH(A113)=3),$V$9,         IF(AND(DAY(A113)=21,MONTH(A113)=6),$V$10,    IF(AND(DAY(A113)=23,MONTH(A113)=9),$V$11,B112)      )           )                                  )</f>
        <v>0.5</v>
      </c>
      <c r="C113" s="4">
        <f>ile</f>
        <v>10</v>
      </c>
      <c r="D113" s="4">
        <f t="shared" si="2"/>
        <v>0</v>
      </c>
      <c r="E113">
        <f>E112+IF(WEEKDAY(A113)=1,ser*C112,0)</f>
        <v>10400</v>
      </c>
      <c r="F113">
        <f>F112+D113*(wyp++dod)</f>
        <v>15312</v>
      </c>
      <c r="G113">
        <f t="shared" si="3"/>
        <v>4912</v>
      </c>
    </row>
    <row r="114" spans="1:7" x14ac:dyDescent="0.25">
      <c r="A114" s="1">
        <v>45039</v>
      </c>
      <c r="B114" s="3">
        <f>IF(AND(DAY(A114)=21,MONTH(A114)=12),$V$12,          IF(AND(DAY(A114)=21,MONTH(A114)=3),$V$9,         IF(AND(DAY(A114)=21,MONTH(A114)=6),$V$10,    IF(AND(DAY(A114)=23,MONTH(A114)=9),$V$11,B113)      )           )                                  )</f>
        <v>0.5</v>
      </c>
      <c r="C114" s="4">
        <f>ile</f>
        <v>10</v>
      </c>
      <c r="D114" s="4">
        <f t="shared" si="2"/>
        <v>0</v>
      </c>
      <c r="E114">
        <f>E113+IF(WEEKDAY(A114)=1,ser*C113,0)</f>
        <v>10550</v>
      </c>
      <c r="F114">
        <f>F113+D114*(wyp++dod)</f>
        <v>15312</v>
      </c>
      <c r="G114">
        <f t="shared" si="3"/>
        <v>4762</v>
      </c>
    </row>
    <row r="115" spans="1:7" x14ac:dyDescent="0.25">
      <c r="A115" s="1">
        <v>45040</v>
      </c>
      <c r="B115" s="3">
        <f>IF(AND(DAY(A115)=21,MONTH(A115)=12),$V$12,          IF(AND(DAY(A115)=21,MONTH(A115)=3),$V$9,         IF(AND(DAY(A115)=21,MONTH(A115)=6),$V$10,    IF(AND(DAY(A115)=23,MONTH(A115)=9),$V$11,B114)      )           )                                  )</f>
        <v>0.5</v>
      </c>
      <c r="C115" s="4">
        <f>ile</f>
        <v>10</v>
      </c>
      <c r="D115" s="4">
        <f t="shared" si="2"/>
        <v>5</v>
      </c>
      <c r="E115">
        <f>E114+IF(WEEKDAY(A115)=1,ser*C114,0)</f>
        <v>10550</v>
      </c>
      <c r="F115">
        <f>F114+D115*(wyp++dod)</f>
        <v>15642</v>
      </c>
      <c r="G115">
        <f t="shared" si="3"/>
        <v>5092</v>
      </c>
    </row>
    <row r="116" spans="1:7" x14ac:dyDescent="0.25">
      <c r="A116" s="1">
        <v>45041</v>
      </c>
      <c r="B116" s="3">
        <f>IF(AND(DAY(A116)=21,MONTH(A116)=12),$V$12,          IF(AND(DAY(A116)=21,MONTH(A116)=3),$V$9,         IF(AND(DAY(A116)=21,MONTH(A116)=6),$V$10,    IF(AND(DAY(A116)=23,MONTH(A116)=9),$V$11,B115)      )           )                                  )</f>
        <v>0.5</v>
      </c>
      <c r="C116" s="4">
        <f>ile</f>
        <v>10</v>
      </c>
      <c r="D116" s="4">
        <f t="shared" si="2"/>
        <v>5</v>
      </c>
      <c r="E116">
        <f>E115+IF(WEEKDAY(A116)=1,ser*C115,0)</f>
        <v>10550</v>
      </c>
      <c r="F116">
        <f>F115+D116*(wyp++dod)</f>
        <v>15972</v>
      </c>
      <c r="G116">
        <f t="shared" si="3"/>
        <v>5422</v>
      </c>
    </row>
    <row r="117" spans="1:7" x14ac:dyDescent="0.25">
      <c r="A117" s="1">
        <v>45042</v>
      </c>
      <c r="B117" s="3">
        <f>IF(AND(DAY(A117)=21,MONTH(A117)=12),$V$12,          IF(AND(DAY(A117)=21,MONTH(A117)=3),$V$9,         IF(AND(DAY(A117)=21,MONTH(A117)=6),$V$10,    IF(AND(DAY(A117)=23,MONTH(A117)=9),$V$11,B116)      )           )                                  )</f>
        <v>0.5</v>
      </c>
      <c r="C117" s="4">
        <f>ile</f>
        <v>10</v>
      </c>
      <c r="D117" s="4">
        <f t="shared" si="2"/>
        <v>5</v>
      </c>
      <c r="E117">
        <f>E116+IF(WEEKDAY(A117)=1,ser*C116,0)</f>
        <v>10550</v>
      </c>
      <c r="F117">
        <f>F116+D117*(wyp++dod)</f>
        <v>16302</v>
      </c>
      <c r="G117">
        <f t="shared" si="3"/>
        <v>5752</v>
      </c>
    </row>
    <row r="118" spans="1:7" x14ac:dyDescent="0.25">
      <c r="A118" s="1">
        <v>45043</v>
      </c>
      <c r="B118" s="3">
        <f>IF(AND(DAY(A118)=21,MONTH(A118)=12),$V$12,          IF(AND(DAY(A118)=21,MONTH(A118)=3),$V$9,         IF(AND(DAY(A118)=21,MONTH(A118)=6),$V$10,    IF(AND(DAY(A118)=23,MONTH(A118)=9),$V$11,B117)      )           )                                  )</f>
        <v>0.5</v>
      </c>
      <c r="C118" s="4">
        <f>ile</f>
        <v>10</v>
      </c>
      <c r="D118" s="4">
        <f t="shared" si="2"/>
        <v>5</v>
      </c>
      <c r="E118">
        <f>E117+IF(WEEKDAY(A118)=1,ser*C117,0)</f>
        <v>10550</v>
      </c>
      <c r="F118">
        <f>F117+D118*(wyp++dod)</f>
        <v>16632</v>
      </c>
      <c r="G118">
        <f t="shared" si="3"/>
        <v>6082</v>
      </c>
    </row>
    <row r="119" spans="1:7" x14ac:dyDescent="0.25">
      <c r="A119" s="1">
        <v>45044</v>
      </c>
      <c r="B119" s="3">
        <f>IF(AND(DAY(A119)=21,MONTH(A119)=12),$V$12,          IF(AND(DAY(A119)=21,MONTH(A119)=3),$V$9,         IF(AND(DAY(A119)=21,MONTH(A119)=6),$V$10,    IF(AND(DAY(A119)=23,MONTH(A119)=9),$V$11,B118)      )           )                                  )</f>
        <v>0.5</v>
      </c>
      <c r="C119" s="4">
        <f>ile</f>
        <v>10</v>
      </c>
      <c r="D119" s="4">
        <f t="shared" si="2"/>
        <v>5</v>
      </c>
      <c r="E119">
        <f>E118+IF(WEEKDAY(A119)=1,ser*C118,0)</f>
        <v>10550</v>
      </c>
      <c r="F119">
        <f>F118+D119*(wyp++dod)</f>
        <v>16962</v>
      </c>
      <c r="G119">
        <f t="shared" si="3"/>
        <v>6412</v>
      </c>
    </row>
    <row r="120" spans="1:7" x14ac:dyDescent="0.25">
      <c r="A120" s="1">
        <v>45045</v>
      </c>
      <c r="B120" s="3">
        <f>IF(AND(DAY(A120)=21,MONTH(A120)=12),$V$12,          IF(AND(DAY(A120)=21,MONTH(A120)=3),$V$9,         IF(AND(DAY(A120)=21,MONTH(A120)=6),$V$10,    IF(AND(DAY(A120)=23,MONTH(A120)=9),$V$11,B119)      )           )                                  )</f>
        <v>0.5</v>
      </c>
      <c r="C120" s="4">
        <f>ile</f>
        <v>10</v>
      </c>
      <c r="D120" s="4">
        <f t="shared" si="2"/>
        <v>0</v>
      </c>
      <c r="E120">
        <f>E119+IF(WEEKDAY(A120)=1,ser*C119,0)</f>
        <v>10550</v>
      </c>
      <c r="F120">
        <f>F119+D120*(wyp++dod)</f>
        <v>16962</v>
      </c>
      <c r="G120">
        <f t="shared" si="3"/>
        <v>6412</v>
      </c>
    </row>
    <row r="121" spans="1:7" x14ac:dyDescent="0.25">
      <c r="A121" s="1">
        <v>45046</v>
      </c>
      <c r="B121" s="3">
        <f>IF(AND(DAY(A121)=21,MONTH(A121)=12),$V$12,          IF(AND(DAY(A121)=21,MONTH(A121)=3),$V$9,         IF(AND(DAY(A121)=21,MONTH(A121)=6),$V$10,    IF(AND(DAY(A121)=23,MONTH(A121)=9),$V$11,B120)      )           )                                  )</f>
        <v>0.5</v>
      </c>
      <c r="C121" s="4">
        <f>ile</f>
        <v>10</v>
      </c>
      <c r="D121" s="4">
        <f t="shared" si="2"/>
        <v>0</v>
      </c>
      <c r="E121">
        <f>E120+IF(WEEKDAY(A121)=1,ser*C120,0)</f>
        <v>10700</v>
      </c>
      <c r="F121">
        <f>F120+D121*(wyp++dod)</f>
        <v>16962</v>
      </c>
      <c r="G121">
        <f t="shared" si="3"/>
        <v>6262</v>
      </c>
    </row>
    <row r="122" spans="1:7" x14ac:dyDescent="0.25">
      <c r="A122" s="1">
        <v>45047</v>
      </c>
      <c r="B122" s="3">
        <f>IF(AND(DAY(A122)=21,MONTH(A122)=12),$V$12,          IF(AND(DAY(A122)=21,MONTH(A122)=3),$V$9,         IF(AND(DAY(A122)=21,MONTH(A122)=6),$V$10,    IF(AND(DAY(A122)=23,MONTH(A122)=9),$V$11,B121)      )           )                                  )</f>
        <v>0.5</v>
      </c>
      <c r="C122" s="4">
        <f>ile</f>
        <v>10</v>
      </c>
      <c r="D122" s="4">
        <f t="shared" si="2"/>
        <v>5</v>
      </c>
      <c r="E122">
        <f>E121+IF(WEEKDAY(A122)=1,ser*C121,0)</f>
        <v>10700</v>
      </c>
      <c r="F122">
        <f>F121+D122*(wyp++dod)</f>
        <v>17292</v>
      </c>
      <c r="G122">
        <f t="shared" si="3"/>
        <v>6592</v>
      </c>
    </row>
    <row r="123" spans="1:7" x14ac:dyDescent="0.25">
      <c r="A123" s="1">
        <v>45048</v>
      </c>
      <c r="B123" s="3">
        <f>IF(AND(DAY(A123)=21,MONTH(A123)=12),$V$12,          IF(AND(DAY(A123)=21,MONTH(A123)=3),$V$9,         IF(AND(DAY(A123)=21,MONTH(A123)=6),$V$10,    IF(AND(DAY(A123)=23,MONTH(A123)=9),$V$11,B122)      )           )                                  )</f>
        <v>0.5</v>
      </c>
      <c r="C123" s="4">
        <f>ile</f>
        <v>10</v>
      </c>
      <c r="D123" s="4">
        <f t="shared" si="2"/>
        <v>5</v>
      </c>
      <c r="E123">
        <f>E122+IF(WEEKDAY(A123)=1,ser*C122,0)</f>
        <v>10700</v>
      </c>
      <c r="F123">
        <f>F122+D123*(wyp++dod)</f>
        <v>17622</v>
      </c>
      <c r="G123">
        <f t="shared" si="3"/>
        <v>6922</v>
      </c>
    </row>
    <row r="124" spans="1:7" x14ac:dyDescent="0.25">
      <c r="A124" s="1">
        <v>45049</v>
      </c>
      <c r="B124" s="3">
        <f>IF(AND(DAY(A124)=21,MONTH(A124)=12),$V$12,          IF(AND(DAY(A124)=21,MONTH(A124)=3),$V$9,         IF(AND(DAY(A124)=21,MONTH(A124)=6),$V$10,    IF(AND(DAY(A124)=23,MONTH(A124)=9),$V$11,B123)      )           )                                  )</f>
        <v>0.5</v>
      </c>
      <c r="C124" s="4">
        <f>ile</f>
        <v>10</v>
      </c>
      <c r="D124" s="4">
        <f t="shared" si="2"/>
        <v>5</v>
      </c>
      <c r="E124">
        <f>E123+IF(WEEKDAY(A124)=1,ser*C123,0)</f>
        <v>10700</v>
      </c>
      <c r="F124">
        <f>F123+D124*(wyp++dod)</f>
        <v>17952</v>
      </c>
      <c r="G124">
        <f t="shared" si="3"/>
        <v>7252</v>
      </c>
    </row>
    <row r="125" spans="1:7" x14ac:dyDescent="0.25">
      <c r="A125" s="1">
        <v>45050</v>
      </c>
      <c r="B125" s="3">
        <f>IF(AND(DAY(A125)=21,MONTH(A125)=12),$V$12,          IF(AND(DAY(A125)=21,MONTH(A125)=3),$V$9,         IF(AND(DAY(A125)=21,MONTH(A125)=6),$V$10,    IF(AND(DAY(A125)=23,MONTH(A125)=9),$V$11,B124)      )           )                                  )</f>
        <v>0.5</v>
      </c>
      <c r="C125" s="4">
        <f>ile</f>
        <v>10</v>
      </c>
      <c r="D125" s="4">
        <f t="shared" si="2"/>
        <v>5</v>
      </c>
      <c r="E125">
        <f>E124+IF(WEEKDAY(A125)=1,ser*C124,0)</f>
        <v>10700</v>
      </c>
      <c r="F125">
        <f>F124+D125*(wyp++dod)</f>
        <v>18282</v>
      </c>
      <c r="G125">
        <f t="shared" si="3"/>
        <v>7582</v>
      </c>
    </row>
    <row r="126" spans="1:7" x14ac:dyDescent="0.25">
      <c r="A126" s="1">
        <v>45051</v>
      </c>
      <c r="B126" s="3">
        <f>IF(AND(DAY(A126)=21,MONTH(A126)=12),$V$12,          IF(AND(DAY(A126)=21,MONTH(A126)=3),$V$9,         IF(AND(DAY(A126)=21,MONTH(A126)=6),$V$10,    IF(AND(DAY(A126)=23,MONTH(A126)=9),$V$11,B125)      )           )                                  )</f>
        <v>0.5</v>
      </c>
      <c r="C126" s="4">
        <f>ile</f>
        <v>10</v>
      </c>
      <c r="D126" s="4">
        <f t="shared" si="2"/>
        <v>5</v>
      </c>
      <c r="E126">
        <f>E125+IF(WEEKDAY(A126)=1,ser*C125,0)</f>
        <v>10700</v>
      </c>
      <c r="F126">
        <f>F125+D126*(wyp++dod)</f>
        <v>18612</v>
      </c>
      <c r="G126">
        <f t="shared" si="3"/>
        <v>7912</v>
      </c>
    </row>
    <row r="127" spans="1:7" x14ac:dyDescent="0.25">
      <c r="A127" s="1">
        <v>45052</v>
      </c>
      <c r="B127" s="3">
        <f>IF(AND(DAY(A127)=21,MONTH(A127)=12),$V$12,          IF(AND(DAY(A127)=21,MONTH(A127)=3),$V$9,         IF(AND(DAY(A127)=21,MONTH(A127)=6),$V$10,    IF(AND(DAY(A127)=23,MONTH(A127)=9),$V$11,B126)      )           )                                  )</f>
        <v>0.5</v>
      </c>
      <c r="C127" s="4">
        <f>ile</f>
        <v>10</v>
      </c>
      <c r="D127" s="4">
        <f t="shared" si="2"/>
        <v>0</v>
      </c>
      <c r="E127">
        <f>E126+IF(WEEKDAY(A127)=1,ser*C126,0)</f>
        <v>10700</v>
      </c>
      <c r="F127">
        <f>F126+D127*(wyp++dod)</f>
        <v>18612</v>
      </c>
      <c r="G127">
        <f t="shared" si="3"/>
        <v>7912</v>
      </c>
    </row>
    <row r="128" spans="1:7" x14ac:dyDescent="0.25">
      <c r="A128" s="1">
        <v>45053</v>
      </c>
      <c r="B128" s="3">
        <f>IF(AND(DAY(A128)=21,MONTH(A128)=12),$V$12,          IF(AND(DAY(A128)=21,MONTH(A128)=3),$V$9,         IF(AND(DAY(A128)=21,MONTH(A128)=6),$V$10,    IF(AND(DAY(A128)=23,MONTH(A128)=9),$V$11,B127)      )           )                                  )</f>
        <v>0.5</v>
      </c>
      <c r="C128" s="4">
        <f>ile</f>
        <v>10</v>
      </c>
      <c r="D128" s="4">
        <f t="shared" si="2"/>
        <v>0</v>
      </c>
      <c r="E128">
        <f>E127+IF(WEEKDAY(A128)=1,ser*C127,0)</f>
        <v>10850</v>
      </c>
      <c r="F128">
        <f>F127+D128*(wyp++dod)</f>
        <v>18612</v>
      </c>
      <c r="G128">
        <f t="shared" si="3"/>
        <v>7762</v>
      </c>
    </row>
    <row r="129" spans="1:7" x14ac:dyDescent="0.25">
      <c r="A129" s="1">
        <v>45054</v>
      </c>
      <c r="B129" s="3">
        <f>IF(AND(DAY(A129)=21,MONTH(A129)=12),$V$12,          IF(AND(DAY(A129)=21,MONTH(A129)=3),$V$9,         IF(AND(DAY(A129)=21,MONTH(A129)=6),$V$10,    IF(AND(DAY(A129)=23,MONTH(A129)=9),$V$11,B128)      )           )                                  )</f>
        <v>0.5</v>
      </c>
      <c r="C129" s="4">
        <f>ile</f>
        <v>10</v>
      </c>
      <c r="D129" s="4">
        <f t="shared" si="2"/>
        <v>5</v>
      </c>
      <c r="E129">
        <f>E128+IF(WEEKDAY(A129)=1,ser*C128,0)</f>
        <v>10850</v>
      </c>
      <c r="F129">
        <f>F128+D129*(wyp++dod)</f>
        <v>18942</v>
      </c>
      <c r="G129">
        <f t="shared" si="3"/>
        <v>8092</v>
      </c>
    </row>
    <row r="130" spans="1:7" x14ac:dyDescent="0.25">
      <c r="A130" s="1">
        <v>45055</v>
      </c>
      <c r="B130" s="3">
        <f>IF(AND(DAY(A130)=21,MONTH(A130)=12),$V$12,          IF(AND(DAY(A130)=21,MONTH(A130)=3),$V$9,         IF(AND(DAY(A130)=21,MONTH(A130)=6),$V$10,    IF(AND(DAY(A130)=23,MONTH(A130)=9),$V$11,B129)      )           )                                  )</f>
        <v>0.5</v>
      </c>
      <c r="C130" s="4">
        <f>ile</f>
        <v>10</v>
      </c>
      <c r="D130" s="4">
        <f t="shared" si="2"/>
        <v>5</v>
      </c>
      <c r="E130">
        <f>E129+IF(WEEKDAY(A130)=1,ser*C129,0)</f>
        <v>10850</v>
      </c>
      <c r="F130">
        <f>F129+D130*(wyp++dod)</f>
        <v>19272</v>
      </c>
      <c r="G130">
        <f t="shared" si="3"/>
        <v>8422</v>
      </c>
    </row>
    <row r="131" spans="1:7" x14ac:dyDescent="0.25">
      <c r="A131" s="1">
        <v>45056</v>
      </c>
      <c r="B131" s="3">
        <f>IF(AND(DAY(A131)=21,MONTH(A131)=12),$V$12,          IF(AND(DAY(A131)=21,MONTH(A131)=3),$V$9,         IF(AND(DAY(A131)=21,MONTH(A131)=6),$V$10,    IF(AND(DAY(A131)=23,MONTH(A131)=9),$V$11,B130)      )           )                                  )</f>
        <v>0.5</v>
      </c>
      <c r="C131" s="4">
        <f>ile</f>
        <v>10</v>
      </c>
      <c r="D131" s="4">
        <f t="shared" ref="D131:D194" si="4">IF(OR(WEEKDAY(A131)=7,WEEKDAY(A131)=1),0,ROUND(B131*C131,A131))</f>
        <v>5</v>
      </c>
      <c r="E131">
        <f>E130+IF(WEEKDAY(A131)=1,ser*C130,0)</f>
        <v>10850</v>
      </c>
      <c r="F131">
        <f>F130+D131*(wyp++dod)</f>
        <v>19602</v>
      </c>
      <c r="G131">
        <f t="shared" ref="G131:G194" si="5">F131-E131</f>
        <v>8752</v>
      </c>
    </row>
    <row r="132" spans="1:7" x14ac:dyDescent="0.25">
      <c r="A132" s="1">
        <v>45057</v>
      </c>
      <c r="B132" s="3">
        <f>IF(AND(DAY(A132)=21,MONTH(A132)=12),$V$12,          IF(AND(DAY(A132)=21,MONTH(A132)=3),$V$9,         IF(AND(DAY(A132)=21,MONTH(A132)=6),$V$10,    IF(AND(DAY(A132)=23,MONTH(A132)=9),$V$11,B131)      )           )                                  )</f>
        <v>0.5</v>
      </c>
      <c r="C132" s="4">
        <f>ile</f>
        <v>10</v>
      </c>
      <c r="D132" s="4">
        <f t="shared" si="4"/>
        <v>5</v>
      </c>
      <c r="E132">
        <f>E131+IF(WEEKDAY(A132)=1,ser*C131,0)</f>
        <v>10850</v>
      </c>
      <c r="F132">
        <f>F131+D132*(wyp++dod)</f>
        <v>19932</v>
      </c>
      <c r="G132">
        <f t="shared" si="5"/>
        <v>9082</v>
      </c>
    </row>
    <row r="133" spans="1:7" x14ac:dyDescent="0.25">
      <c r="A133" s="1">
        <v>45058</v>
      </c>
      <c r="B133" s="3">
        <f>IF(AND(DAY(A133)=21,MONTH(A133)=12),$V$12,          IF(AND(DAY(A133)=21,MONTH(A133)=3),$V$9,         IF(AND(DAY(A133)=21,MONTH(A133)=6),$V$10,    IF(AND(DAY(A133)=23,MONTH(A133)=9),$V$11,B132)      )           )                                  )</f>
        <v>0.5</v>
      </c>
      <c r="C133" s="4">
        <f>ile</f>
        <v>10</v>
      </c>
      <c r="D133" s="4">
        <f t="shared" si="4"/>
        <v>5</v>
      </c>
      <c r="E133">
        <f>E132+IF(WEEKDAY(A133)=1,ser*C132,0)</f>
        <v>10850</v>
      </c>
      <c r="F133">
        <f>F132+D133*(wyp++dod)</f>
        <v>20262</v>
      </c>
      <c r="G133">
        <f t="shared" si="5"/>
        <v>9412</v>
      </c>
    </row>
    <row r="134" spans="1:7" x14ac:dyDescent="0.25">
      <c r="A134" s="1">
        <v>45059</v>
      </c>
      <c r="B134" s="3">
        <f>IF(AND(DAY(A134)=21,MONTH(A134)=12),$V$12,          IF(AND(DAY(A134)=21,MONTH(A134)=3),$V$9,         IF(AND(DAY(A134)=21,MONTH(A134)=6),$V$10,    IF(AND(DAY(A134)=23,MONTH(A134)=9),$V$11,B133)      )           )                                  )</f>
        <v>0.5</v>
      </c>
      <c r="C134" s="4">
        <f>ile</f>
        <v>10</v>
      </c>
      <c r="D134" s="4">
        <f t="shared" si="4"/>
        <v>0</v>
      </c>
      <c r="E134">
        <f>E133+IF(WEEKDAY(A134)=1,ser*C133,0)</f>
        <v>10850</v>
      </c>
      <c r="F134">
        <f>F133+D134*(wyp++dod)</f>
        <v>20262</v>
      </c>
      <c r="G134">
        <f t="shared" si="5"/>
        <v>9412</v>
      </c>
    </row>
    <row r="135" spans="1:7" x14ac:dyDescent="0.25">
      <c r="A135" s="1">
        <v>45060</v>
      </c>
      <c r="B135" s="3">
        <f>IF(AND(DAY(A135)=21,MONTH(A135)=12),$V$12,          IF(AND(DAY(A135)=21,MONTH(A135)=3),$V$9,         IF(AND(DAY(A135)=21,MONTH(A135)=6),$V$10,    IF(AND(DAY(A135)=23,MONTH(A135)=9),$V$11,B134)      )           )                                  )</f>
        <v>0.5</v>
      </c>
      <c r="C135" s="4">
        <f>ile</f>
        <v>10</v>
      </c>
      <c r="D135" s="4">
        <f t="shared" si="4"/>
        <v>0</v>
      </c>
      <c r="E135">
        <f>E134+IF(WEEKDAY(A135)=1,ser*C134,0)</f>
        <v>11000</v>
      </c>
      <c r="F135">
        <f>F134+D135*(wyp++dod)</f>
        <v>20262</v>
      </c>
      <c r="G135">
        <f t="shared" si="5"/>
        <v>9262</v>
      </c>
    </row>
    <row r="136" spans="1:7" x14ac:dyDescent="0.25">
      <c r="A136" s="1">
        <v>45061</v>
      </c>
      <c r="B136" s="3">
        <f>IF(AND(DAY(A136)=21,MONTH(A136)=12),$V$12,          IF(AND(DAY(A136)=21,MONTH(A136)=3),$V$9,         IF(AND(DAY(A136)=21,MONTH(A136)=6),$V$10,    IF(AND(DAY(A136)=23,MONTH(A136)=9),$V$11,B135)      )           )                                  )</f>
        <v>0.5</v>
      </c>
      <c r="C136" s="4">
        <f>ile</f>
        <v>10</v>
      </c>
      <c r="D136" s="4">
        <f t="shared" si="4"/>
        <v>5</v>
      </c>
      <c r="E136">
        <f>E135+IF(WEEKDAY(A136)=1,ser*C135,0)</f>
        <v>11000</v>
      </c>
      <c r="F136">
        <f>F135+D136*(wyp++dod)</f>
        <v>20592</v>
      </c>
      <c r="G136">
        <f t="shared" si="5"/>
        <v>9592</v>
      </c>
    </row>
    <row r="137" spans="1:7" x14ac:dyDescent="0.25">
      <c r="A137" s="1">
        <v>45062</v>
      </c>
      <c r="B137" s="3">
        <f>IF(AND(DAY(A137)=21,MONTH(A137)=12),$V$12,          IF(AND(DAY(A137)=21,MONTH(A137)=3),$V$9,         IF(AND(DAY(A137)=21,MONTH(A137)=6),$V$10,    IF(AND(DAY(A137)=23,MONTH(A137)=9),$V$11,B136)      )           )                                  )</f>
        <v>0.5</v>
      </c>
      <c r="C137" s="4">
        <f>ile</f>
        <v>10</v>
      </c>
      <c r="D137" s="4">
        <f t="shared" si="4"/>
        <v>5</v>
      </c>
      <c r="E137">
        <f>E136+IF(WEEKDAY(A137)=1,ser*C136,0)</f>
        <v>11000</v>
      </c>
      <c r="F137">
        <f>F136+D137*(wyp++dod)</f>
        <v>20922</v>
      </c>
      <c r="G137">
        <f t="shared" si="5"/>
        <v>9922</v>
      </c>
    </row>
    <row r="138" spans="1:7" x14ac:dyDescent="0.25">
      <c r="A138" s="1">
        <v>45063</v>
      </c>
      <c r="B138" s="3">
        <f>IF(AND(DAY(A138)=21,MONTH(A138)=12),$V$12,          IF(AND(DAY(A138)=21,MONTH(A138)=3),$V$9,         IF(AND(DAY(A138)=21,MONTH(A138)=6),$V$10,    IF(AND(DAY(A138)=23,MONTH(A138)=9),$V$11,B137)      )           )                                  )</f>
        <v>0.5</v>
      </c>
      <c r="C138" s="4">
        <f>ile</f>
        <v>10</v>
      </c>
      <c r="D138" s="4">
        <f t="shared" si="4"/>
        <v>5</v>
      </c>
      <c r="E138">
        <f>E137+IF(WEEKDAY(A138)=1,ser*C137,0)</f>
        <v>11000</v>
      </c>
      <c r="F138">
        <f>F137+D138*(wyp++dod)</f>
        <v>21252</v>
      </c>
      <c r="G138">
        <f t="shared" si="5"/>
        <v>10252</v>
      </c>
    </row>
    <row r="139" spans="1:7" x14ac:dyDescent="0.25">
      <c r="A139" s="1">
        <v>45064</v>
      </c>
      <c r="B139" s="3">
        <f>IF(AND(DAY(A139)=21,MONTH(A139)=12),$V$12,          IF(AND(DAY(A139)=21,MONTH(A139)=3),$V$9,         IF(AND(DAY(A139)=21,MONTH(A139)=6),$V$10,    IF(AND(DAY(A139)=23,MONTH(A139)=9),$V$11,B138)      )           )                                  )</f>
        <v>0.5</v>
      </c>
      <c r="C139" s="4">
        <f>ile</f>
        <v>10</v>
      </c>
      <c r="D139" s="4">
        <f t="shared" si="4"/>
        <v>5</v>
      </c>
      <c r="E139">
        <f>E138+IF(WEEKDAY(A139)=1,ser*C138,0)</f>
        <v>11000</v>
      </c>
      <c r="F139">
        <f>F138+D139*(wyp++dod)</f>
        <v>21582</v>
      </c>
      <c r="G139">
        <f t="shared" si="5"/>
        <v>10582</v>
      </c>
    </row>
    <row r="140" spans="1:7" x14ac:dyDescent="0.25">
      <c r="A140" s="1">
        <v>45065</v>
      </c>
      <c r="B140" s="3">
        <f>IF(AND(DAY(A140)=21,MONTH(A140)=12),$V$12,          IF(AND(DAY(A140)=21,MONTH(A140)=3),$V$9,         IF(AND(DAY(A140)=21,MONTH(A140)=6),$V$10,    IF(AND(DAY(A140)=23,MONTH(A140)=9),$V$11,B139)      )           )                                  )</f>
        <v>0.5</v>
      </c>
      <c r="C140" s="4">
        <f>ile</f>
        <v>10</v>
      </c>
      <c r="D140" s="4">
        <f t="shared" si="4"/>
        <v>5</v>
      </c>
      <c r="E140">
        <f>E139+IF(WEEKDAY(A140)=1,ser*C139,0)</f>
        <v>11000</v>
      </c>
      <c r="F140">
        <f>F139+D140*(wyp++dod)</f>
        <v>21912</v>
      </c>
      <c r="G140">
        <f t="shared" si="5"/>
        <v>10912</v>
      </c>
    </row>
    <row r="141" spans="1:7" x14ac:dyDescent="0.25">
      <c r="A141" s="1">
        <v>45066</v>
      </c>
      <c r="B141" s="3">
        <f>IF(AND(DAY(A141)=21,MONTH(A141)=12),$V$12,          IF(AND(DAY(A141)=21,MONTH(A141)=3),$V$9,         IF(AND(DAY(A141)=21,MONTH(A141)=6),$V$10,    IF(AND(DAY(A141)=23,MONTH(A141)=9),$V$11,B140)      )           )                                  )</f>
        <v>0.5</v>
      </c>
      <c r="C141" s="4">
        <f>ile</f>
        <v>10</v>
      </c>
      <c r="D141" s="4">
        <f t="shared" si="4"/>
        <v>0</v>
      </c>
      <c r="E141">
        <f>E140+IF(WEEKDAY(A141)=1,ser*C140,0)</f>
        <v>11000</v>
      </c>
      <c r="F141">
        <f>F140+D141*(wyp++dod)</f>
        <v>21912</v>
      </c>
      <c r="G141">
        <f t="shared" si="5"/>
        <v>10912</v>
      </c>
    </row>
    <row r="142" spans="1:7" x14ac:dyDescent="0.25">
      <c r="A142" s="1">
        <v>45067</v>
      </c>
      <c r="B142" s="3">
        <f>IF(AND(DAY(A142)=21,MONTH(A142)=12),$V$12,          IF(AND(DAY(A142)=21,MONTH(A142)=3),$V$9,         IF(AND(DAY(A142)=21,MONTH(A142)=6),$V$10,    IF(AND(DAY(A142)=23,MONTH(A142)=9),$V$11,B141)      )           )                                  )</f>
        <v>0.5</v>
      </c>
      <c r="C142" s="4">
        <f>ile</f>
        <v>10</v>
      </c>
      <c r="D142" s="4">
        <f t="shared" si="4"/>
        <v>0</v>
      </c>
      <c r="E142">
        <f>E141+IF(WEEKDAY(A142)=1,ser*C141,0)</f>
        <v>11150</v>
      </c>
      <c r="F142">
        <f>F141+D142*(wyp++dod)</f>
        <v>21912</v>
      </c>
      <c r="G142">
        <f t="shared" si="5"/>
        <v>10762</v>
      </c>
    </row>
    <row r="143" spans="1:7" x14ac:dyDescent="0.25">
      <c r="A143" s="1">
        <v>45068</v>
      </c>
      <c r="B143" s="3">
        <f>IF(AND(DAY(A143)=21,MONTH(A143)=12),$V$12,          IF(AND(DAY(A143)=21,MONTH(A143)=3),$V$9,         IF(AND(DAY(A143)=21,MONTH(A143)=6),$V$10,    IF(AND(DAY(A143)=23,MONTH(A143)=9),$V$11,B142)      )           )                                  )</f>
        <v>0.5</v>
      </c>
      <c r="C143" s="4">
        <f>ile</f>
        <v>10</v>
      </c>
      <c r="D143" s="4">
        <f t="shared" si="4"/>
        <v>5</v>
      </c>
      <c r="E143">
        <f>E142+IF(WEEKDAY(A143)=1,ser*C142,0)</f>
        <v>11150</v>
      </c>
      <c r="F143">
        <f>F142+D143*(wyp++dod)</f>
        <v>22242</v>
      </c>
      <c r="G143">
        <f t="shared" si="5"/>
        <v>11092</v>
      </c>
    </row>
    <row r="144" spans="1:7" x14ac:dyDescent="0.25">
      <c r="A144" s="1">
        <v>45069</v>
      </c>
      <c r="B144" s="3">
        <f>IF(AND(DAY(A144)=21,MONTH(A144)=12),$V$12,          IF(AND(DAY(A144)=21,MONTH(A144)=3),$V$9,         IF(AND(DAY(A144)=21,MONTH(A144)=6),$V$10,    IF(AND(DAY(A144)=23,MONTH(A144)=9),$V$11,B143)      )           )                                  )</f>
        <v>0.5</v>
      </c>
      <c r="C144" s="4">
        <f>ile</f>
        <v>10</v>
      </c>
      <c r="D144" s="4">
        <f t="shared" si="4"/>
        <v>5</v>
      </c>
      <c r="E144">
        <f>E143+IF(WEEKDAY(A144)=1,ser*C143,0)</f>
        <v>11150</v>
      </c>
      <c r="F144">
        <f>F143+D144*(wyp++dod)</f>
        <v>22572</v>
      </c>
      <c r="G144">
        <f t="shared" si="5"/>
        <v>11422</v>
      </c>
    </row>
    <row r="145" spans="1:7" x14ac:dyDescent="0.25">
      <c r="A145" s="1">
        <v>45070</v>
      </c>
      <c r="B145" s="3">
        <f>IF(AND(DAY(A145)=21,MONTH(A145)=12),$V$12,          IF(AND(DAY(A145)=21,MONTH(A145)=3),$V$9,         IF(AND(DAY(A145)=21,MONTH(A145)=6),$V$10,    IF(AND(DAY(A145)=23,MONTH(A145)=9),$V$11,B144)      )           )                                  )</f>
        <v>0.5</v>
      </c>
      <c r="C145" s="4">
        <f>ile</f>
        <v>10</v>
      </c>
      <c r="D145" s="4">
        <f t="shared" si="4"/>
        <v>5</v>
      </c>
      <c r="E145">
        <f>E144+IF(WEEKDAY(A145)=1,ser*C144,0)</f>
        <v>11150</v>
      </c>
      <c r="F145">
        <f>F144+D145*(wyp++dod)</f>
        <v>22902</v>
      </c>
      <c r="G145">
        <f t="shared" si="5"/>
        <v>11752</v>
      </c>
    </row>
    <row r="146" spans="1:7" x14ac:dyDescent="0.25">
      <c r="A146" s="1">
        <v>45071</v>
      </c>
      <c r="B146" s="3">
        <f>IF(AND(DAY(A146)=21,MONTH(A146)=12),$V$12,          IF(AND(DAY(A146)=21,MONTH(A146)=3),$V$9,         IF(AND(DAY(A146)=21,MONTH(A146)=6),$V$10,    IF(AND(DAY(A146)=23,MONTH(A146)=9),$V$11,B145)      )           )                                  )</f>
        <v>0.5</v>
      </c>
      <c r="C146" s="4">
        <f>ile</f>
        <v>10</v>
      </c>
      <c r="D146" s="4">
        <f t="shared" si="4"/>
        <v>5</v>
      </c>
      <c r="E146">
        <f>E145+IF(WEEKDAY(A146)=1,ser*C145,0)</f>
        <v>11150</v>
      </c>
      <c r="F146">
        <f>F145+D146*(wyp++dod)</f>
        <v>23232</v>
      </c>
      <c r="G146">
        <f t="shared" si="5"/>
        <v>12082</v>
      </c>
    </row>
    <row r="147" spans="1:7" x14ac:dyDescent="0.25">
      <c r="A147" s="1">
        <v>45072</v>
      </c>
      <c r="B147" s="3">
        <f>IF(AND(DAY(A147)=21,MONTH(A147)=12),$V$12,          IF(AND(DAY(A147)=21,MONTH(A147)=3),$V$9,         IF(AND(DAY(A147)=21,MONTH(A147)=6),$V$10,    IF(AND(DAY(A147)=23,MONTH(A147)=9),$V$11,B146)      )           )                                  )</f>
        <v>0.5</v>
      </c>
      <c r="C147" s="4">
        <f>ile</f>
        <v>10</v>
      </c>
      <c r="D147" s="4">
        <f t="shared" si="4"/>
        <v>5</v>
      </c>
      <c r="E147">
        <f>E146+IF(WEEKDAY(A147)=1,ser*C146,0)</f>
        <v>11150</v>
      </c>
      <c r="F147">
        <f>F146+D147*(wyp++dod)</f>
        <v>23562</v>
      </c>
      <c r="G147">
        <f t="shared" si="5"/>
        <v>12412</v>
      </c>
    </row>
    <row r="148" spans="1:7" x14ac:dyDescent="0.25">
      <c r="A148" s="1">
        <v>45073</v>
      </c>
      <c r="B148" s="3">
        <f>IF(AND(DAY(A148)=21,MONTH(A148)=12),$V$12,          IF(AND(DAY(A148)=21,MONTH(A148)=3),$V$9,         IF(AND(DAY(A148)=21,MONTH(A148)=6),$V$10,    IF(AND(DAY(A148)=23,MONTH(A148)=9),$V$11,B147)      )           )                                  )</f>
        <v>0.5</v>
      </c>
      <c r="C148" s="4">
        <f>ile</f>
        <v>10</v>
      </c>
      <c r="D148" s="4">
        <f t="shared" si="4"/>
        <v>0</v>
      </c>
      <c r="E148">
        <f>E147+IF(WEEKDAY(A148)=1,ser*C147,0)</f>
        <v>11150</v>
      </c>
      <c r="F148">
        <f>F147+D148*(wyp++dod)</f>
        <v>23562</v>
      </c>
      <c r="G148">
        <f t="shared" si="5"/>
        <v>12412</v>
      </c>
    </row>
    <row r="149" spans="1:7" x14ac:dyDescent="0.25">
      <c r="A149" s="1">
        <v>45074</v>
      </c>
      <c r="B149" s="3">
        <f>IF(AND(DAY(A149)=21,MONTH(A149)=12),$V$12,          IF(AND(DAY(A149)=21,MONTH(A149)=3),$V$9,         IF(AND(DAY(A149)=21,MONTH(A149)=6),$V$10,    IF(AND(DAY(A149)=23,MONTH(A149)=9),$V$11,B148)      )           )                                  )</f>
        <v>0.5</v>
      </c>
      <c r="C149" s="4">
        <f>ile</f>
        <v>10</v>
      </c>
      <c r="D149" s="4">
        <f t="shared" si="4"/>
        <v>0</v>
      </c>
      <c r="E149">
        <f>E148+IF(WEEKDAY(A149)=1,ser*C148,0)</f>
        <v>11300</v>
      </c>
      <c r="F149">
        <f>F148+D149*(wyp++dod)</f>
        <v>23562</v>
      </c>
      <c r="G149">
        <f t="shared" si="5"/>
        <v>12262</v>
      </c>
    </row>
    <row r="150" spans="1:7" x14ac:dyDescent="0.25">
      <c r="A150" s="1">
        <v>45075</v>
      </c>
      <c r="B150" s="3">
        <f>IF(AND(DAY(A150)=21,MONTH(A150)=12),$V$12,          IF(AND(DAY(A150)=21,MONTH(A150)=3),$V$9,         IF(AND(DAY(A150)=21,MONTH(A150)=6),$V$10,    IF(AND(DAY(A150)=23,MONTH(A150)=9),$V$11,B149)      )           )                                  )</f>
        <v>0.5</v>
      </c>
      <c r="C150" s="4">
        <f>ile</f>
        <v>10</v>
      </c>
      <c r="D150" s="4">
        <f t="shared" si="4"/>
        <v>5</v>
      </c>
      <c r="E150">
        <f>E149+IF(WEEKDAY(A150)=1,ser*C149,0)</f>
        <v>11300</v>
      </c>
      <c r="F150">
        <f>F149+D150*(wyp++dod)</f>
        <v>23892</v>
      </c>
      <c r="G150">
        <f t="shared" si="5"/>
        <v>12592</v>
      </c>
    </row>
    <row r="151" spans="1:7" x14ac:dyDescent="0.25">
      <c r="A151" s="1">
        <v>45076</v>
      </c>
      <c r="B151" s="3">
        <f>IF(AND(DAY(A151)=21,MONTH(A151)=12),$V$12,          IF(AND(DAY(A151)=21,MONTH(A151)=3),$V$9,         IF(AND(DAY(A151)=21,MONTH(A151)=6),$V$10,    IF(AND(DAY(A151)=23,MONTH(A151)=9),$V$11,B150)      )           )                                  )</f>
        <v>0.5</v>
      </c>
      <c r="C151" s="4">
        <f>ile</f>
        <v>10</v>
      </c>
      <c r="D151" s="4">
        <f t="shared" si="4"/>
        <v>5</v>
      </c>
      <c r="E151">
        <f>E150+IF(WEEKDAY(A151)=1,ser*C150,0)</f>
        <v>11300</v>
      </c>
      <c r="F151">
        <f>F150+D151*(wyp++dod)</f>
        <v>24222</v>
      </c>
      <c r="G151">
        <f t="shared" si="5"/>
        <v>12922</v>
      </c>
    </row>
    <row r="152" spans="1:7" x14ac:dyDescent="0.25">
      <c r="A152" s="1">
        <v>45077</v>
      </c>
      <c r="B152" s="3">
        <f>IF(AND(DAY(A152)=21,MONTH(A152)=12),$V$12,          IF(AND(DAY(A152)=21,MONTH(A152)=3),$V$9,         IF(AND(DAY(A152)=21,MONTH(A152)=6),$V$10,    IF(AND(DAY(A152)=23,MONTH(A152)=9),$V$11,B151)      )           )                                  )</f>
        <v>0.5</v>
      </c>
      <c r="C152" s="4">
        <f>ile</f>
        <v>10</v>
      </c>
      <c r="D152" s="4">
        <f t="shared" si="4"/>
        <v>5</v>
      </c>
      <c r="E152">
        <f>E151+IF(WEEKDAY(A152)=1,ser*C151,0)</f>
        <v>11300</v>
      </c>
      <c r="F152">
        <f>F151+D152*(wyp++dod)</f>
        <v>24552</v>
      </c>
      <c r="G152">
        <f t="shared" si="5"/>
        <v>13252</v>
      </c>
    </row>
    <row r="153" spans="1:7" x14ac:dyDescent="0.25">
      <c r="A153" s="1">
        <v>45078</v>
      </c>
      <c r="B153" s="3">
        <f>IF(AND(DAY(A153)=21,MONTH(A153)=12),$V$12,          IF(AND(DAY(A153)=21,MONTH(A153)=3),$V$9,         IF(AND(DAY(A153)=21,MONTH(A153)=6),$V$10,    IF(AND(DAY(A153)=23,MONTH(A153)=9),$V$11,B152)      )           )                                  )</f>
        <v>0.5</v>
      </c>
      <c r="C153" s="4">
        <f>ile</f>
        <v>10</v>
      </c>
      <c r="D153" s="4">
        <f t="shared" si="4"/>
        <v>5</v>
      </c>
      <c r="E153">
        <f>E152+IF(WEEKDAY(A153)=1,ser*C152,0)</f>
        <v>11300</v>
      </c>
      <c r="F153">
        <f>F152+D153*(wyp++dod)</f>
        <v>24882</v>
      </c>
      <c r="G153">
        <f t="shared" si="5"/>
        <v>13582</v>
      </c>
    </row>
    <row r="154" spans="1:7" x14ac:dyDescent="0.25">
      <c r="A154" s="1">
        <v>45079</v>
      </c>
      <c r="B154" s="3">
        <f>IF(AND(DAY(A154)=21,MONTH(A154)=12),$V$12,          IF(AND(DAY(A154)=21,MONTH(A154)=3),$V$9,         IF(AND(DAY(A154)=21,MONTH(A154)=6),$V$10,    IF(AND(DAY(A154)=23,MONTH(A154)=9),$V$11,B153)      )           )                                  )</f>
        <v>0.5</v>
      </c>
      <c r="C154" s="4">
        <f>ile</f>
        <v>10</v>
      </c>
      <c r="D154" s="4">
        <f t="shared" si="4"/>
        <v>5</v>
      </c>
      <c r="E154">
        <f>E153+IF(WEEKDAY(A154)=1,ser*C153,0)</f>
        <v>11300</v>
      </c>
      <c r="F154">
        <f>F153+D154*(wyp++dod)</f>
        <v>25212</v>
      </c>
      <c r="G154">
        <f t="shared" si="5"/>
        <v>13912</v>
      </c>
    </row>
    <row r="155" spans="1:7" x14ac:dyDescent="0.25">
      <c r="A155" s="1">
        <v>45080</v>
      </c>
      <c r="B155" s="3">
        <f>IF(AND(DAY(A155)=21,MONTH(A155)=12),$V$12,          IF(AND(DAY(A155)=21,MONTH(A155)=3),$V$9,         IF(AND(DAY(A155)=21,MONTH(A155)=6),$V$10,    IF(AND(DAY(A155)=23,MONTH(A155)=9),$V$11,B154)      )           )                                  )</f>
        <v>0.5</v>
      </c>
      <c r="C155" s="4">
        <f>ile</f>
        <v>10</v>
      </c>
      <c r="D155" s="4">
        <f t="shared" si="4"/>
        <v>0</v>
      </c>
      <c r="E155">
        <f>E154+IF(WEEKDAY(A155)=1,ser*C154,0)</f>
        <v>11300</v>
      </c>
      <c r="F155">
        <f>F154+D155*(wyp++dod)</f>
        <v>25212</v>
      </c>
      <c r="G155">
        <f t="shared" si="5"/>
        <v>13912</v>
      </c>
    </row>
    <row r="156" spans="1:7" x14ac:dyDescent="0.25">
      <c r="A156" s="1">
        <v>45081</v>
      </c>
      <c r="B156" s="3">
        <f>IF(AND(DAY(A156)=21,MONTH(A156)=12),$V$12,          IF(AND(DAY(A156)=21,MONTH(A156)=3),$V$9,         IF(AND(DAY(A156)=21,MONTH(A156)=6),$V$10,    IF(AND(DAY(A156)=23,MONTH(A156)=9),$V$11,B155)      )           )                                  )</f>
        <v>0.5</v>
      </c>
      <c r="C156" s="4">
        <f>ile</f>
        <v>10</v>
      </c>
      <c r="D156" s="4">
        <f t="shared" si="4"/>
        <v>0</v>
      </c>
      <c r="E156">
        <f>E155+IF(WEEKDAY(A156)=1,ser*C155,0)</f>
        <v>11450</v>
      </c>
      <c r="F156">
        <f>F155+D156*(wyp++dod)</f>
        <v>25212</v>
      </c>
      <c r="G156">
        <f t="shared" si="5"/>
        <v>13762</v>
      </c>
    </row>
    <row r="157" spans="1:7" x14ac:dyDescent="0.25">
      <c r="A157" s="1">
        <v>45082</v>
      </c>
      <c r="B157" s="3">
        <f>IF(AND(DAY(A157)=21,MONTH(A157)=12),$V$12,          IF(AND(DAY(A157)=21,MONTH(A157)=3),$V$9,         IF(AND(DAY(A157)=21,MONTH(A157)=6),$V$10,    IF(AND(DAY(A157)=23,MONTH(A157)=9),$V$11,B156)      )           )                                  )</f>
        <v>0.5</v>
      </c>
      <c r="C157" s="4">
        <f>ile</f>
        <v>10</v>
      </c>
      <c r="D157" s="4">
        <f t="shared" si="4"/>
        <v>5</v>
      </c>
      <c r="E157">
        <f>E156+IF(WEEKDAY(A157)=1,ser*C156,0)</f>
        <v>11450</v>
      </c>
      <c r="F157">
        <f>F156+D157*(wyp++dod)</f>
        <v>25542</v>
      </c>
      <c r="G157">
        <f t="shared" si="5"/>
        <v>14092</v>
      </c>
    </row>
    <row r="158" spans="1:7" x14ac:dyDescent="0.25">
      <c r="A158" s="1">
        <v>45083</v>
      </c>
      <c r="B158" s="3">
        <f>IF(AND(DAY(A158)=21,MONTH(A158)=12),$V$12,          IF(AND(DAY(A158)=21,MONTH(A158)=3),$V$9,         IF(AND(DAY(A158)=21,MONTH(A158)=6),$V$10,    IF(AND(DAY(A158)=23,MONTH(A158)=9),$V$11,B157)      )           )                                  )</f>
        <v>0.5</v>
      </c>
      <c r="C158" s="4">
        <f>ile</f>
        <v>10</v>
      </c>
      <c r="D158" s="4">
        <f t="shared" si="4"/>
        <v>5</v>
      </c>
      <c r="E158">
        <f>E157+IF(WEEKDAY(A158)=1,ser*C157,0)</f>
        <v>11450</v>
      </c>
      <c r="F158">
        <f>F157+D158*(wyp++dod)</f>
        <v>25872</v>
      </c>
      <c r="G158">
        <f t="shared" si="5"/>
        <v>14422</v>
      </c>
    </row>
    <row r="159" spans="1:7" x14ac:dyDescent="0.25">
      <c r="A159" s="1">
        <v>45084</v>
      </c>
      <c r="B159" s="3">
        <f>IF(AND(DAY(A159)=21,MONTH(A159)=12),$V$12,          IF(AND(DAY(A159)=21,MONTH(A159)=3),$V$9,         IF(AND(DAY(A159)=21,MONTH(A159)=6),$V$10,    IF(AND(DAY(A159)=23,MONTH(A159)=9),$V$11,B158)      )           )                                  )</f>
        <v>0.5</v>
      </c>
      <c r="C159" s="4">
        <f>ile</f>
        <v>10</v>
      </c>
      <c r="D159" s="4">
        <f t="shared" si="4"/>
        <v>5</v>
      </c>
      <c r="E159">
        <f>E158+IF(WEEKDAY(A159)=1,ser*C158,0)</f>
        <v>11450</v>
      </c>
      <c r="F159">
        <f>F158+D159*(wyp++dod)</f>
        <v>26202</v>
      </c>
      <c r="G159">
        <f t="shared" si="5"/>
        <v>14752</v>
      </c>
    </row>
    <row r="160" spans="1:7" x14ac:dyDescent="0.25">
      <c r="A160" s="1">
        <v>45085</v>
      </c>
      <c r="B160" s="3">
        <f>IF(AND(DAY(A160)=21,MONTH(A160)=12),$V$12,          IF(AND(DAY(A160)=21,MONTH(A160)=3),$V$9,         IF(AND(DAY(A160)=21,MONTH(A160)=6),$V$10,    IF(AND(DAY(A160)=23,MONTH(A160)=9),$V$11,B159)      )           )                                  )</f>
        <v>0.5</v>
      </c>
      <c r="C160" s="4">
        <f>ile</f>
        <v>10</v>
      </c>
      <c r="D160" s="4">
        <f t="shared" si="4"/>
        <v>5</v>
      </c>
      <c r="E160">
        <f>E159+IF(WEEKDAY(A160)=1,ser*C159,0)</f>
        <v>11450</v>
      </c>
      <c r="F160">
        <f>F159+D160*(wyp++dod)</f>
        <v>26532</v>
      </c>
      <c r="G160">
        <f t="shared" si="5"/>
        <v>15082</v>
      </c>
    </row>
    <row r="161" spans="1:7" x14ac:dyDescent="0.25">
      <c r="A161" s="1">
        <v>45086</v>
      </c>
      <c r="B161" s="3">
        <f>IF(AND(DAY(A161)=21,MONTH(A161)=12),$V$12,          IF(AND(DAY(A161)=21,MONTH(A161)=3),$V$9,         IF(AND(DAY(A161)=21,MONTH(A161)=6),$V$10,    IF(AND(DAY(A161)=23,MONTH(A161)=9),$V$11,B160)      )           )                                  )</f>
        <v>0.5</v>
      </c>
      <c r="C161" s="4">
        <f>ile</f>
        <v>10</v>
      </c>
      <c r="D161" s="4">
        <f t="shared" si="4"/>
        <v>5</v>
      </c>
      <c r="E161">
        <f>E160+IF(WEEKDAY(A161)=1,ser*C160,0)</f>
        <v>11450</v>
      </c>
      <c r="F161">
        <f>F160+D161*(wyp++dod)</f>
        <v>26862</v>
      </c>
      <c r="G161">
        <f t="shared" si="5"/>
        <v>15412</v>
      </c>
    </row>
    <row r="162" spans="1:7" x14ac:dyDescent="0.25">
      <c r="A162" s="1">
        <v>45087</v>
      </c>
      <c r="B162" s="3">
        <f>IF(AND(DAY(A162)=21,MONTH(A162)=12),$V$12,          IF(AND(DAY(A162)=21,MONTH(A162)=3),$V$9,         IF(AND(DAY(A162)=21,MONTH(A162)=6),$V$10,    IF(AND(DAY(A162)=23,MONTH(A162)=9),$V$11,B161)      )           )                                  )</f>
        <v>0.5</v>
      </c>
      <c r="C162" s="4">
        <f>ile</f>
        <v>10</v>
      </c>
      <c r="D162" s="4">
        <f t="shared" si="4"/>
        <v>0</v>
      </c>
      <c r="E162">
        <f>E161+IF(WEEKDAY(A162)=1,ser*C161,0)</f>
        <v>11450</v>
      </c>
      <c r="F162">
        <f>F161+D162*(wyp++dod)</f>
        <v>26862</v>
      </c>
      <c r="G162">
        <f t="shared" si="5"/>
        <v>15412</v>
      </c>
    </row>
    <row r="163" spans="1:7" x14ac:dyDescent="0.25">
      <c r="A163" s="1">
        <v>45088</v>
      </c>
      <c r="B163" s="3">
        <f>IF(AND(DAY(A163)=21,MONTH(A163)=12),$V$12,          IF(AND(DAY(A163)=21,MONTH(A163)=3),$V$9,         IF(AND(DAY(A163)=21,MONTH(A163)=6),$V$10,    IF(AND(DAY(A163)=23,MONTH(A163)=9),$V$11,B162)      )           )                                  )</f>
        <v>0.5</v>
      </c>
      <c r="C163" s="4">
        <f>ile</f>
        <v>10</v>
      </c>
      <c r="D163" s="4">
        <f t="shared" si="4"/>
        <v>0</v>
      </c>
      <c r="E163">
        <f>E162+IF(WEEKDAY(A163)=1,ser*C162,0)</f>
        <v>11600</v>
      </c>
      <c r="F163">
        <f>F162+D163*(wyp++dod)</f>
        <v>26862</v>
      </c>
      <c r="G163">
        <f t="shared" si="5"/>
        <v>15262</v>
      </c>
    </row>
    <row r="164" spans="1:7" x14ac:dyDescent="0.25">
      <c r="A164" s="1">
        <v>45089</v>
      </c>
      <c r="B164" s="3">
        <f>IF(AND(DAY(A164)=21,MONTH(A164)=12),$V$12,          IF(AND(DAY(A164)=21,MONTH(A164)=3),$V$9,         IF(AND(DAY(A164)=21,MONTH(A164)=6),$V$10,    IF(AND(DAY(A164)=23,MONTH(A164)=9),$V$11,B163)      )           )                                  )</f>
        <v>0.5</v>
      </c>
      <c r="C164" s="4">
        <f>ile</f>
        <v>10</v>
      </c>
      <c r="D164" s="4">
        <f t="shared" si="4"/>
        <v>5</v>
      </c>
      <c r="E164">
        <f>E163+IF(WEEKDAY(A164)=1,ser*C163,0)</f>
        <v>11600</v>
      </c>
      <c r="F164">
        <f>F163+D164*(wyp++dod)</f>
        <v>27192</v>
      </c>
      <c r="G164">
        <f t="shared" si="5"/>
        <v>15592</v>
      </c>
    </row>
    <row r="165" spans="1:7" x14ac:dyDescent="0.25">
      <c r="A165" s="1">
        <v>45090</v>
      </c>
      <c r="B165" s="3">
        <f>IF(AND(DAY(A165)=21,MONTH(A165)=12),$V$12,          IF(AND(DAY(A165)=21,MONTH(A165)=3),$V$9,         IF(AND(DAY(A165)=21,MONTH(A165)=6),$V$10,    IF(AND(DAY(A165)=23,MONTH(A165)=9),$V$11,B164)      )           )                                  )</f>
        <v>0.5</v>
      </c>
      <c r="C165" s="4">
        <f>ile</f>
        <v>10</v>
      </c>
      <c r="D165" s="4">
        <f t="shared" si="4"/>
        <v>5</v>
      </c>
      <c r="E165">
        <f>E164+IF(WEEKDAY(A165)=1,ser*C164,0)</f>
        <v>11600</v>
      </c>
      <c r="F165">
        <f>F164+D165*(wyp++dod)</f>
        <v>27522</v>
      </c>
      <c r="G165">
        <f t="shared" si="5"/>
        <v>15922</v>
      </c>
    </row>
    <row r="166" spans="1:7" x14ac:dyDescent="0.25">
      <c r="A166" s="1">
        <v>45091</v>
      </c>
      <c r="B166" s="3">
        <f>IF(AND(DAY(A166)=21,MONTH(A166)=12),$V$12,          IF(AND(DAY(A166)=21,MONTH(A166)=3),$V$9,         IF(AND(DAY(A166)=21,MONTH(A166)=6),$V$10,    IF(AND(DAY(A166)=23,MONTH(A166)=9),$V$11,B165)      )           )                                  )</f>
        <v>0.5</v>
      </c>
      <c r="C166" s="4">
        <f>ile</f>
        <v>10</v>
      </c>
      <c r="D166" s="4">
        <f t="shared" si="4"/>
        <v>5</v>
      </c>
      <c r="E166">
        <f>E165+IF(WEEKDAY(A166)=1,ser*C165,0)</f>
        <v>11600</v>
      </c>
      <c r="F166">
        <f>F165+D166*(wyp++dod)</f>
        <v>27852</v>
      </c>
      <c r="G166">
        <f t="shared" si="5"/>
        <v>16252</v>
      </c>
    </row>
    <row r="167" spans="1:7" x14ac:dyDescent="0.25">
      <c r="A167" s="1">
        <v>45092</v>
      </c>
      <c r="B167" s="3">
        <f>IF(AND(DAY(A167)=21,MONTH(A167)=12),$V$12,          IF(AND(DAY(A167)=21,MONTH(A167)=3),$V$9,         IF(AND(DAY(A167)=21,MONTH(A167)=6),$V$10,    IF(AND(DAY(A167)=23,MONTH(A167)=9),$V$11,B166)      )           )                                  )</f>
        <v>0.5</v>
      </c>
      <c r="C167" s="4">
        <f>ile</f>
        <v>10</v>
      </c>
      <c r="D167" s="4">
        <f t="shared" si="4"/>
        <v>5</v>
      </c>
      <c r="E167">
        <f>E166+IF(WEEKDAY(A167)=1,ser*C166,0)</f>
        <v>11600</v>
      </c>
      <c r="F167">
        <f>F166+D167*(wyp++dod)</f>
        <v>28182</v>
      </c>
      <c r="G167">
        <f t="shared" si="5"/>
        <v>16582</v>
      </c>
    </row>
    <row r="168" spans="1:7" x14ac:dyDescent="0.25">
      <c r="A168" s="1">
        <v>45093</v>
      </c>
      <c r="B168" s="3">
        <f>IF(AND(DAY(A168)=21,MONTH(A168)=12),$V$12,          IF(AND(DAY(A168)=21,MONTH(A168)=3),$V$9,         IF(AND(DAY(A168)=21,MONTH(A168)=6),$V$10,    IF(AND(DAY(A168)=23,MONTH(A168)=9),$V$11,B167)      )           )                                  )</f>
        <v>0.5</v>
      </c>
      <c r="C168" s="4">
        <f>ile</f>
        <v>10</v>
      </c>
      <c r="D168" s="4">
        <f t="shared" si="4"/>
        <v>5</v>
      </c>
      <c r="E168">
        <f>E167+IF(WEEKDAY(A168)=1,ser*C167,0)</f>
        <v>11600</v>
      </c>
      <c r="F168">
        <f>F167+D168*(wyp++dod)</f>
        <v>28512</v>
      </c>
      <c r="G168">
        <f t="shared" si="5"/>
        <v>16912</v>
      </c>
    </row>
    <row r="169" spans="1:7" x14ac:dyDescent="0.25">
      <c r="A169" s="1">
        <v>45094</v>
      </c>
      <c r="B169" s="3">
        <f>IF(AND(DAY(A169)=21,MONTH(A169)=12),$V$12,          IF(AND(DAY(A169)=21,MONTH(A169)=3),$V$9,         IF(AND(DAY(A169)=21,MONTH(A169)=6),$V$10,    IF(AND(DAY(A169)=23,MONTH(A169)=9),$V$11,B168)      )           )                                  )</f>
        <v>0.5</v>
      </c>
      <c r="C169" s="4">
        <f>ile</f>
        <v>10</v>
      </c>
      <c r="D169" s="4">
        <f t="shared" si="4"/>
        <v>0</v>
      </c>
      <c r="E169">
        <f>E168+IF(WEEKDAY(A169)=1,ser*C168,0)</f>
        <v>11600</v>
      </c>
      <c r="F169">
        <f>F168+D169*(wyp++dod)</f>
        <v>28512</v>
      </c>
      <c r="G169">
        <f t="shared" si="5"/>
        <v>16912</v>
      </c>
    </row>
    <row r="170" spans="1:7" x14ac:dyDescent="0.25">
      <c r="A170" s="1">
        <v>45095</v>
      </c>
      <c r="B170" s="3">
        <f>IF(AND(DAY(A170)=21,MONTH(A170)=12),$V$12,          IF(AND(DAY(A170)=21,MONTH(A170)=3),$V$9,         IF(AND(DAY(A170)=21,MONTH(A170)=6),$V$10,    IF(AND(DAY(A170)=23,MONTH(A170)=9),$V$11,B169)      )           )                                  )</f>
        <v>0.5</v>
      </c>
      <c r="C170" s="4">
        <f>ile</f>
        <v>10</v>
      </c>
      <c r="D170" s="4">
        <f t="shared" si="4"/>
        <v>0</v>
      </c>
      <c r="E170">
        <f>E169+IF(WEEKDAY(A170)=1,ser*C169,0)</f>
        <v>11750</v>
      </c>
      <c r="F170">
        <f>F169+D170*(wyp++dod)</f>
        <v>28512</v>
      </c>
      <c r="G170">
        <f t="shared" si="5"/>
        <v>16762</v>
      </c>
    </row>
    <row r="171" spans="1:7" x14ac:dyDescent="0.25">
      <c r="A171" s="1">
        <v>45096</v>
      </c>
      <c r="B171" s="3">
        <f>IF(AND(DAY(A171)=21,MONTH(A171)=12),$V$12,          IF(AND(DAY(A171)=21,MONTH(A171)=3),$V$9,         IF(AND(DAY(A171)=21,MONTH(A171)=6),$V$10,    IF(AND(DAY(A171)=23,MONTH(A171)=9),$V$11,B170)      )           )                                  )</f>
        <v>0.5</v>
      </c>
      <c r="C171" s="4">
        <f>ile</f>
        <v>10</v>
      </c>
      <c r="D171" s="4">
        <f t="shared" si="4"/>
        <v>5</v>
      </c>
      <c r="E171">
        <f>E170+IF(WEEKDAY(A171)=1,ser*C170,0)</f>
        <v>11750</v>
      </c>
      <c r="F171">
        <f>F170+D171*(wyp++dod)</f>
        <v>28842</v>
      </c>
      <c r="G171">
        <f t="shared" si="5"/>
        <v>17092</v>
      </c>
    </row>
    <row r="172" spans="1:7" x14ac:dyDescent="0.25">
      <c r="A172" s="1">
        <v>45097</v>
      </c>
      <c r="B172" s="3">
        <f>IF(AND(DAY(A172)=21,MONTH(A172)=12),$V$12,          IF(AND(DAY(A172)=21,MONTH(A172)=3),$V$9,         IF(AND(DAY(A172)=21,MONTH(A172)=6),$V$10,    IF(AND(DAY(A172)=23,MONTH(A172)=9),$V$11,B171)      )           )                                  )</f>
        <v>0.5</v>
      </c>
      <c r="C172" s="4">
        <f>ile</f>
        <v>10</v>
      </c>
      <c r="D172" s="4">
        <f t="shared" si="4"/>
        <v>5</v>
      </c>
      <c r="E172">
        <f>E171+IF(WEEKDAY(A172)=1,ser*C171,0)</f>
        <v>11750</v>
      </c>
      <c r="F172">
        <f>F171+D172*(wyp++dod)</f>
        <v>29172</v>
      </c>
      <c r="G172">
        <f t="shared" si="5"/>
        <v>17422</v>
      </c>
    </row>
    <row r="173" spans="1:7" x14ac:dyDescent="0.25">
      <c r="A173" s="1">
        <v>45098</v>
      </c>
      <c r="B173" s="3">
        <f>IF(AND(DAY(A173)=21,MONTH(A173)=12),$V$12,          IF(AND(DAY(A173)=21,MONTH(A173)=3),$V$9,         IF(AND(DAY(A173)=21,MONTH(A173)=6),$V$10,    IF(AND(DAY(A173)=23,MONTH(A173)=9),$V$11,B172)      )           )                                  )</f>
        <v>0.9</v>
      </c>
      <c r="C173" s="4">
        <f>ile</f>
        <v>10</v>
      </c>
      <c r="D173" s="4">
        <f t="shared" si="4"/>
        <v>9</v>
      </c>
      <c r="E173">
        <f>E172+IF(WEEKDAY(A173)=1,ser*C172,0)</f>
        <v>11750</v>
      </c>
      <c r="F173">
        <f>F172+D173*(wyp++dod)</f>
        <v>29766</v>
      </c>
      <c r="G173">
        <f t="shared" si="5"/>
        <v>18016</v>
      </c>
    </row>
    <row r="174" spans="1:7" x14ac:dyDescent="0.25">
      <c r="A174" s="1">
        <v>45099</v>
      </c>
      <c r="B174" s="3">
        <f>IF(AND(DAY(A174)=21,MONTH(A174)=12),$V$12,          IF(AND(DAY(A174)=21,MONTH(A174)=3),$V$9,         IF(AND(DAY(A174)=21,MONTH(A174)=6),$V$10,    IF(AND(DAY(A174)=23,MONTH(A174)=9),$V$11,B173)      )           )                                  )</f>
        <v>0.9</v>
      </c>
      <c r="C174" s="4">
        <f>ile</f>
        <v>10</v>
      </c>
      <c r="D174" s="4">
        <f t="shared" si="4"/>
        <v>9</v>
      </c>
      <c r="E174">
        <f>E173+IF(WEEKDAY(A174)=1,ser*C173,0)</f>
        <v>11750</v>
      </c>
      <c r="F174">
        <f>F173+D174*(wyp++dod)</f>
        <v>30360</v>
      </c>
      <c r="G174">
        <f t="shared" si="5"/>
        <v>18610</v>
      </c>
    </row>
    <row r="175" spans="1:7" x14ac:dyDescent="0.25">
      <c r="A175" s="1">
        <v>45100</v>
      </c>
      <c r="B175" s="3">
        <f>IF(AND(DAY(A175)=21,MONTH(A175)=12),$V$12,          IF(AND(DAY(A175)=21,MONTH(A175)=3),$V$9,         IF(AND(DAY(A175)=21,MONTH(A175)=6),$V$10,    IF(AND(DAY(A175)=23,MONTH(A175)=9),$V$11,B174)      )           )                                  )</f>
        <v>0.9</v>
      </c>
      <c r="C175" s="4">
        <f>ile</f>
        <v>10</v>
      </c>
      <c r="D175" s="4">
        <f t="shared" si="4"/>
        <v>9</v>
      </c>
      <c r="E175">
        <f>E174+IF(WEEKDAY(A175)=1,ser*C174,0)</f>
        <v>11750</v>
      </c>
      <c r="F175">
        <f>F174+D175*(wyp++dod)</f>
        <v>30954</v>
      </c>
      <c r="G175">
        <f t="shared" si="5"/>
        <v>19204</v>
      </c>
    </row>
    <row r="176" spans="1:7" x14ac:dyDescent="0.25">
      <c r="A176" s="1">
        <v>45101</v>
      </c>
      <c r="B176" s="3">
        <f>IF(AND(DAY(A176)=21,MONTH(A176)=12),$V$12,          IF(AND(DAY(A176)=21,MONTH(A176)=3),$V$9,         IF(AND(DAY(A176)=21,MONTH(A176)=6),$V$10,    IF(AND(DAY(A176)=23,MONTH(A176)=9),$V$11,B175)      )           )                                  )</f>
        <v>0.9</v>
      </c>
      <c r="C176" s="4">
        <f>ile</f>
        <v>10</v>
      </c>
      <c r="D176" s="4">
        <f t="shared" si="4"/>
        <v>0</v>
      </c>
      <c r="E176">
        <f>E175+IF(WEEKDAY(A176)=1,ser*C175,0)</f>
        <v>11750</v>
      </c>
      <c r="F176">
        <f>F175+D176*(wyp++dod)</f>
        <v>30954</v>
      </c>
      <c r="G176">
        <f t="shared" si="5"/>
        <v>19204</v>
      </c>
    </row>
    <row r="177" spans="1:7" x14ac:dyDescent="0.25">
      <c r="A177" s="1">
        <v>45102</v>
      </c>
      <c r="B177" s="3">
        <f>IF(AND(DAY(A177)=21,MONTH(A177)=12),$V$12,          IF(AND(DAY(A177)=21,MONTH(A177)=3),$V$9,         IF(AND(DAY(A177)=21,MONTH(A177)=6),$V$10,    IF(AND(DAY(A177)=23,MONTH(A177)=9),$V$11,B176)      )           )                                  )</f>
        <v>0.9</v>
      </c>
      <c r="C177" s="4">
        <f>ile</f>
        <v>10</v>
      </c>
      <c r="D177" s="4">
        <f t="shared" si="4"/>
        <v>0</v>
      </c>
      <c r="E177">
        <f>E176+IF(WEEKDAY(A177)=1,ser*C176,0)</f>
        <v>11900</v>
      </c>
      <c r="F177">
        <f>F176+D177*(wyp++dod)</f>
        <v>30954</v>
      </c>
      <c r="G177">
        <f t="shared" si="5"/>
        <v>19054</v>
      </c>
    </row>
    <row r="178" spans="1:7" x14ac:dyDescent="0.25">
      <c r="A178" s="1">
        <v>45103</v>
      </c>
      <c r="B178" s="3">
        <f>IF(AND(DAY(A178)=21,MONTH(A178)=12),$V$12,          IF(AND(DAY(A178)=21,MONTH(A178)=3),$V$9,         IF(AND(DAY(A178)=21,MONTH(A178)=6),$V$10,    IF(AND(DAY(A178)=23,MONTH(A178)=9),$V$11,B177)      )           )                                  )</f>
        <v>0.9</v>
      </c>
      <c r="C178" s="4">
        <f>ile</f>
        <v>10</v>
      </c>
      <c r="D178" s="4">
        <f t="shared" si="4"/>
        <v>9</v>
      </c>
      <c r="E178">
        <f>E177+IF(WEEKDAY(A178)=1,ser*C177,0)</f>
        <v>11900</v>
      </c>
      <c r="F178">
        <f>F177+D178*(wyp++dod)</f>
        <v>31548</v>
      </c>
      <c r="G178">
        <f t="shared" si="5"/>
        <v>19648</v>
      </c>
    </row>
    <row r="179" spans="1:7" x14ac:dyDescent="0.25">
      <c r="A179" s="1">
        <v>45104</v>
      </c>
      <c r="B179" s="3">
        <f>IF(AND(DAY(A179)=21,MONTH(A179)=12),$V$12,          IF(AND(DAY(A179)=21,MONTH(A179)=3),$V$9,         IF(AND(DAY(A179)=21,MONTH(A179)=6),$V$10,    IF(AND(DAY(A179)=23,MONTH(A179)=9),$V$11,B178)      )           )                                  )</f>
        <v>0.9</v>
      </c>
      <c r="C179" s="4">
        <f>ile</f>
        <v>10</v>
      </c>
      <c r="D179" s="4">
        <f t="shared" si="4"/>
        <v>9</v>
      </c>
      <c r="E179">
        <f>E178+IF(WEEKDAY(A179)=1,ser*C178,0)</f>
        <v>11900</v>
      </c>
      <c r="F179">
        <f>F178+D179*(wyp++dod)</f>
        <v>32142</v>
      </c>
      <c r="G179">
        <f t="shared" si="5"/>
        <v>20242</v>
      </c>
    </row>
    <row r="180" spans="1:7" x14ac:dyDescent="0.25">
      <c r="A180" s="1">
        <v>45105</v>
      </c>
      <c r="B180" s="3">
        <f>IF(AND(DAY(A180)=21,MONTH(A180)=12),$V$12,          IF(AND(DAY(A180)=21,MONTH(A180)=3),$V$9,         IF(AND(DAY(A180)=21,MONTH(A180)=6),$V$10,    IF(AND(DAY(A180)=23,MONTH(A180)=9),$V$11,B179)      )           )                                  )</f>
        <v>0.9</v>
      </c>
      <c r="C180" s="4">
        <f>ile</f>
        <v>10</v>
      </c>
      <c r="D180" s="4">
        <f t="shared" si="4"/>
        <v>9</v>
      </c>
      <c r="E180">
        <f>E179+IF(WEEKDAY(A180)=1,ser*C179,0)</f>
        <v>11900</v>
      </c>
      <c r="F180">
        <f>F179+D180*(wyp++dod)</f>
        <v>32736</v>
      </c>
      <c r="G180">
        <f t="shared" si="5"/>
        <v>20836</v>
      </c>
    </row>
    <row r="181" spans="1:7" x14ac:dyDescent="0.25">
      <c r="A181" s="1">
        <v>45106</v>
      </c>
      <c r="B181" s="3">
        <f>IF(AND(DAY(A181)=21,MONTH(A181)=12),$V$12,          IF(AND(DAY(A181)=21,MONTH(A181)=3),$V$9,         IF(AND(DAY(A181)=21,MONTH(A181)=6),$V$10,    IF(AND(DAY(A181)=23,MONTH(A181)=9),$V$11,B180)      )           )                                  )</f>
        <v>0.9</v>
      </c>
      <c r="C181" s="4">
        <f>ile</f>
        <v>10</v>
      </c>
      <c r="D181" s="4">
        <f t="shared" si="4"/>
        <v>9</v>
      </c>
      <c r="E181">
        <f>E180+IF(WEEKDAY(A181)=1,ser*C180,0)</f>
        <v>11900</v>
      </c>
      <c r="F181">
        <f>F180+D181*(wyp++dod)</f>
        <v>33330</v>
      </c>
      <c r="G181">
        <f t="shared" si="5"/>
        <v>21430</v>
      </c>
    </row>
    <row r="182" spans="1:7" x14ac:dyDescent="0.25">
      <c r="A182" s="1">
        <v>45107</v>
      </c>
      <c r="B182" s="3">
        <f>IF(AND(DAY(A182)=21,MONTH(A182)=12),$V$12,          IF(AND(DAY(A182)=21,MONTH(A182)=3),$V$9,         IF(AND(DAY(A182)=21,MONTH(A182)=6),$V$10,    IF(AND(DAY(A182)=23,MONTH(A182)=9),$V$11,B181)      )           )                                  )</f>
        <v>0.9</v>
      </c>
      <c r="C182" s="4">
        <f>ile</f>
        <v>10</v>
      </c>
      <c r="D182" s="4">
        <f t="shared" si="4"/>
        <v>9</v>
      </c>
      <c r="E182">
        <f>E181+IF(WEEKDAY(A182)=1,ser*C181,0)</f>
        <v>11900</v>
      </c>
      <c r="F182">
        <f>F181+D182*(wyp++dod)</f>
        <v>33924</v>
      </c>
      <c r="G182">
        <f t="shared" si="5"/>
        <v>22024</v>
      </c>
    </row>
    <row r="183" spans="1:7" x14ac:dyDescent="0.25">
      <c r="A183" s="1">
        <v>45108</v>
      </c>
      <c r="B183" s="3">
        <f>IF(AND(DAY(A183)=21,MONTH(A183)=12),$V$12,          IF(AND(DAY(A183)=21,MONTH(A183)=3),$V$9,         IF(AND(DAY(A183)=21,MONTH(A183)=6),$V$10,    IF(AND(DAY(A183)=23,MONTH(A183)=9),$V$11,B182)      )           )                                  )</f>
        <v>0.9</v>
      </c>
      <c r="C183" s="4">
        <f>ile</f>
        <v>10</v>
      </c>
      <c r="D183" s="4">
        <f t="shared" si="4"/>
        <v>0</v>
      </c>
      <c r="E183">
        <f>E182+IF(WEEKDAY(A183)=1,ser*C182,0)</f>
        <v>11900</v>
      </c>
      <c r="F183">
        <f>F182+D183*(wyp++dod)</f>
        <v>33924</v>
      </c>
      <c r="G183">
        <f t="shared" si="5"/>
        <v>22024</v>
      </c>
    </row>
    <row r="184" spans="1:7" x14ac:dyDescent="0.25">
      <c r="A184" s="1">
        <v>45109</v>
      </c>
      <c r="B184" s="3">
        <f>IF(AND(DAY(A184)=21,MONTH(A184)=12),$V$12,          IF(AND(DAY(A184)=21,MONTH(A184)=3),$V$9,         IF(AND(DAY(A184)=21,MONTH(A184)=6),$V$10,    IF(AND(DAY(A184)=23,MONTH(A184)=9),$V$11,B183)      )           )                                  )</f>
        <v>0.9</v>
      </c>
      <c r="C184" s="4">
        <f>ile</f>
        <v>10</v>
      </c>
      <c r="D184" s="4">
        <f t="shared" si="4"/>
        <v>0</v>
      </c>
      <c r="E184">
        <f>E183+IF(WEEKDAY(A184)=1,ser*C183,0)</f>
        <v>12050</v>
      </c>
      <c r="F184">
        <f>F183+D184*(wyp++dod)</f>
        <v>33924</v>
      </c>
      <c r="G184">
        <f t="shared" si="5"/>
        <v>21874</v>
      </c>
    </row>
    <row r="185" spans="1:7" x14ac:dyDescent="0.25">
      <c r="A185" s="1">
        <v>45110</v>
      </c>
      <c r="B185" s="3">
        <f>IF(AND(DAY(A185)=21,MONTH(A185)=12),$V$12,          IF(AND(DAY(A185)=21,MONTH(A185)=3),$V$9,         IF(AND(DAY(A185)=21,MONTH(A185)=6),$V$10,    IF(AND(DAY(A185)=23,MONTH(A185)=9),$V$11,B184)      )           )                                  )</f>
        <v>0.9</v>
      </c>
      <c r="C185" s="4">
        <f>ile</f>
        <v>10</v>
      </c>
      <c r="D185" s="4">
        <f t="shared" si="4"/>
        <v>9</v>
      </c>
      <c r="E185">
        <f>E184+IF(WEEKDAY(A185)=1,ser*C184,0)</f>
        <v>12050</v>
      </c>
      <c r="F185">
        <f>F184+D185*(wyp++dod)</f>
        <v>34518</v>
      </c>
      <c r="G185">
        <f t="shared" si="5"/>
        <v>22468</v>
      </c>
    </row>
    <row r="186" spans="1:7" x14ac:dyDescent="0.25">
      <c r="A186" s="1">
        <v>45111</v>
      </c>
      <c r="B186" s="3">
        <f>IF(AND(DAY(A186)=21,MONTH(A186)=12),$V$12,          IF(AND(DAY(A186)=21,MONTH(A186)=3),$V$9,         IF(AND(DAY(A186)=21,MONTH(A186)=6),$V$10,    IF(AND(DAY(A186)=23,MONTH(A186)=9),$V$11,B185)      )           )                                  )</f>
        <v>0.9</v>
      </c>
      <c r="C186" s="4">
        <f>ile</f>
        <v>10</v>
      </c>
      <c r="D186" s="4">
        <f t="shared" si="4"/>
        <v>9</v>
      </c>
      <c r="E186">
        <f>E185+IF(WEEKDAY(A186)=1,ser*C185,0)</f>
        <v>12050</v>
      </c>
      <c r="F186">
        <f>F185+D186*(wyp++dod)</f>
        <v>35112</v>
      </c>
      <c r="G186">
        <f t="shared" si="5"/>
        <v>23062</v>
      </c>
    </row>
    <row r="187" spans="1:7" x14ac:dyDescent="0.25">
      <c r="A187" s="1">
        <v>45112</v>
      </c>
      <c r="B187" s="3">
        <f>IF(AND(DAY(A187)=21,MONTH(A187)=12),$V$12,          IF(AND(DAY(A187)=21,MONTH(A187)=3),$V$9,         IF(AND(DAY(A187)=21,MONTH(A187)=6),$V$10,    IF(AND(DAY(A187)=23,MONTH(A187)=9),$V$11,B186)      )           )                                  )</f>
        <v>0.9</v>
      </c>
      <c r="C187" s="4">
        <f>ile</f>
        <v>10</v>
      </c>
      <c r="D187" s="4">
        <f t="shared" si="4"/>
        <v>9</v>
      </c>
      <c r="E187">
        <f>E186+IF(WEEKDAY(A187)=1,ser*C186,0)</f>
        <v>12050</v>
      </c>
      <c r="F187">
        <f>F186+D187*(wyp++dod)</f>
        <v>35706</v>
      </c>
      <c r="G187">
        <f t="shared" si="5"/>
        <v>23656</v>
      </c>
    </row>
    <row r="188" spans="1:7" x14ac:dyDescent="0.25">
      <c r="A188" s="1">
        <v>45113</v>
      </c>
      <c r="B188" s="3">
        <f>IF(AND(DAY(A188)=21,MONTH(A188)=12),$V$12,          IF(AND(DAY(A188)=21,MONTH(A188)=3),$V$9,         IF(AND(DAY(A188)=21,MONTH(A188)=6),$V$10,    IF(AND(DAY(A188)=23,MONTH(A188)=9),$V$11,B187)      )           )                                  )</f>
        <v>0.9</v>
      </c>
      <c r="C188" s="4">
        <f>ile</f>
        <v>10</v>
      </c>
      <c r="D188" s="4">
        <f t="shared" si="4"/>
        <v>9</v>
      </c>
      <c r="E188">
        <f>E187+IF(WEEKDAY(A188)=1,ser*C187,0)</f>
        <v>12050</v>
      </c>
      <c r="F188">
        <f>F187+D188*(wyp++dod)</f>
        <v>36300</v>
      </c>
      <c r="G188">
        <f t="shared" si="5"/>
        <v>24250</v>
      </c>
    </row>
    <row r="189" spans="1:7" x14ac:dyDescent="0.25">
      <c r="A189" s="1">
        <v>45114</v>
      </c>
      <c r="B189" s="3">
        <f>IF(AND(DAY(A189)=21,MONTH(A189)=12),$V$12,          IF(AND(DAY(A189)=21,MONTH(A189)=3),$V$9,         IF(AND(DAY(A189)=21,MONTH(A189)=6),$V$10,    IF(AND(DAY(A189)=23,MONTH(A189)=9),$V$11,B188)      )           )                                  )</f>
        <v>0.9</v>
      </c>
      <c r="C189" s="4">
        <f>ile</f>
        <v>10</v>
      </c>
      <c r="D189" s="4">
        <f t="shared" si="4"/>
        <v>9</v>
      </c>
      <c r="E189">
        <f>E188+IF(WEEKDAY(A189)=1,ser*C188,0)</f>
        <v>12050</v>
      </c>
      <c r="F189">
        <f>F188+D189*(wyp++dod)</f>
        <v>36894</v>
      </c>
      <c r="G189">
        <f t="shared" si="5"/>
        <v>24844</v>
      </c>
    </row>
    <row r="190" spans="1:7" x14ac:dyDescent="0.25">
      <c r="A190" s="1">
        <v>45115</v>
      </c>
      <c r="B190" s="3">
        <f>IF(AND(DAY(A190)=21,MONTH(A190)=12),$V$12,          IF(AND(DAY(A190)=21,MONTH(A190)=3),$V$9,         IF(AND(DAY(A190)=21,MONTH(A190)=6),$V$10,    IF(AND(DAY(A190)=23,MONTH(A190)=9),$V$11,B189)      )           )                                  )</f>
        <v>0.9</v>
      </c>
      <c r="C190" s="4">
        <f>ile</f>
        <v>10</v>
      </c>
      <c r="D190" s="4">
        <f t="shared" si="4"/>
        <v>0</v>
      </c>
      <c r="E190">
        <f>E189+IF(WEEKDAY(A190)=1,ser*C189,0)</f>
        <v>12050</v>
      </c>
      <c r="F190">
        <f>F189+D190*(wyp++dod)</f>
        <v>36894</v>
      </c>
      <c r="G190">
        <f t="shared" si="5"/>
        <v>24844</v>
      </c>
    </row>
    <row r="191" spans="1:7" x14ac:dyDescent="0.25">
      <c r="A191" s="1">
        <v>45116</v>
      </c>
      <c r="B191" s="3">
        <f>IF(AND(DAY(A191)=21,MONTH(A191)=12),$V$12,          IF(AND(DAY(A191)=21,MONTH(A191)=3),$V$9,         IF(AND(DAY(A191)=21,MONTH(A191)=6),$V$10,    IF(AND(DAY(A191)=23,MONTH(A191)=9),$V$11,B190)      )           )                                  )</f>
        <v>0.9</v>
      </c>
      <c r="C191" s="4">
        <f>ile</f>
        <v>10</v>
      </c>
      <c r="D191" s="4">
        <f t="shared" si="4"/>
        <v>0</v>
      </c>
      <c r="E191">
        <f>E190+IF(WEEKDAY(A191)=1,ser*C190,0)</f>
        <v>12200</v>
      </c>
      <c r="F191">
        <f>F190+D191*(wyp++dod)</f>
        <v>36894</v>
      </c>
      <c r="G191">
        <f t="shared" si="5"/>
        <v>24694</v>
      </c>
    </row>
    <row r="192" spans="1:7" x14ac:dyDescent="0.25">
      <c r="A192" s="1">
        <v>45117</v>
      </c>
      <c r="B192" s="3">
        <f>IF(AND(DAY(A192)=21,MONTH(A192)=12),$V$12,          IF(AND(DAY(A192)=21,MONTH(A192)=3),$V$9,         IF(AND(DAY(A192)=21,MONTH(A192)=6),$V$10,    IF(AND(DAY(A192)=23,MONTH(A192)=9),$V$11,B191)      )           )                                  )</f>
        <v>0.9</v>
      </c>
      <c r="C192" s="4">
        <f>ile</f>
        <v>10</v>
      </c>
      <c r="D192" s="4">
        <f t="shared" si="4"/>
        <v>9</v>
      </c>
      <c r="E192">
        <f>E191+IF(WEEKDAY(A192)=1,ser*C191,0)</f>
        <v>12200</v>
      </c>
      <c r="F192">
        <f>F191+D192*(wyp++dod)</f>
        <v>37488</v>
      </c>
      <c r="G192">
        <f t="shared" si="5"/>
        <v>25288</v>
      </c>
    </row>
    <row r="193" spans="1:7" x14ac:dyDescent="0.25">
      <c r="A193" s="1">
        <v>45118</v>
      </c>
      <c r="B193" s="3">
        <f>IF(AND(DAY(A193)=21,MONTH(A193)=12),$V$12,          IF(AND(DAY(A193)=21,MONTH(A193)=3),$V$9,         IF(AND(DAY(A193)=21,MONTH(A193)=6),$V$10,    IF(AND(DAY(A193)=23,MONTH(A193)=9),$V$11,B192)      )           )                                  )</f>
        <v>0.9</v>
      </c>
      <c r="C193" s="4">
        <f>ile</f>
        <v>10</v>
      </c>
      <c r="D193" s="4">
        <f t="shared" si="4"/>
        <v>9</v>
      </c>
      <c r="E193">
        <f>E192+IF(WEEKDAY(A193)=1,ser*C192,0)</f>
        <v>12200</v>
      </c>
      <c r="F193">
        <f>F192+D193*(wyp++dod)</f>
        <v>38082</v>
      </c>
      <c r="G193">
        <f t="shared" si="5"/>
        <v>25882</v>
      </c>
    </row>
    <row r="194" spans="1:7" x14ac:dyDescent="0.25">
      <c r="A194" s="1">
        <v>45119</v>
      </c>
      <c r="B194" s="3">
        <f>IF(AND(DAY(A194)=21,MONTH(A194)=12),$V$12,          IF(AND(DAY(A194)=21,MONTH(A194)=3),$V$9,         IF(AND(DAY(A194)=21,MONTH(A194)=6),$V$10,    IF(AND(DAY(A194)=23,MONTH(A194)=9),$V$11,B193)      )           )                                  )</f>
        <v>0.9</v>
      </c>
      <c r="C194" s="4">
        <f>ile</f>
        <v>10</v>
      </c>
      <c r="D194" s="4">
        <f t="shared" si="4"/>
        <v>9</v>
      </c>
      <c r="E194">
        <f>E193+IF(WEEKDAY(A194)=1,ser*C193,0)</f>
        <v>12200</v>
      </c>
      <c r="F194">
        <f>F193+D194*(wyp++dod)</f>
        <v>38676</v>
      </c>
      <c r="G194">
        <f t="shared" si="5"/>
        <v>26476</v>
      </c>
    </row>
    <row r="195" spans="1:7" x14ac:dyDescent="0.25">
      <c r="A195" s="1">
        <v>45120</v>
      </c>
      <c r="B195" s="3">
        <f>IF(AND(DAY(A195)=21,MONTH(A195)=12),$V$12,          IF(AND(DAY(A195)=21,MONTH(A195)=3),$V$9,         IF(AND(DAY(A195)=21,MONTH(A195)=6),$V$10,    IF(AND(DAY(A195)=23,MONTH(A195)=9),$V$11,B194)      )           )                                  )</f>
        <v>0.9</v>
      </c>
      <c r="C195" s="4">
        <f>ile</f>
        <v>10</v>
      </c>
      <c r="D195" s="4">
        <f t="shared" ref="D195:D258" si="6">IF(OR(WEEKDAY(A195)=7,WEEKDAY(A195)=1),0,ROUND(B195*C195,A195))</f>
        <v>9</v>
      </c>
      <c r="E195">
        <f>E194+IF(WEEKDAY(A195)=1,ser*C194,0)</f>
        <v>12200</v>
      </c>
      <c r="F195">
        <f>F194+D195*(wyp++dod)</f>
        <v>39270</v>
      </c>
      <c r="G195">
        <f t="shared" ref="G195:G258" si="7">F195-E195</f>
        <v>27070</v>
      </c>
    </row>
    <row r="196" spans="1:7" x14ac:dyDescent="0.25">
      <c r="A196" s="1">
        <v>45121</v>
      </c>
      <c r="B196" s="3">
        <f>IF(AND(DAY(A196)=21,MONTH(A196)=12),$V$12,          IF(AND(DAY(A196)=21,MONTH(A196)=3),$V$9,         IF(AND(DAY(A196)=21,MONTH(A196)=6),$V$10,    IF(AND(DAY(A196)=23,MONTH(A196)=9),$V$11,B195)      )           )                                  )</f>
        <v>0.9</v>
      </c>
      <c r="C196" s="4">
        <f>ile</f>
        <v>10</v>
      </c>
      <c r="D196" s="4">
        <f t="shared" si="6"/>
        <v>9</v>
      </c>
      <c r="E196">
        <f>E195+IF(WEEKDAY(A196)=1,ser*C195,0)</f>
        <v>12200</v>
      </c>
      <c r="F196">
        <f>F195+D196*(wyp++dod)</f>
        <v>39864</v>
      </c>
      <c r="G196">
        <f t="shared" si="7"/>
        <v>27664</v>
      </c>
    </row>
    <row r="197" spans="1:7" x14ac:dyDescent="0.25">
      <c r="A197" s="1">
        <v>45122</v>
      </c>
      <c r="B197" s="3">
        <f>IF(AND(DAY(A197)=21,MONTH(A197)=12),$V$12,          IF(AND(DAY(A197)=21,MONTH(A197)=3),$V$9,         IF(AND(DAY(A197)=21,MONTH(A197)=6),$V$10,    IF(AND(DAY(A197)=23,MONTH(A197)=9),$V$11,B196)      )           )                                  )</f>
        <v>0.9</v>
      </c>
      <c r="C197" s="4">
        <f>ile</f>
        <v>10</v>
      </c>
      <c r="D197" s="4">
        <f t="shared" si="6"/>
        <v>0</v>
      </c>
      <c r="E197">
        <f>E196+IF(WEEKDAY(A197)=1,ser*C196,0)</f>
        <v>12200</v>
      </c>
      <c r="F197">
        <f>F196+D197*(wyp++dod)</f>
        <v>39864</v>
      </c>
      <c r="G197">
        <f t="shared" si="7"/>
        <v>27664</v>
      </c>
    </row>
    <row r="198" spans="1:7" x14ac:dyDescent="0.25">
      <c r="A198" s="1">
        <v>45123</v>
      </c>
      <c r="B198" s="3">
        <f>IF(AND(DAY(A198)=21,MONTH(A198)=12),$V$12,          IF(AND(DAY(A198)=21,MONTH(A198)=3),$V$9,         IF(AND(DAY(A198)=21,MONTH(A198)=6),$V$10,    IF(AND(DAY(A198)=23,MONTH(A198)=9),$V$11,B197)      )           )                                  )</f>
        <v>0.9</v>
      </c>
      <c r="C198" s="4">
        <f>ile</f>
        <v>10</v>
      </c>
      <c r="D198" s="4">
        <f t="shared" si="6"/>
        <v>0</v>
      </c>
      <c r="E198">
        <f>E197+IF(WEEKDAY(A198)=1,ser*C197,0)</f>
        <v>12350</v>
      </c>
      <c r="F198">
        <f>F197+D198*(wyp++dod)</f>
        <v>39864</v>
      </c>
      <c r="G198">
        <f t="shared" si="7"/>
        <v>27514</v>
      </c>
    </row>
    <row r="199" spans="1:7" x14ac:dyDescent="0.25">
      <c r="A199" s="1">
        <v>45124</v>
      </c>
      <c r="B199" s="3">
        <f>IF(AND(DAY(A199)=21,MONTH(A199)=12),$V$12,          IF(AND(DAY(A199)=21,MONTH(A199)=3),$V$9,         IF(AND(DAY(A199)=21,MONTH(A199)=6),$V$10,    IF(AND(DAY(A199)=23,MONTH(A199)=9),$V$11,B198)      )           )                                  )</f>
        <v>0.9</v>
      </c>
      <c r="C199" s="4">
        <f>ile</f>
        <v>10</v>
      </c>
      <c r="D199" s="4">
        <f t="shared" si="6"/>
        <v>9</v>
      </c>
      <c r="E199">
        <f>E198+IF(WEEKDAY(A199)=1,ser*C198,0)</f>
        <v>12350</v>
      </c>
      <c r="F199">
        <f>F198+D199*(wyp++dod)</f>
        <v>40458</v>
      </c>
      <c r="G199">
        <f t="shared" si="7"/>
        <v>28108</v>
      </c>
    </row>
    <row r="200" spans="1:7" x14ac:dyDescent="0.25">
      <c r="A200" s="1">
        <v>45125</v>
      </c>
      <c r="B200" s="3">
        <f>IF(AND(DAY(A200)=21,MONTH(A200)=12),$V$12,          IF(AND(DAY(A200)=21,MONTH(A200)=3),$V$9,         IF(AND(DAY(A200)=21,MONTH(A200)=6),$V$10,    IF(AND(DAY(A200)=23,MONTH(A200)=9),$V$11,B199)      )           )                                  )</f>
        <v>0.9</v>
      </c>
      <c r="C200" s="4">
        <f>ile</f>
        <v>10</v>
      </c>
      <c r="D200" s="4">
        <f t="shared" si="6"/>
        <v>9</v>
      </c>
      <c r="E200">
        <f>E199+IF(WEEKDAY(A200)=1,ser*C199,0)</f>
        <v>12350</v>
      </c>
      <c r="F200">
        <f>F199+D200*(wyp++dod)</f>
        <v>41052</v>
      </c>
      <c r="G200">
        <f t="shared" si="7"/>
        <v>28702</v>
      </c>
    </row>
    <row r="201" spans="1:7" x14ac:dyDescent="0.25">
      <c r="A201" s="1">
        <v>45126</v>
      </c>
      <c r="B201" s="3">
        <f>IF(AND(DAY(A201)=21,MONTH(A201)=12),$V$12,          IF(AND(DAY(A201)=21,MONTH(A201)=3),$V$9,         IF(AND(DAY(A201)=21,MONTH(A201)=6),$V$10,    IF(AND(DAY(A201)=23,MONTH(A201)=9),$V$11,B200)      )           )                                  )</f>
        <v>0.9</v>
      </c>
      <c r="C201" s="4">
        <f>ile</f>
        <v>10</v>
      </c>
      <c r="D201" s="4">
        <f t="shared" si="6"/>
        <v>9</v>
      </c>
      <c r="E201">
        <f>E200+IF(WEEKDAY(A201)=1,ser*C200,0)</f>
        <v>12350</v>
      </c>
      <c r="F201">
        <f>F200+D201*(wyp++dod)</f>
        <v>41646</v>
      </c>
      <c r="G201">
        <f t="shared" si="7"/>
        <v>29296</v>
      </c>
    </row>
    <row r="202" spans="1:7" x14ac:dyDescent="0.25">
      <c r="A202" s="1">
        <v>45127</v>
      </c>
      <c r="B202" s="3">
        <f>IF(AND(DAY(A202)=21,MONTH(A202)=12),$V$12,          IF(AND(DAY(A202)=21,MONTH(A202)=3),$V$9,         IF(AND(DAY(A202)=21,MONTH(A202)=6),$V$10,    IF(AND(DAY(A202)=23,MONTH(A202)=9),$V$11,B201)      )           )                                  )</f>
        <v>0.9</v>
      </c>
      <c r="C202" s="4">
        <f>ile</f>
        <v>10</v>
      </c>
      <c r="D202" s="4">
        <f t="shared" si="6"/>
        <v>9</v>
      </c>
      <c r="E202">
        <f>E201+IF(WEEKDAY(A202)=1,ser*C201,0)</f>
        <v>12350</v>
      </c>
      <c r="F202">
        <f>F201+D202*(wyp++dod)</f>
        <v>42240</v>
      </c>
      <c r="G202">
        <f t="shared" si="7"/>
        <v>29890</v>
      </c>
    </row>
    <row r="203" spans="1:7" x14ac:dyDescent="0.25">
      <c r="A203" s="1">
        <v>45128</v>
      </c>
      <c r="B203" s="3">
        <f>IF(AND(DAY(A203)=21,MONTH(A203)=12),$V$12,          IF(AND(DAY(A203)=21,MONTH(A203)=3),$V$9,         IF(AND(DAY(A203)=21,MONTH(A203)=6),$V$10,    IF(AND(DAY(A203)=23,MONTH(A203)=9),$V$11,B202)      )           )                                  )</f>
        <v>0.9</v>
      </c>
      <c r="C203" s="4">
        <f>ile</f>
        <v>10</v>
      </c>
      <c r="D203" s="4">
        <f t="shared" si="6"/>
        <v>9</v>
      </c>
      <c r="E203">
        <f>E202+IF(WEEKDAY(A203)=1,ser*C202,0)</f>
        <v>12350</v>
      </c>
      <c r="F203">
        <f>F202+D203*(wyp++dod)</f>
        <v>42834</v>
      </c>
      <c r="G203">
        <f t="shared" si="7"/>
        <v>30484</v>
      </c>
    </row>
    <row r="204" spans="1:7" x14ac:dyDescent="0.25">
      <c r="A204" s="1">
        <v>45129</v>
      </c>
      <c r="B204" s="3">
        <f>IF(AND(DAY(A204)=21,MONTH(A204)=12),$V$12,          IF(AND(DAY(A204)=21,MONTH(A204)=3),$V$9,         IF(AND(DAY(A204)=21,MONTH(A204)=6),$V$10,    IF(AND(DAY(A204)=23,MONTH(A204)=9),$V$11,B203)      )           )                                  )</f>
        <v>0.9</v>
      </c>
      <c r="C204" s="4">
        <f>ile</f>
        <v>10</v>
      </c>
      <c r="D204" s="4">
        <f t="shared" si="6"/>
        <v>0</v>
      </c>
      <c r="E204">
        <f>E203+IF(WEEKDAY(A204)=1,ser*C203,0)</f>
        <v>12350</v>
      </c>
      <c r="F204">
        <f>F203+D204*(wyp++dod)</f>
        <v>42834</v>
      </c>
      <c r="G204">
        <f t="shared" si="7"/>
        <v>30484</v>
      </c>
    </row>
    <row r="205" spans="1:7" x14ac:dyDescent="0.25">
      <c r="A205" s="1">
        <v>45130</v>
      </c>
      <c r="B205" s="3">
        <f>IF(AND(DAY(A205)=21,MONTH(A205)=12),$V$12,          IF(AND(DAY(A205)=21,MONTH(A205)=3),$V$9,         IF(AND(DAY(A205)=21,MONTH(A205)=6),$V$10,    IF(AND(DAY(A205)=23,MONTH(A205)=9),$V$11,B204)      )           )                                  )</f>
        <v>0.9</v>
      </c>
      <c r="C205" s="4">
        <f>ile</f>
        <v>10</v>
      </c>
      <c r="D205" s="4">
        <f t="shared" si="6"/>
        <v>0</v>
      </c>
      <c r="E205">
        <f>E204+IF(WEEKDAY(A205)=1,ser*C204,0)</f>
        <v>12500</v>
      </c>
      <c r="F205">
        <f>F204+D205*(wyp++dod)</f>
        <v>42834</v>
      </c>
      <c r="G205">
        <f t="shared" si="7"/>
        <v>30334</v>
      </c>
    </row>
    <row r="206" spans="1:7" x14ac:dyDescent="0.25">
      <c r="A206" s="1">
        <v>45131</v>
      </c>
      <c r="B206" s="3">
        <f>IF(AND(DAY(A206)=21,MONTH(A206)=12),$V$12,          IF(AND(DAY(A206)=21,MONTH(A206)=3),$V$9,         IF(AND(DAY(A206)=21,MONTH(A206)=6),$V$10,    IF(AND(DAY(A206)=23,MONTH(A206)=9),$V$11,B205)      )           )                                  )</f>
        <v>0.9</v>
      </c>
      <c r="C206" s="4">
        <f>ile</f>
        <v>10</v>
      </c>
      <c r="D206" s="4">
        <f t="shared" si="6"/>
        <v>9</v>
      </c>
      <c r="E206">
        <f>E205+IF(WEEKDAY(A206)=1,ser*C205,0)</f>
        <v>12500</v>
      </c>
      <c r="F206">
        <f>F205+D206*(wyp++dod)</f>
        <v>43428</v>
      </c>
      <c r="G206">
        <f t="shared" si="7"/>
        <v>30928</v>
      </c>
    </row>
    <row r="207" spans="1:7" x14ac:dyDescent="0.25">
      <c r="A207" s="1">
        <v>45132</v>
      </c>
      <c r="B207" s="3">
        <f>IF(AND(DAY(A207)=21,MONTH(A207)=12),$V$12,          IF(AND(DAY(A207)=21,MONTH(A207)=3),$V$9,         IF(AND(DAY(A207)=21,MONTH(A207)=6),$V$10,    IF(AND(DAY(A207)=23,MONTH(A207)=9),$V$11,B206)      )           )                                  )</f>
        <v>0.9</v>
      </c>
      <c r="C207" s="4">
        <f>ile</f>
        <v>10</v>
      </c>
      <c r="D207" s="4">
        <f t="shared" si="6"/>
        <v>9</v>
      </c>
      <c r="E207">
        <f>E206+IF(WEEKDAY(A207)=1,ser*C206,0)</f>
        <v>12500</v>
      </c>
      <c r="F207">
        <f>F206+D207*(wyp++dod)</f>
        <v>44022</v>
      </c>
      <c r="G207">
        <f t="shared" si="7"/>
        <v>31522</v>
      </c>
    </row>
    <row r="208" spans="1:7" x14ac:dyDescent="0.25">
      <c r="A208" s="1">
        <v>45133</v>
      </c>
      <c r="B208" s="3">
        <f>IF(AND(DAY(A208)=21,MONTH(A208)=12),$V$12,          IF(AND(DAY(A208)=21,MONTH(A208)=3),$V$9,         IF(AND(DAY(A208)=21,MONTH(A208)=6),$V$10,    IF(AND(DAY(A208)=23,MONTH(A208)=9),$V$11,B207)      )           )                                  )</f>
        <v>0.9</v>
      </c>
      <c r="C208" s="4">
        <f>ile</f>
        <v>10</v>
      </c>
      <c r="D208" s="4">
        <f t="shared" si="6"/>
        <v>9</v>
      </c>
      <c r="E208">
        <f>E207+IF(WEEKDAY(A208)=1,ser*C207,0)</f>
        <v>12500</v>
      </c>
      <c r="F208">
        <f>F207+D208*(wyp++dod)</f>
        <v>44616</v>
      </c>
      <c r="G208">
        <f t="shared" si="7"/>
        <v>32116</v>
      </c>
    </row>
    <row r="209" spans="1:7" x14ac:dyDescent="0.25">
      <c r="A209" s="1">
        <v>45134</v>
      </c>
      <c r="B209" s="3">
        <f>IF(AND(DAY(A209)=21,MONTH(A209)=12),$V$12,          IF(AND(DAY(A209)=21,MONTH(A209)=3),$V$9,         IF(AND(DAY(A209)=21,MONTH(A209)=6),$V$10,    IF(AND(DAY(A209)=23,MONTH(A209)=9),$V$11,B208)      )           )                                  )</f>
        <v>0.9</v>
      </c>
      <c r="C209" s="4">
        <f>ile</f>
        <v>10</v>
      </c>
      <c r="D209" s="4">
        <f t="shared" si="6"/>
        <v>9</v>
      </c>
      <c r="E209">
        <f>E208+IF(WEEKDAY(A209)=1,ser*C208,0)</f>
        <v>12500</v>
      </c>
      <c r="F209">
        <f>F208+D209*(wyp++dod)</f>
        <v>45210</v>
      </c>
      <c r="G209">
        <f t="shared" si="7"/>
        <v>32710</v>
      </c>
    </row>
    <row r="210" spans="1:7" x14ac:dyDescent="0.25">
      <c r="A210" s="1">
        <v>45135</v>
      </c>
      <c r="B210" s="3">
        <f>IF(AND(DAY(A210)=21,MONTH(A210)=12),$V$12,          IF(AND(DAY(A210)=21,MONTH(A210)=3),$V$9,         IF(AND(DAY(A210)=21,MONTH(A210)=6),$V$10,    IF(AND(DAY(A210)=23,MONTH(A210)=9),$V$11,B209)      )           )                                  )</f>
        <v>0.9</v>
      </c>
      <c r="C210" s="4">
        <f>ile</f>
        <v>10</v>
      </c>
      <c r="D210" s="4">
        <f t="shared" si="6"/>
        <v>9</v>
      </c>
      <c r="E210">
        <f>E209+IF(WEEKDAY(A210)=1,ser*C209,0)</f>
        <v>12500</v>
      </c>
      <c r="F210">
        <f>F209+D210*(wyp++dod)</f>
        <v>45804</v>
      </c>
      <c r="G210">
        <f t="shared" si="7"/>
        <v>33304</v>
      </c>
    </row>
    <row r="211" spans="1:7" x14ac:dyDescent="0.25">
      <c r="A211" s="1">
        <v>45136</v>
      </c>
      <c r="B211" s="3">
        <f>IF(AND(DAY(A211)=21,MONTH(A211)=12),$V$12,          IF(AND(DAY(A211)=21,MONTH(A211)=3),$V$9,         IF(AND(DAY(A211)=21,MONTH(A211)=6),$V$10,    IF(AND(DAY(A211)=23,MONTH(A211)=9),$V$11,B210)      )           )                                  )</f>
        <v>0.9</v>
      </c>
      <c r="C211" s="4">
        <f>ile</f>
        <v>10</v>
      </c>
      <c r="D211" s="4">
        <f t="shared" si="6"/>
        <v>0</v>
      </c>
      <c r="E211">
        <f>E210+IF(WEEKDAY(A211)=1,ser*C210,0)</f>
        <v>12500</v>
      </c>
      <c r="F211">
        <f>F210+D211*(wyp++dod)</f>
        <v>45804</v>
      </c>
      <c r="G211">
        <f t="shared" si="7"/>
        <v>33304</v>
      </c>
    </row>
    <row r="212" spans="1:7" x14ac:dyDescent="0.25">
      <c r="A212" s="1">
        <v>45137</v>
      </c>
      <c r="B212" s="3">
        <f>IF(AND(DAY(A212)=21,MONTH(A212)=12),$V$12,          IF(AND(DAY(A212)=21,MONTH(A212)=3),$V$9,         IF(AND(DAY(A212)=21,MONTH(A212)=6),$V$10,    IF(AND(DAY(A212)=23,MONTH(A212)=9),$V$11,B211)      )           )                                  )</f>
        <v>0.9</v>
      </c>
      <c r="C212" s="4">
        <f>ile</f>
        <v>10</v>
      </c>
      <c r="D212" s="4">
        <f t="shared" si="6"/>
        <v>0</v>
      </c>
      <c r="E212">
        <f>E211+IF(WEEKDAY(A212)=1,ser*C211,0)</f>
        <v>12650</v>
      </c>
      <c r="F212">
        <f>F211+D212*(wyp++dod)</f>
        <v>45804</v>
      </c>
      <c r="G212">
        <f t="shared" si="7"/>
        <v>33154</v>
      </c>
    </row>
    <row r="213" spans="1:7" x14ac:dyDescent="0.25">
      <c r="A213" s="1">
        <v>45138</v>
      </c>
      <c r="B213" s="3">
        <f>IF(AND(DAY(A213)=21,MONTH(A213)=12),$V$12,          IF(AND(DAY(A213)=21,MONTH(A213)=3),$V$9,         IF(AND(DAY(A213)=21,MONTH(A213)=6),$V$10,    IF(AND(DAY(A213)=23,MONTH(A213)=9),$V$11,B212)      )           )                                  )</f>
        <v>0.9</v>
      </c>
      <c r="C213" s="4">
        <f>ile</f>
        <v>10</v>
      </c>
      <c r="D213" s="4">
        <f t="shared" si="6"/>
        <v>9</v>
      </c>
      <c r="E213">
        <f>E212+IF(WEEKDAY(A213)=1,ser*C212,0)</f>
        <v>12650</v>
      </c>
      <c r="F213">
        <f>F212+D213*(wyp++dod)</f>
        <v>46398</v>
      </c>
      <c r="G213">
        <f t="shared" si="7"/>
        <v>33748</v>
      </c>
    </row>
    <row r="214" spans="1:7" x14ac:dyDescent="0.25">
      <c r="A214" s="1">
        <v>45139</v>
      </c>
      <c r="B214" s="3">
        <f>IF(AND(DAY(A214)=21,MONTH(A214)=12),$V$12,          IF(AND(DAY(A214)=21,MONTH(A214)=3),$V$9,         IF(AND(DAY(A214)=21,MONTH(A214)=6),$V$10,    IF(AND(DAY(A214)=23,MONTH(A214)=9),$V$11,B213)      )           )                                  )</f>
        <v>0.9</v>
      </c>
      <c r="C214" s="4">
        <f>ile</f>
        <v>10</v>
      </c>
      <c r="D214" s="4">
        <f t="shared" si="6"/>
        <v>9</v>
      </c>
      <c r="E214">
        <f>E213+IF(WEEKDAY(A214)=1,ser*C213,0)</f>
        <v>12650</v>
      </c>
      <c r="F214">
        <f>F213+D214*(wyp++dod)</f>
        <v>46992</v>
      </c>
      <c r="G214">
        <f t="shared" si="7"/>
        <v>34342</v>
      </c>
    </row>
    <row r="215" spans="1:7" x14ac:dyDescent="0.25">
      <c r="A215" s="1">
        <v>45140</v>
      </c>
      <c r="B215" s="3">
        <f>IF(AND(DAY(A215)=21,MONTH(A215)=12),$V$12,          IF(AND(DAY(A215)=21,MONTH(A215)=3),$V$9,         IF(AND(DAY(A215)=21,MONTH(A215)=6),$V$10,    IF(AND(DAY(A215)=23,MONTH(A215)=9),$V$11,B214)      )           )                                  )</f>
        <v>0.9</v>
      </c>
      <c r="C215" s="4">
        <f>ile</f>
        <v>10</v>
      </c>
      <c r="D215" s="4">
        <f t="shared" si="6"/>
        <v>9</v>
      </c>
      <c r="E215">
        <f>E214+IF(WEEKDAY(A215)=1,ser*C214,0)</f>
        <v>12650</v>
      </c>
      <c r="F215">
        <f>F214+D215*(wyp++dod)</f>
        <v>47586</v>
      </c>
      <c r="G215">
        <f t="shared" si="7"/>
        <v>34936</v>
      </c>
    </row>
    <row r="216" spans="1:7" x14ac:dyDescent="0.25">
      <c r="A216" s="1">
        <v>45141</v>
      </c>
      <c r="B216" s="3">
        <f>IF(AND(DAY(A216)=21,MONTH(A216)=12),$V$12,          IF(AND(DAY(A216)=21,MONTH(A216)=3),$V$9,         IF(AND(DAY(A216)=21,MONTH(A216)=6),$V$10,    IF(AND(DAY(A216)=23,MONTH(A216)=9),$V$11,B215)      )           )                                  )</f>
        <v>0.9</v>
      </c>
      <c r="C216" s="4">
        <f>ile</f>
        <v>10</v>
      </c>
      <c r="D216" s="4">
        <f t="shared" si="6"/>
        <v>9</v>
      </c>
      <c r="E216">
        <f>E215+IF(WEEKDAY(A216)=1,ser*C215,0)</f>
        <v>12650</v>
      </c>
      <c r="F216">
        <f>F215+D216*(wyp++dod)</f>
        <v>48180</v>
      </c>
      <c r="G216">
        <f t="shared" si="7"/>
        <v>35530</v>
      </c>
    </row>
    <row r="217" spans="1:7" x14ac:dyDescent="0.25">
      <c r="A217" s="1">
        <v>45142</v>
      </c>
      <c r="B217" s="3">
        <f>IF(AND(DAY(A217)=21,MONTH(A217)=12),$V$12,          IF(AND(DAY(A217)=21,MONTH(A217)=3),$V$9,         IF(AND(DAY(A217)=21,MONTH(A217)=6),$V$10,    IF(AND(DAY(A217)=23,MONTH(A217)=9),$V$11,B216)      )           )                                  )</f>
        <v>0.9</v>
      </c>
      <c r="C217" s="4">
        <f>ile</f>
        <v>10</v>
      </c>
      <c r="D217" s="4">
        <f t="shared" si="6"/>
        <v>9</v>
      </c>
      <c r="E217">
        <f>E216+IF(WEEKDAY(A217)=1,ser*C216,0)</f>
        <v>12650</v>
      </c>
      <c r="F217">
        <f>F216+D217*(wyp++dod)</f>
        <v>48774</v>
      </c>
      <c r="G217">
        <f t="shared" si="7"/>
        <v>36124</v>
      </c>
    </row>
    <row r="218" spans="1:7" x14ac:dyDescent="0.25">
      <c r="A218" s="1">
        <v>45143</v>
      </c>
      <c r="B218" s="3">
        <f>IF(AND(DAY(A218)=21,MONTH(A218)=12),$V$12,          IF(AND(DAY(A218)=21,MONTH(A218)=3),$V$9,         IF(AND(DAY(A218)=21,MONTH(A218)=6),$V$10,    IF(AND(DAY(A218)=23,MONTH(A218)=9),$V$11,B217)      )           )                                  )</f>
        <v>0.9</v>
      </c>
      <c r="C218" s="4">
        <f>ile</f>
        <v>10</v>
      </c>
      <c r="D218" s="4">
        <f t="shared" si="6"/>
        <v>0</v>
      </c>
      <c r="E218">
        <f>E217+IF(WEEKDAY(A218)=1,ser*C217,0)</f>
        <v>12650</v>
      </c>
      <c r="F218">
        <f>F217+D218*(wyp++dod)</f>
        <v>48774</v>
      </c>
      <c r="G218">
        <f t="shared" si="7"/>
        <v>36124</v>
      </c>
    </row>
    <row r="219" spans="1:7" x14ac:dyDescent="0.25">
      <c r="A219" s="1">
        <v>45144</v>
      </c>
      <c r="B219" s="3">
        <f>IF(AND(DAY(A219)=21,MONTH(A219)=12),$V$12,          IF(AND(DAY(A219)=21,MONTH(A219)=3),$V$9,         IF(AND(DAY(A219)=21,MONTH(A219)=6),$V$10,    IF(AND(DAY(A219)=23,MONTH(A219)=9),$V$11,B218)      )           )                                  )</f>
        <v>0.9</v>
      </c>
      <c r="C219" s="4">
        <f>ile</f>
        <v>10</v>
      </c>
      <c r="D219" s="4">
        <f t="shared" si="6"/>
        <v>0</v>
      </c>
      <c r="E219">
        <f>E218+IF(WEEKDAY(A219)=1,ser*C218,0)</f>
        <v>12800</v>
      </c>
      <c r="F219">
        <f>F218+D219*(wyp++dod)</f>
        <v>48774</v>
      </c>
      <c r="G219">
        <f t="shared" si="7"/>
        <v>35974</v>
      </c>
    </row>
    <row r="220" spans="1:7" x14ac:dyDescent="0.25">
      <c r="A220" s="1">
        <v>45145</v>
      </c>
      <c r="B220" s="3">
        <f>IF(AND(DAY(A220)=21,MONTH(A220)=12),$V$12,          IF(AND(DAY(A220)=21,MONTH(A220)=3),$V$9,         IF(AND(DAY(A220)=21,MONTH(A220)=6),$V$10,    IF(AND(DAY(A220)=23,MONTH(A220)=9),$V$11,B219)      )           )                                  )</f>
        <v>0.9</v>
      </c>
      <c r="C220" s="4">
        <f>ile</f>
        <v>10</v>
      </c>
      <c r="D220" s="4">
        <f t="shared" si="6"/>
        <v>9</v>
      </c>
      <c r="E220">
        <f>E219+IF(WEEKDAY(A220)=1,ser*C219,0)</f>
        <v>12800</v>
      </c>
      <c r="F220">
        <f>F219+D220*(wyp++dod)</f>
        <v>49368</v>
      </c>
      <c r="G220">
        <f t="shared" si="7"/>
        <v>36568</v>
      </c>
    </row>
    <row r="221" spans="1:7" x14ac:dyDescent="0.25">
      <c r="A221" s="1">
        <v>45146</v>
      </c>
      <c r="B221" s="3">
        <f>IF(AND(DAY(A221)=21,MONTH(A221)=12),$V$12,          IF(AND(DAY(A221)=21,MONTH(A221)=3),$V$9,         IF(AND(DAY(A221)=21,MONTH(A221)=6),$V$10,    IF(AND(DAY(A221)=23,MONTH(A221)=9),$V$11,B220)      )           )                                  )</f>
        <v>0.9</v>
      </c>
      <c r="C221" s="4">
        <f>ile</f>
        <v>10</v>
      </c>
      <c r="D221" s="4">
        <f t="shared" si="6"/>
        <v>9</v>
      </c>
      <c r="E221">
        <f>E220+IF(WEEKDAY(A221)=1,ser*C220,0)</f>
        <v>12800</v>
      </c>
      <c r="F221">
        <f>F220+D221*(wyp++dod)</f>
        <v>49962</v>
      </c>
      <c r="G221">
        <f t="shared" si="7"/>
        <v>37162</v>
      </c>
    </row>
    <row r="222" spans="1:7" x14ac:dyDescent="0.25">
      <c r="A222" s="1">
        <v>45147</v>
      </c>
      <c r="B222" s="3">
        <f>IF(AND(DAY(A222)=21,MONTH(A222)=12),$V$12,          IF(AND(DAY(A222)=21,MONTH(A222)=3),$V$9,         IF(AND(DAY(A222)=21,MONTH(A222)=6),$V$10,    IF(AND(DAY(A222)=23,MONTH(A222)=9),$V$11,B221)      )           )                                  )</f>
        <v>0.9</v>
      </c>
      <c r="C222" s="4">
        <f>ile</f>
        <v>10</v>
      </c>
      <c r="D222" s="4">
        <f t="shared" si="6"/>
        <v>9</v>
      </c>
      <c r="E222">
        <f>E221+IF(WEEKDAY(A222)=1,ser*C221,0)</f>
        <v>12800</v>
      </c>
      <c r="F222">
        <f>F221+D222*(wyp++dod)</f>
        <v>50556</v>
      </c>
      <c r="G222">
        <f t="shared" si="7"/>
        <v>37756</v>
      </c>
    </row>
    <row r="223" spans="1:7" x14ac:dyDescent="0.25">
      <c r="A223" s="1">
        <v>45148</v>
      </c>
      <c r="B223" s="3">
        <f>IF(AND(DAY(A223)=21,MONTH(A223)=12),$V$12,          IF(AND(DAY(A223)=21,MONTH(A223)=3),$V$9,         IF(AND(DAY(A223)=21,MONTH(A223)=6),$V$10,    IF(AND(DAY(A223)=23,MONTH(A223)=9),$V$11,B222)      )           )                                  )</f>
        <v>0.9</v>
      </c>
      <c r="C223" s="4">
        <f>ile</f>
        <v>10</v>
      </c>
      <c r="D223" s="4">
        <f t="shared" si="6"/>
        <v>9</v>
      </c>
      <c r="E223">
        <f>E222+IF(WEEKDAY(A223)=1,ser*C222,0)</f>
        <v>12800</v>
      </c>
      <c r="F223">
        <f>F222+D223*(wyp++dod)</f>
        <v>51150</v>
      </c>
      <c r="G223">
        <f t="shared" si="7"/>
        <v>38350</v>
      </c>
    </row>
    <row r="224" spans="1:7" x14ac:dyDescent="0.25">
      <c r="A224" s="1">
        <v>45149</v>
      </c>
      <c r="B224" s="3">
        <f>IF(AND(DAY(A224)=21,MONTH(A224)=12),$V$12,          IF(AND(DAY(A224)=21,MONTH(A224)=3),$V$9,         IF(AND(DAY(A224)=21,MONTH(A224)=6),$V$10,    IF(AND(DAY(A224)=23,MONTH(A224)=9),$V$11,B223)      )           )                                  )</f>
        <v>0.9</v>
      </c>
      <c r="C224" s="4">
        <f>ile</f>
        <v>10</v>
      </c>
      <c r="D224" s="4">
        <f t="shared" si="6"/>
        <v>9</v>
      </c>
      <c r="E224">
        <f>E223+IF(WEEKDAY(A224)=1,ser*C223,0)</f>
        <v>12800</v>
      </c>
      <c r="F224">
        <f>F223+D224*(wyp++dod)</f>
        <v>51744</v>
      </c>
      <c r="G224">
        <f t="shared" si="7"/>
        <v>38944</v>
      </c>
    </row>
    <row r="225" spans="1:7" x14ac:dyDescent="0.25">
      <c r="A225" s="1">
        <v>45150</v>
      </c>
      <c r="B225" s="3">
        <f>IF(AND(DAY(A225)=21,MONTH(A225)=12),$V$12,          IF(AND(DAY(A225)=21,MONTH(A225)=3),$V$9,         IF(AND(DAY(A225)=21,MONTH(A225)=6),$V$10,    IF(AND(DAY(A225)=23,MONTH(A225)=9),$V$11,B224)      )           )                                  )</f>
        <v>0.9</v>
      </c>
      <c r="C225" s="4">
        <f>ile</f>
        <v>10</v>
      </c>
      <c r="D225" s="4">
        <f t="shared" si="6"/>
        <v>0</v>
      </c>
      <c r="E225">
        <f>E224+IF(WEEKDAY(A225)=1,ser*C224,0)</f>
        <v>12800</v>
      </c>
      <c r="F225">
        <f>F224+D225*(wyp++dod)</f>
        <v>51744</v>
      </c>
      <c r="G225">
        <f t="shared" si="7"/>
        <v>38944</v>
      </c>
    </row>
    <row r="226" spans="1:7" x14ac:dyDescent="0.25">
      <c r="A226" s="1">
        <v>45151</v>
      </c>
      <c r="B226" s="3">
        <f>IF(AND(DAY(A226)=21,MONTH(A226)=12),$V$12,          IF(AND(DAY(A226)=21,MONTH(A226)=3),$V$9,         IF(AND(DAY(A226)=21,MONTH(A226)=6),$V$10,    IF(AND(DAY(A226)=23,MONTH(A226)=9),$V$11,B225)      )           )                                  )</f>
        <v>0.9</v>
      </c>
      <c r="C226" s="4">
        <f>ile</f>
        <v>10</v>
      </c>
      <c r="D226" s="4">
        <f t="shared" si="6"/>
        <v>0</v>
      </c>
      <c r="E226">
        <f>E225+IF(WEEKDAY(A226)=1,ser*C225,0)</f>
        <v>12950</v>
      </c>
      <c r="F226">
        <f>F225+D226*(wyp++dod)</f>
        <v>51744</v>
      </c>
      <c r="G226">
        <f t="shared" si="7"/>
        <v>38794</v>
      </c>
    </row>
    <row r="227" spans="1:7" x14ac:dyDescent="0.25">
      <c r="A227" s="1">
        <v>45152</v>
      </c>
      <c r="B227" s="3">
        <f>IF(AND(DAY(A227)=21,MONTH(A227)=12),$V$12,          IF(AND(DAY(A227)=21,MONTH(A227)=3),$V$9,         IF(AND(DAY(A227)=21,MONTH(A227)=6),$V$10,    IF(AND(DAY(A227)=23,MONTH(A227)=9),$V$11,B226)      )           )                                  )</f>
        <v>0.9</v>
      </c>
      <c r="C227" s="4">
        <f>ile</f>
        <v>10</v>
      </c>
      <c r="D227" s="4">
        <f t="shared" si="6"/>
        <v>9</v>
      </c>
      <c r="E227">
        <f>E226+IF(WEEKDAY(A227)=1,ser*C226,0)</f>
        <v>12950</v>
      </c>
      <c r="F227">
        <f>F226+D227*(wyp++dod)</f>
        <v>52338</v>
      </c>
      <c r="G227">
        <f t="shared" si="7"/>
        <v>39388</v>
      </c>
    </row>
    <row r="228" spans="1:7" x14ac:dyDescent="0.25">
      <c r="A228" s="1">
        <v>45153</v>
      </c>
      <c r="B228" s="3">
        <f>IF(AND(DAY(A228)=21,MONTH(A228)=12),$V$12,          IF(AND(DAY(A228)=21,MONTH(A228)=3),$V$9,         IF(AND(DAY(A228)=21,MONTH(A228)=6),$V$10,    IF(AND(DAY(A228)=23,MONTH(A228)=9),$V$11,B227)      )           )                                  )</f>
        <v>0.9</v>
      </c>
      <c r="C228" s="4">
        <f>ile</f>
        <v>10</v>
      </c>
      <c r="D228" s="4">
        <f t="shared" si="6"/>
        <v>9</v>
      </c>
      <c r="E228">
        <f>E227+IF(WEEKDAY(A228)=1,ser*C227,0)</f>
        <v>12950</v>
      </c>
      <c r="F228">
        <f>F227+D228*(wyp++dod)</f>
        <v>52932</v>
      </c>
      <c r="G228">
        <f t="shared" si="7"/>
        <v>39982</v>
      </c>
    </row>
    <row r="229" spans="1:7" x14ac:dyDescent="0.25">
      <c r="A229" s="1">
        <v>45154</v>
      </c>
      <c r="B229" s="3">
        <f>IF(AND(DAY(A229)=21,MONTH(A229)=12),$V$12,          IF(AND(DAY(A229)=21,MONTH(A229)=3),$V$9,         IF(AND(DAY(A229)=21,MONTH(A229)=6),$V$10,    IF(AND(DAY(A229)=23,MONTH(A229)=9),$V$11,B228)      )           )                                  )</f>
        <v>0.9</v>
      </c>
      <c r="C229" s="4">
        <f>ile</f>
        <v>10</v>
      </c>
      <c r="D229" s="4">
        <f t="shared" si="6"/>
        <v>9</v>
      </c>
      <c r="E229">
        <f>E228+IF(WEEKDAY(A229)=1,ser*C228,0)</f>
        <v>12950</v>
      </c>
      <c r="F229">
        <f>F228+D229*(wyp++dod)</f>
        <v>53526</v>
      </c>
      <c r="G229">
        <f t="shared" si="7"/>
        <v>40576</v>
      </c>
    </row>
    <row r="230" spans="1:7" x14ac:dyDescent="0.25">
      <c r="A230" s="1">
        <v>45155</v>
      </c>
      <c r="B230" s="3">
        <f>IF(AND(DAY(A230)=21,MONTH(A230)=12),$V$12,          IF(AND(DAY(A230)=21,MONTH(A230)=3),$V$9,         IF(AND(DAY(A230)=21,MONTH(A230)=6),$V$10,    IF(AND(DAY(A230)=23,MONTH(A230)=9),$V$11,B229)      )           )                                  )</f>
        <v>0.9</v>
      </c>
      <c r="C230" s="4">
        <f>ile</f>
        <v>10</v>
      </c>
      <c r="D230" s="4">
        <f t="shared" si="6"/>
        <v>9</v>
      </c>
      <c r="E230">
        <f>E229+IF(WEEKDAY(A230)=1,ser*C229,0)</f>
        <v>12950</v>
      </c>
      <c r="F230">
        <f>F229+D230*(wyp++dod)</f>
        <v>54120</v>
      </c>
      <c r="G230">
        <f t="shared" si="7"/>
        <v>41170</v>
      </c>
    </row>
    <row r="231" spans="1:7" x14ac:dyDescent="0.25">
      <c r="A231" s="1">
        <v>45156</v>
      </c>
      <c r="B231" s="3">
        <f>IF(AND(DAY(A231)=21,MONTH(A231)=12),$V$12,          IF(AND(DAY(A231)=21,MONTH(A231)=3),$V$9,         IF(AND(DAY(A231)=21,MONTH(A231)=6),$V$10,    IF(AND(DAY(A231)=23,MONTH(A231)=9),$V$11,B230)      )           )                                  )</f>
        <v>0.9</v>
      </c>
      <c r="C231" s="4">
        <f>ile</f>
        <v>10</v>
      </c>
      <c r="D231" s="4">
        <f t="shared" si="6"/>
        <v>9</v>
      </c>
      <c r="E231">
        <f>E230+IF(WEEKDAY(A231)=1,ser*C230,0)</f>
        <v>12950</v>
      </c>
      <c r="F231">
        <f>F230+D231*(wyp++dod)</f>
        <v>54714</v>
      </c>
      <c r="G231">
        <f t="shared" si="7"/>
        <v>41764</v>
      </c>
    </row>
    <row r="232" spans="1:7" x14ac:dyDescent="0.25">
      <c r="A232" s="1">
        <v>45157</v>
      </c>
      <c r="B232" s="3">
        <f>IF(AND(DAY(A232)=21,MONTH(A232)=12),$V$12,          IF(AND(DAY(A232)=21,MONTH(A232)=3),$V$9,         IF(AND(DAY(A232)=21,MONTH(A232)=6),$V$10,    IF(AND(DAY(A232)=23,MONTH(A232)=9),$V$11,B231)      )           )                                  )</f>
        <v>0.9</v>
      </c>
      <c r="C232" s="4">
        <f>ile</f>
        <v>10</v>
      </c>
      <c r="D232" s="4">
        <f t="shared" si="6"/>
        <v>0</v>
      </c>
      <c r="E232">
        <f>E231+IF(WEEKDAY(A232)=1,ser*C231,0)</f>
        <v>12950</v>
      </c>
      <c r="F232">
        <f>F231+D232*(wyp++dod)</f>
        <v>54714</v>
      </c>
      <c r="G232">
        <f t="shared" si="7"/>
        <v>41764</v>
      </c>
    </row>
    <row r="233" spans="1:7" x14ac:dyDescent="0.25">
      <c r="A233" s="1">
        <v>45158</v>
      </c>
      <c r="B233" s="3">
        <f>IF(AND(DAY(A233)=21,MONTH(A233)=12),$V$12,          IF(AND(DAY(A233)=21,MONTH(A233)=3),$V$9,         IF(AND(DAY(A233)=21,MONTH(A233)=6),$V$10,    IF(AND(DAY(A233)=23,MONTH(A233)=9),$V$11,B232)      )           )                                  )</f>
        <v>0.9</v>
      </c>
      <c r="C233" s="4">
        <f>ile</f>
        <v>10</v>
      </c>
      <c r="D233" s="4">
        <f t="shared" si="6"/>
        <v>0</v>
      </c>
      <c r="E233">
        <f>E232+IF(WEEKDAY(A233)=1,ser*C232,0)</f>
        <v>13100</v>
      </c>
      <c r="F233">
        <f>F232+D233*(wyp++dod)</f>
        <v>54714</v>
      </c>
      <c r="G233">
        <f t="shared" si="7"/>
        <v>41614</v>
      </c>
    </row>
    <row r="234" spans="1:7" x14ac:dyDescent="0.25">
      <c r="A234" s="1">
        <v>45159</v>
      </c>
      <c r="B234" s="3">
        <f>IF(AND(DAY(A234)=21,MONTH(A234)=12),$V$12,          IF(AND(DAY(A234)=21,MONTH(A234)=3),$V$9,         IF(AND(DAY(A234)=21,MONTH(A234)=6),$V$10,    IF(AND(DAY(A234)=23,MONTH(A234)=9),$V$11,B233)      )           )                                  )</f>
        <v>0.9</v>
      </c>
      <c r="C234" s="4">
        <f>ile</f>
        <v>10</v>
      </c>
      <c r="D234" s="4">
        <f t="shared" si="6"/>
        <v>9</v>
      </c>
      <c r="E234">
        <f>E233+IF(WEEKDAY(A234)=1,ser*C233,0)</f>
        <v>13100</v>
      </c>
      <c r="F234">
        <f>F233+D234*(wyp++dod)</f>
        <v>55308</v>
      </c>
      <c r="G234">
        <f t="shared" si="7"/>
        <v>42208</v>
      </c>
    </row>
    <row r="235" spans="1:7" x14ac:dyDescent="0.25">
      <c r="A235" s="1">
        <v>45160</v>
      </c>
      <c r="B235" s="3">
        <f>IF(AND(DAY(A235)=21,MONTH(A235)=12),$V$12,          IF(AND(DAY(A235)=21,MONTH(A235)=3),$V$9,         IF(AND(DAY(A235)=21,MONTH(A235)=6),$V$10,    IF(AND(DAY(A235)=23,MONTH(A235)=9),$V$11,B234)      )           )                                  )</f>
        <v>0.9</v>
      </c>
      <c r="C235" s="4">
        <f>ile</f>
        <v>10</v>
      </c>
      <c r="D235" s="4">
        <f t="shared" si="6"/>
        <v>9</v>
      </c>
      <c r="E235">
        <f>E234+IF(WEEKDAY(A235)=1,ser*C234,0)</f>
        <v>13100</v>
      </c>
      <c r="F235">
        <f>F234+D235*(wyp++dod)</f>
        <v>55902</v>
      </c>
      <c r="G235">
        <f t="shared" si="7"/>
        <v>42802</v>
      </c>
    </row>
    <row r="236" spans="1:7" x14ac:dyDescent="0.25">
      <c r="A236" s="1">
        <v>45161</v>
      </c>
      <c r="B236" s="3">
        <f>IF(AND(DAY(A236)=21,MONTH(A236)=12),$V$12,          IF(AND(DAY(A236)=21,MONTH(A236)=3),$V$9,         IF(AND(DAY(A236)=21,MONTH(A236)=6),$V$10,    IF(AND(DAY(A236)=23,MONTH(A236)=9),$V$11,B235)      )           )                                  )</f>
        <v>0.9</v>
      </c>
      <c r="C236" s="4">
        <f>ile</f>
        <v>10</v>
      </c>
      <c r="D236" s="4">
        <f t="shared" si="6"/>
        <v>9</v>
      </c>
      <c r="E236">
        <f>E235+IF(WEEKDAY(A236)=1,ser*C235,0)</f>
        <v>13100</v>
      </c>
      <c r="F236">
        <f>F235+D236*(wyp++dod)</f>
        <v>56496</v>
      </c>
      <c r="G236">
        <f t="shared" si="7"/>
        <v>43396</v>
      </c>
    </row>
    <row r="237" spans="1:7" x14ac:dyDescent="0.25">
      <c r="A237" s="1">
        <v>45162</v>
      </c>
      <c r="B237" s="3">
        <f>IF(AND(DAY(A237)=21,MONTH(A237)=12),$V$12,          IF(AND(DAY(A237)=21,MONTH(A237)=3),$V$9,         IF(AND(DAY(A237)=21,MONTH(A237)=6),$V$10,    IF(AND(DAY(A237)=23,MONTH(A237)=9),$V$11,B236)      )           )                                  )</f>
        <v>0.9</v>
      </c>
      <c r="C237" s="4">
        <f>ile</f>
        <v>10</v>
      </c>
      <c r="D237" s="4">
        <f t="shared" si="6"/>
        <v>9</v>
      </c>
      <c r="E237">
        <f>E236+IF(WEEKDAY(A237)=1,ser*C236,0)</f>
        <v>13100</v>
      </c>
      <c r="F237">
        <f>F236+D237*(wyp++dod)</f>
        <v>57090</v>
      </c>
      <c r="G237">
        <f t="shared" si="7"/>
        <v>43990</v>
      </c>
    </row>
    <row r="238" spans="1:7" x14ac:dyDescent="0.25">
      <c r="A238" s="1">
        <v>45163</v>
      </c>
      <c r="B238" s="3">
        <f>IF(AND(DAY(A238)=21,MONTH(A238)=12),$V$12,          IF(AND(DAY(A238)=21,MONTH(A238)=3),$V$9,         IF(AND(DAY(A238)=21,MONTH(A238)=6),$V$10,    IF(AND(DAY(A238)=23,MONTH(A238)=9),$V$11,B237)      )           )                                  )</f>
        <v>0.9</v>
      </c>
      <c r="C238" s="4">
        <f>ile</f>
        <v>10</v>
      </c>
      <c r="D238" s="4">
        <f t="shared" si="6"/>
        <v>9</v>
      </c>
      <c r="E238">
        <f>E237+IF(WEEKDAY(A238)=1,ser*C237,0)</f>
        <v>13100</v>
      </c>
      <c r="F238">
        <f>F237+D238*(wyp++dod)</f>
        <v>57684</v>
      </c>
      <c r="G238">
        <f t="shared" si="7"/>
        <v>44584</v>
      </c>
    </row>
    <row r="239" spans="1:7" x14ac:dyDescent="0.25">
      <c r="A239" s="1">
        <v>45164</v>
      </c>
      <c r="B239" s="3">
        <f>IF(AND(DAY(A239)=21,MONTH(A239)=12),$V$12,          IF(AND(DAY(A239)=21,MONTH(A239)=3),$V$9,         IF(AND(DAY(A239)=21,MONTH(A239)=6),$V$10,    IF(AND(DAY(A239)=23,MONTH(A239)=9),$V$11,B238)      )           )                                  )</f>
        <v>0.9</v>
      </c>
      <c r="C239" s="4">
        <f>ile</f>
        <v>10</v>
      </c>
      <c r="D239" s="4">
        <f t="shared" si="6"/>
        <v>0</v>
      </c>
      <c r="E239">
        <f>E238+IF(WEEKDAY(A239)=1,ser*C238,0)</f>
        <v>13100</v>
      </c>
      <c r="F239">
        <f>F238+D239*(wyp++dod)</f>
        <v>57684</v>
      </c>
      <c r="G239">
        <f t="shared" si="7"/>
        <v>44584</v>
      </c>
    </row>
    <row r="240" spans="1:7" x14ac:dyDescent="0.25">
      <c r="A240" s="1">
        <v>45165</v>
      </c>
      <c r="B240" s="3">
        <f>IF(AND(DAY(A240)=21,MONTH(A240)=12),$V$12,          IF(AND(DAY(A240)=21,MONTH(A240)=3),$V$9,         IF(AND(DAY(A240)=21,MONTH(A240)=6),$V$10,    IF(AND(DAY(A240)=23,MONTH(A240)=9),$V$11,B239)      )           )                                  )</f>
        <v>0.9</v>
      </c>
      <c r="C240" s="4">
        <f>ile</f>
        <v>10</v>
      </c>
      <c r="D240" s="4">
        <f t="shared" si="6"/>
        <v>0</v>
      </c>
      <c r="E240">
        <f>E239+IF(WEEKDAY(A240)=1,ser*C239,0)</f>
        <v>13250</v>
      </c>
      <c r="F240">
        <f>F239+D240*(wyp++dod)</f>
        <v>57684</v>
      </c>
      <c r="G240">
        <f t="shared" si="7"/>
        <v>44434</v>
      </c>
    </row>
    <row r="241" spans="1:7" x14ac:dyDescent="0.25">
      <c r="A241" s="1">
        <v>45166</v>
      </c>
      <c r="B241" s="3">
        <f>IF(AND(DAY(A241)=21,MONTH(A241)=12),$V$12,          IF(AND(DAY(A241)=21,MONTH(A241)=3),$V$9,         IF(AND(DAY(A241)=21,MONTH(A241)=6),$V$10,    IF(AND(DAY(A241)=23,MONTH(A241)=9),$V$11,B240)      )           )                                  )</f>
        <v>0.9</v>
      </c>
      <c r="C241" s="4">
        <f>ile</f>
        <v>10</v>
      </c>
      <c r="D241" s="4">
        <f t="shared" si="6"/>
        <v>9</v>
      </c>
      <c r="E241">
        <f>E240+IF(WEEKDAY(A241)=1,ser*C240,0)</f>
        <v>13250</v>
      </c>
      <c r="F241">
        <f>F240+D241*(wyp++dod)</f>
        <v>58278</v>
      </c>
      <c r="G241">
        <f t="shared" si="7"/>
        <v>45028</v>
      </c>
    </row>
    <row r="242" spans="1:7" x14ac:dyDescent="0.25">
      <c r="A242" s="1">
        <v>45167</v>
      </c>
      <c r="B242" s="3">
        <f>IF(AND(DAY(A242)=21,MONTH(A242)=12),$V$12,          IF(AND(DAY(A242)=21,MONTH(A242)=3),$V$9,         IF(AND(DAY(A242)=21,MONTH(A242)=6),$V$10,    IF(AND(DAY(A242)=23,MONTH(A242)=9),$V$11,B241)      )           )                                  )</f>
        <v>0.9</v>
      </c>
      <c r="C242" s="4">
        <f>ile</f>
        <v>10</v>
      </c>
      <c r="D242" s="4">
        <f t="shared" si="6"/>
        <v>9</v>
      </c>
      <c r="E242">
        <f>E241+IF(WEEKDAY(A242)=1,ser*C241,0)</f>
        <v>13250</v>
      </c>
      <c r="F242">
        <f>F241+D242*(wyp++dod)</f>
        <v>58872</v>
      </c>
      <c r="G242">
        <f t="shared" si="7"/>
        <v>45622</v>
      </c>
    </row>
    <row r="243" spans="1:7" x14ac:dyDescent="0.25">
      <c r="A243" s="1">
        <v>45168</v>
      </c>
      <c r="B243" s="3">
        <f>IF(AND(DAY(A243)=21,MONTH(A243)=12),$V$12,          IF(AND(DAY(A243)=21,MONTH(A243)=3),$V$9,         IF(AND(DAY(A243)=21,MONTH(A243)=6),$V$10,    IF(AND(DAY(A243)=23,MONTH(A243)=9),$V$11,B242)      )           )                                  )</f>
        <v>0.9</v>
      </c>
      <c r="C243" s="4">
        <f>ile</f>
        <v>10</v>
      </c>
      <c r="D243" s="4">
        <f t="shared" si="6"/>
        <v>9</v>
      </c>
      <c r="E243">
        <f>E242+IF(WEEKDAY(A243)=1,ser*C242,0)</f>
        <v>13250</v>
      </c>
      <c r="F243">
        <f>F242+D243*(wyp++dod)</f>
        <v>59466</v>
      </c>
      <c r="G243">
        <f t="shared" si="7"/>
        <v>46216</v>
      </c>
    </row>
    <row r="244" spans="1:7" x14ac:dyDescent="0.25">
      <c r="A244" s="1">
        <v>45169</v>
      </c>
      <c r="B244" s="3">
        <f>IF(AND(DAY(A244)=21,MONTH(A244)=12),$V$12,          IF(AND(DAY(A244)=21,MONTH(A244)=3),$V$9,         IF(AND(DAY(A244)=21,MONTH(A244)=6),$V$10,    IF(AND(DAY(A244)=23,MONTH(A244)=9),$V$11,B243)      )           )                                  )</f>
        <v>0.9</v>
      </c>
      <c r="C244" s="4">
        <f>ile</f>
        <v>10</v>
      </c>
      <c r="D244" s="4">
        <f t="shared" si="6"/>
        <v>9</v>
      </c>
      <c r="E244">
        <f>E243+IF(WEEKDAY(A244)=1,ser*C243,0)</f>
        <v>13250</v>
      </c>
      <c r="F244">
        <f>F243+D244*(wyp++dod)</f>
        <v>60060</v>
      </c>
      <c r="G244">
        <f t="shared" si="7"/>
        <v>46810</v>
      </c>
    </row>
    <row r="245" spans="1:7" x14ac:dyDescent="0.25">
      <c r="A245" s="1">
        <v>45170</v>
      </c>
      <c r="B245" s="3">
        <f>IF(AND(DAY(A245)=21,MONTH(A245)=12),$V$12,          IF(AND(DAY(A245)=21,MONTH(A245)=3),$V$9,         IF(AND(DAY(A245)=21,MONTH(A245)=6),$V$10,    IF(AND(DAY(A245)=23,MONTH(A245)=9),$V$11,B244)      )           )                                  )</f>
        <v>0.9</v>
      </c>
      <c r="C245" s="4">
        <f>ile</f>
        <v>10</v>
      </c>
      <c r="D245" s="4">
        <f t="shared" si="6"/>
        <v>9</v>
      </c>
      <c r="E245">
        <f>E244+IF(WEEKDAY(A245)=1,ser*C244,0)</f>
        <v>13250</v>
      </c>
      <c r="F245">
        <f>F244+D245*(wyp++dod)</f>
        <v>60654</v>
      </c>
      <c r="G245">
        <f t="shared" si="7"/>
        <v>47404</v>
      </c>
    </row>
    <row r="246" spans="1:7" x14ac:dyDescent="0.25">
      <c r="A246" s="1">
        <v>45171</v>
      </c>
      <c r="B246" s="3">
        <f>IF(AND(DAY(A246)=21,MONTH(A246)=12),$V$12,          IF(AND(DAY(A246)=21,MONTH(A246)=3),$V$9,         IF(AND(DAY(A246)=21,MONTH(A246)=6),$V$10,    IF(AND(DAY(A246)=23,MONTH(A246)=9),$V$11,B245)      )           )                                  )</f>
        <v>0.9</v>
      </c>
      <c r="C246" s="4">
        <f>ile</f>
        <v>10</v>
      </c>
      <c r="D246" s="4">
        <f t="shared" si="6"/>
        <v>0</v>
      </c>
      <c r="E246">
        <f>E245+IF(WEEKDAY(A246)=1,ser*C245,0)</f>
        <v>13250</v>
      </c>
      <c r="F246">
        <f>F245+D246*(wyp++dod)</f>
        <v>60654</v>
      </c>
      <c r="G246">
        <f t="shared" si="7"/>
        <v>47404</v>
      </c>
    </row>
    <row r="247" spans="1:7" x14ac:dyDescent="0.25">
      <c r="A247" s="1">
        <v>45172</v>
      </c>
      <c r="B247" s="3">
        <f>IF(AND(DAY(A247)=21,MONTH(A247)=12),$V$12,          IF(AND(DAY(A247)=21,MONTH(A247)=3),$V$9,         IF(AND(DAY(A247)=21,MONTH(A247)=6),$V$10,    IF(AND(DAY(A247)=23,MONTH(A247)=9),$V$11,B246)      )           )                                  )</f>
        <v>0.9</v>
      </c>
      <c r="C247" s="4">
        <f>ile</f>
        <v>10</v>
      </c>
      <c r="D247" s="4">
        <f t="shared" si="6"/>
        <v>0</v>
      </c>
      <c r="E247">
        <f>E246+IF(WEEKDAY(A247)=1,ser*C246,0)</f>
        <v>13400</v>
      </c>
      <c r="F247">
        <f>F246+D247*(wyp++dod)</f>
        <v>60654</v>
      </c>
      <c r="G247">
        <f t="shared" si="7"/>
        <v>47254</v>
      </c>
    </row>
    <row r="248" spans="1:7" x14ac:dyDescent="0.25">
      <c r="A248" s="1">
        <v>45173</v>
      </c>
      <c r="B248" s="3">
        <f>IF(AND(DAY(A248)=21,MONTH(A248)=12),$V$12,          IF(AND(DAY(A248)=21,MONTH(A248)=3),$V$9,         IF(AND(DAY(A248)=21,MONTH(A248)=6),$V$10,    IF(AND(DAY(A248)=23,MONTH(A248)=9),$V$11,B247)      )           )                                  )</f>
        <v>0.9</v>
      </c>
      <c r="C248" s="4">
        <f>ile</f>
        <v>10</v>
      </c>
      <c r="D248" s="4">
        <f t="shared" si="6"/>
        <v>9</v>
      </c>
      <c r="E248">
        <f>E247+IF(WEEKDAY(A248)=1,ser*C247,0)</f>
        <v>13400</v>
      </c>
      <c r="F248">
        <f>F247+D248*(wyp++dod)</f>
        <v>61248</v>
      </c>
      <c r="G248">
        <f t="shared" si="7"/>
        <v>47848</v>
      </c>
    </row>
    <row r="249" spans="1:7" x14ac:dyDescent="0.25">
      <c r="A249" s="1">
        <v>45174</v>
      </c>
      <c r="B249" s="3">
        <f>IF(AND(DAY(A249)=21,MONTH(A249)=12),$V$12,          IF(AND(DAY(A249)=21,MONTH(A249)=3),$V$9,         IF(AND(DAY(A249)=21,MONTH(A249)=6),$V$10,    IF(AND(DAY(A249)=23,MONTH(A249)=9),$V$11,B248)      )           )                                  )</f>
        <v>0.9</v>
      </c>
      <c r="C249" s="4">
        <f>ile</f>
        <v>10</v>
      </c>
      <c r="D249" s="4">
        <f t="shared" si="6"/>
        <v>9</v>
      </c>
      <c r="E249">
        <f>E248+IF(WEEKDAY(A249)=1,ser*C248,0)</f>
        <v>13400</v>
      </c>
      <c r="F249">
        <f>F248+D249*(wyp++dod)</f>
        <v>61842</v>
      </c>
      <c r="G249">
        <f t="shared" si="7"/>
        <v>48442</v>
      </c>
    </row>
    <row r="250" spans="1:7" x14ac:dyDescent="0.25">
      <c r="A250" s="1">
        <v>45175</v>
      </c>
      <c r="B250" s="3">
        <f>IF(AND(DAY(A250)=21,MONTH(A250)=12),$V$12,          IF(AND(DAY(A250)=21,MONTH(A250)=3),$V$9,         IF(AND(DAY(A250)=21,MONTH(A250)=6),$V$10,    IF(AND(DAY(A250)=23,MONTH(A250)=9),$V$11,B249)      )           )                                  )</f>
        <v>0.9</v>
      </c>
      <c r="C250" s="4">
        <f>ile</f>
        <v>10</v>
      </c>
      <c r="D250" s="4">
        <f t="shared" si="6"/>
        <v>9</v>
      </c>
      <c r="E250">
        <f>E249+IF(WEEKDAY(A250)=1,ser*C249,0)</f>
        <v>13400</v>
      </c>
      <c r="F250">
        <f>F249+D250*(wyp++dod)</f>
        <v>62436</v>
      </c>
      <c r="G250">
        <f t="shared" si="7"/>
        <v>49036</v>
      </c>
    </row>
    <row r="251" spans="1:7" x14ac:dyDescent="0.25">
      <c r="A251" s="1">
        <v>45176</v>
      </c>
      <c r="B251" s="3">
        <f>IF(AND(DAY(A251)=21,MONTH(A251)=12),$V$12,          IF(AND(DAY(A251)=21,MONTH(A251)=3),$V$9,         IF(AND(DAY(A251)=21,MONTH(A251)=6),$V$10,    IF(AND(DAY(A251)=23,MONTH(A251)=9),$V$11,B250)      )           )                                  )</f>
        <v>0.9</v>
      </c>
      <c r="C251" s="4">
        <f>ile</f>
        <v>10</v>
      </c>
      <c r="D251" s="4">
        <f t="shared" si="6"/>
        <v>9</v>
      </c>
      <c r="E251">
        <f>E250+IF(WEEKDAY(A251)=1,ser*C250,0)</f>
        <v>13400</v>
      </c>
      <c r="F251">
        <f>F250+D251*(wyp++dod)</f>
        <v>63030</v>
      </c>
      <c r="G251">
        <f t="shared" si="7"/>
        <v>49630</v>
      </c>
    </row>
    <row r="252" spans="1:7" x14ac:dyDescent="0.25">
      <c r="A252" s="1">
        <v>45177</v>
      </c>
      <c r="B252" s="3">
        <f>IF(AND(DAY(A252)=21,MONTH(A252)=12),$V$12,          IF(AND(DAY(A252)=21,MONTH(A252)=3),$V$9,         IF(AND(DAY(A252)=21,MONTH(A252)=6),$V$10,    IF(AND(DAY(A252)=23,MONTH(A252)=9),$V$11,B251)      )           )                                  )</f>
        <v>0.9</v>
      </c>
      <c r="C252" s="4">
        <f>ile</f>
        <v>10</v>
      </c>
      <c r="D252" s="4">
        <f t="shared" si="6"/>
        <v>9</v>
      </c>
      <c r="E252">
        <f>E251+IF(WEEKDAY(A252)=1,ser*C251,0)</f>
        <v>13400</v>
      </c>
      <c r="F252">
        <f>F251+D252*(wyp++dod)</f>
        <v>63624</v>
      </c>
      <c r="G252">
        <f t="shared" si="7"/>
        <v>50224</v>
      </c>
    </row>
    <row r="253" spans="1:7" x14ac:dyDescent="0.25">
      <c r="A253" s="1">
        <v>45178</v>
      </c>
      <c r="B253" s="3">
        <f>IF(AND(DAY(A253)=21,MONTH(A253)=12),$V$12,          IF(AND(DAY(A253)=21,MONTH(A253)=3),$V$9,         IF(AND(DAY(A253)=21,MONTH(A253)=6),$V$10,    IF(AND(DAY(A253)=23,MONTH(A253)=9),$V$11,B252)      )           )                                  )</f>
        <v>0.9</v>
      </c>
      <c r="C253" s="4">
        <f>ile</f>
        <v>10</v>
      </c>
      <c r="D253" s="4">
        <f t="shared" si="6"/>
        <v>0</v>
      </c>
      <c r="E253">
        <f>E252+IF(WEEKDAY(A253)=1,ser*C252,0)</f>
        <v>13400</v>
      </c>
      <c r="F253">
        <f>F252+D253*(wyp++dod)</f>
        <v>63624</v>
      </c>
      <c r="G253">
        <f t="shared" si="7"/>
        <v>50224</v>
      </c>
    </row>
    <row r="254" spans="1:7" x14ac:dyDescent="0.25">
      <c r="A254" s="1">
        <v>45179</v>
      </c>
      <c r="B254" s="3">
        <f>IF(AND(DAY(A254)=21,MONTH(A254)=12),$V$12,          IF(AND(DAY(A254)=21,MONTH(A254)=3),$V$9,         IF(AND(DAY(A254)=21,MONTH(A254)=6),$V$10,    IF(AND(DAY(A254)=23,MONTH(A254)=9),$V$11,B253)      )           )                                  )</f>
        <v>0.9</v>
      </c>
      <c r="C254" s="4">
        <f>ile</f>
        <v>10</v>
      </c>
      <c r="D254" s="4">
        <f t="shared" si="6"/>
        <v>0</v>
      </c>
      <c r="E254">
        <f>E253+IF(WEEKDAY(A254)=1,ser*C253,0)</f>
        <v>13550</v>
      </c>
      <c r="F254">
        <f>F253+D254*(wyp++dod)</f>
        <v>63624</v>
      </c>
      <c r="G254">
        <f t="shared" si="7"/>
        <v>50074</v>
      </c>
    </row>
    <row r="255" spans="1:7" x14ac:dyDescent="0.25">
      <c r="A255" s="1">
        <v>45180</v>
      </c>
      <c r="B255" s="3">
        <f>IF(AND(DAY(A255)=21,MONTH(A255)=12),$V$12,          IF(AND(DAY(A255)=21,MONTH(A255)=3),$V$9,         IF(AND(DAY(A255)=21,MONTH(A255)=6),$V$10,    IF(AND(DAY(A255)=23,MONTH(A255)=9),$V$11,B254)      )           )                                  )</f>
        <v>0.9</v>
      </c>
      <c r="C255" s="4">
        <f>ile</f>
        <v>10</v>
      </c>
      <c r="D255" s="4">
        <f t="shared" si="6"/>
        <v>9</v>
      </c>
      <c r="E255">
        <f>E254+IF(WEEKDAY(A255)=1,ser*C254,0)</f>
        <v>13550</v>
      </c>
      <c r="F255">
        <f>F254+D255*(wyp++dod)</f>
        <v>64218</v>
      </c>
      <c r="G255">
        <f t="shared" si="7"/>
        <v>50668</v>
      </c>
    </row>
    <row r="256" spans="1:7" x14ac:dyDescent="0.25">
      <c r="A256" s="1">
        <v>45181</v>
      </c>
      <c r="B256" s="3">
        <f>IF(AND(DAY(A256)=21,MONTH(A256)=12),$V$12,          IF(AND(DAY(A256)=21,MONTH(A256)=3),$V$9,         IF(AND(DAY(A256)=21,MONTH(A256)=6),$V$10,    IF(AND(DAY(A256)=23,MONTH(A256)=9),$V$11,B255)      )           )                                  )</f>
        <v>0.9</v>
      </c>
      <c r="C256" s="4">
        <f>ile</f>
        <v>10</v>
      </c>
      <c r="D256" s="4">
        <f t="shared" si="6"/>
        <v>9</v>
      </c>
      <c r="E256">
        <f>E255+IF(WEEKDAY(A256)=1,ser*C255,0)</f>
        <v>13550</v>
      </c>
      <c r="F256">
        <f>F255+D256*(wyp++dod)</f>
        <v>64812</v>
      </c>
      <c r="G256">
        <f t="shared" si="7"/>
        <v>51262</v>
      </c>
    </row>
    <row r="257" spans="1:7" x14ac:dyDescent="0.25">
      <c r="A257" s="1">
        <v>45182</v>
      </c>
      <c r="B257" s="3">
        <f>IF(AND(DAY(A257)=21,MONTH(A257)=12),$V$12,          IF(AND(DAY(A257)=21,MONTH(A257)=3),$V$9,         IF(AND(DAY(A257)=21,MONTH(A257)=6),$V$10,    IF(AND(DAY(A257)=23,MONTH(A257)=9),$V$11,B256)      )           )                                  )</f>
        <v>0.9</v>
      </c>
      <c r="C257" s="4">
        <f>ile</f>
        <v>10</v>
      </c>
      <c r="D257" s="4">
        <f t="shared" si="6"/>
        <v>9</v>
      </c>
      <c r="E257">
        <f>E256+IF(WEEKDAY(A257)=1,ser*C256,0)</f>
        <v>13550</v>
      </c>
      <c r="F257">
        <f>F256+D257*(wyp++dod)</f>
        <v>65406</v>
      </c>
      <c r="G257">
        <f t="shared" si="7"/>
        <v>51856</v>
      </c>
    </row>
    <row r="258" spans="1:7" x14ac:dyDescent="0.25">
      <c r="A258" s="1">
        <v>45183</v>
      </c>
      <c r="B258" s="3">
        <f>IF(AND(DAY(A258)=21,MONTH(A258)=12),$V$12,          IF(AND(DAY(A258)=21,MONTH(A258)=3),$V$9,         IF(AND(DAY(A258)=21,MONTH(A258)=6),$V$10,    IF(AND(DAY(A258)=23,MONTH(A258)=9),$V$11,B257)      )           )                                  )</f>
        <v>0.9</v>
      </c>
      <c r="C258" s="4">
        <f>ile</f>
        <v>10</v>
      </c>
      <c r="D258" s="4">
        <f t="shared" si="6"/>
        <v>9</v>
      </c>
      <c r="E258">
        <f>E257+IF(WEEKDAY(A258)=1,ser*C257,0)</f>
        <v>13550</v>
      </c>
      <c r="F258">
        <f>F257+D258*(wyp++dod)</f>
        <v>66000</v>
      </c>
      <c r="G258">
        <f t="shared" si="7"/>
        <v>52450</v>
      </c>
    </row>
    <row r="259" spans="1:7" x14ac:dyDescent="0.25">
      <c r="A259" s="1">
        <v>45184</v>
      </c>
      <c r="B259" s="3">
        <f>IF(AND(DAY(A259)=21,MONTH(A259)=12),$V$12,          IF(AND(DAY(A259)=21,MONTH(A259)=3),$V$9,         IF(AND(DAY(A259)=21,MONTH(A259)=6),$V$10,    IF(AND(DAY(A259)=23,MONTH(A259)=9),$V$11,B258)      )           )                                  )</f>
        <v>0.9</v>
      </c>
      <c r="C259" s="4">
        <f>ile</f>
        <v>10</v>
      </c>
      <c r="D259" s="4">
        <f t="shared" ref="D259:D322" si="8">IF(OR(WEEKDAY(A259)=7,WEEKDAY(A259)=1),0,ROUND(B259*C259,A259))</f>
        <v>9</v>
      </c>
      <c r="E259">
        <f>E258+IF(WEEKDAY(A259)=1,ser*C258,0)</f>
        <v>13550</v>
      </c>
      <c r="F259">
        <f>F258+D259*(wyp++dod)</f>
        <v>66594</v>
      </c>
      <c r="G259">
        <f t="shared" ref="G259:G322" si="9">F259-E259</f>
        <v>53044</v>
      </c>
    </row>
    <row r="260" spans="1:7" x14ac:dyDescent="0.25">
      <c r="A260" s="1">
        <v>45185</v>
      </c>
      <c r="B260" s="3">
        <f>IF(AND(DAY(A260)=21,MONTH(A260)=12),$V$12,          IF(AND(DAY(A260)=21,MONTH(A260)=3),$V$9,         IF(AND(DAY(A260)=21,MONTH(A260)=6),$V$10,    IF(AND(DAY(A260)=23,MONTH(A260)=9),$V$11,B259)      )           )                                  )</f>
        <v>0.9</v>
      </c>
      <c r="C260" s="4">
        <f>ile</f>
        <v>10</v>
      </c>
      <c r="D260" s="4">
        <f t="shared" si="8"/>
        <v>0</v>
      </c>
      <c r="E260">
        <f>E259+IF(WEEKDAY(A260)=1,ser*C259,0)</f>
        <v>13550</v>
      </c>
      <c r="F260">
        <f>F259+D260*(wyp++dod)</f>
        <v>66594</v>
      </c>
      <c r="G260">
        <f t="shared" si="9"/>
        <v>53044</v>
      </c>
    </row>
    <row r="261" spans="1:7" x14ac:dyDescent="0.25">
      <c r="A261" s="1">
        <v>45186</v>
      </c>
      <c r="B261" s="3">
        <f>IF(AND(DAY(A261)=21,MONTH(A261)=12),$V$12,          IF(AND(DAY(A261)=21,MONTH(A261)=3),$V$9,         IF(AND(DAY(A261)=21,MONTH(A261)=6),$V$10,    IF(AND(DAY(A261)=23,MONTH(A261)=9),$V$11,B260)      )           )                                  )</f>
        <v>0.9</v>
      </c>
      <c r="C261" s="4">
        <f>ile</f>
        <v>10</v>
      </c>
      <c r="D261" s="4">
        <f t="shared" si="8"/>
        <v>0</v>
      </c>
      <c r="E261">
        <f>E260+IF(WEEKDAY(A261)=1,ser*C260,0)</f>
        <v>13700</v>
      </c>
      <c r="F261">
        <f>F260+D261*(wyp++dod)</f>
        <v>66594</v>
      </c>
      <c r="G261">
        <f t="shared" si="9"/>
        <v>52894</v>
      </c>
    </row>
    <row r="262" spans="1:7" x14ac:dyDescent="0.25">
      <c r="A262" s="1">
        <v>45187</v>
      </c>
      <c r="B262" s="3">
        <f>IF(AND(DAY(A262)=21,MONTH(A262)=12),$V$12,          IF(AND(DAY(A262)=21,MONTH(A262)=3),$V$9,         IF(AND(DAY(A262)=21,MONTH(A262)=6),$V$10,    IF(AND(DAY(A262)=23,MONTH(A262)=9),$V$11,B261)      )           )                                  )</f>
        <v>0.9</v>
      </c>
      <c r="C262" s="4">
        <f>ile</f>
        <v>10</v>
      </c>
      <c r="D262" s="4">
        <f t="shared" si="8"/>
        <v>9</v>
      </c>
      <c r="E262">
        <f>E261+IF(WEEKDAY(A262)=1,ser*C261,0)</f>
        <v>13700</v>
      </c>
      <c r="F262">
        <f>F261+D262*(wyp++dod)</f>
        <v>67188</v>
      </c>
      <c r="G262">
        <f t="shared" si="9"/>
        <v>53488</v>
      </c>
    </row>
    <row r="263" spans="1:7" x14ac:dyDescent="0.25">
      <c r="A263" s="1">
        <v>45188</v>
      </c>
      <c r="B263" s="3">
        <f>IF(AND(DAY(A263)=21,MONTH(A263)=12),$V$12,          IF(AND(DAY(A263)=21,MONTH(A263)=3),$V$9,         IF(AND(DAY(A263)=21,MONTH(A263)=6),$V$10,    IF(AND(DAY(A263)=23,MONTH(A263)=9),$V$11,B262)      )           )                                  )</f>
        <v>0.9</v>
      </c>
      <c r="C263" s="4">
        <f>ile</f>
        <v>10</v>
      </c>
      <c r="D263" s="4">
        <f t="shared" si="8"/>
        <v>9</v>
      </c>
      <c r="E263">
        <f>E262+IF(WEEKDAY(A263)=1,ser*C262,0)</f>
        <v>13700</v>
      </c>
      <c r="F263">
        <f>F262+D263*(wyp++dod)</f>
        <v>67782</v>
      </c>
      <c r="G263">
        <f t="shared" si="9"/>
        <v>54082</v>
      </c>
    </row>
    <row r="264" spans="1:7" x14ac:dyDescent="0.25">
      <c r="A264" s="1">
        <v>45189</v>
      </c>
      <c r="B264" s="3">
        <f>IF(AND(DAY(A264)=21,MONTH(A264)=12),$V$12,          IF(AND(DAY(A264)=21,MONTH(A264)=3),$V$9,         IF(AND(DAY(A264)=21,MONTH(A264)=6),$V$10,    IF(AND(DAY(A264)=23,MONTH(A264)=9),$V$11,B263)      )           )                                  )</f>
        <v>0.9</v>
      </c>
      <c r="C264" s="4">
        <f>ile</f>
        <v>10</v>
      </c>
      <c r="D264" s="4">
        <f t="shared" si="8"/>
        <v>9</v>
      </c>
      <c r="E264">
        <f>E263+IF(WEEKDAY(A264)=1,ser*C263,0)</f>
        <v>13700</v>
      </c>
      <c r="F264">
        <f>F263+D264*(wyp++dod)</f>
        <v>68376</v>
      </c>
      <c r="G264">
        <f t="shared" si="9"/>
        <v>54676</v>
      </c>
    </row>
    <row r="265" spans="1:7" x14ac:dyDescent="0.25">
      <c r="A265" s="1">
        <v>45190</v>
      </c>
      <c r="B265" s="3">
        <f>IF(AND(DAY(A265)=21,MONTH(A265)=12),$V$12,          IF(AND(DAY(A265)=21,MONTH(A265)=3),$V$9,         IF(AND(DAY(A265)=21,MONTH(A265)=6),$V$10,    IF(AND(DAY(A265)=23,MONTH(A265)=9),$V$11,B264)      )           )                                  )</f>
        <v>0.9</v>
      </c>
      <c r="C265" s="4">
        <f>ile</f>
        <v>10</v>
      </c>
      <c r="D265" s="4">
        <f t="shared" si="8"/>
        <v>9</v>
      </c>
      <c r="E265">
        <f>E264+IF(WEEKDAY(A265)=1,ser*C264,0)</f>
        <v>13700</v>
      </c>
      <c r="F265">
        <f>F264+D265*(wyp++dod)</f>
        <v>68970</v>
      </c>
      <c r="G265">
        <f t="shared" si="9"/>
        <v>55270</v>
      </c>
    </row>
    <row r="266" spans="1:7" x14ac:dyDescent="0.25">
      <c r="A266" s="1">
        <v>45191</v>
      </c>
      <c r="B266" s="3">
        <f>IF(AND(DAY(A266)=21,MONTH(A266)=12),$V$12,          IF(AND(DAY(A266)=21,MONTH(A266)=3),$V$9,         IF(AND(DAY(A266)=21,MONTH(A266)=6),$V$10,    IF(AND(DAY(A266)=23,MONTH(A266)=9),$V$11,B265)      )           )                                  )</f>
        <v>0.9</v>
      </c>
      <c r="C266" s="4">
        <f>ile</f>
        <v>10</v>
      </c>
      <c r="D266" s="4">
        <f t="shared" si="8"/>
        <v>9</v>
      </c>
      <c r="E266">
        <f>E265+IF(WEEKDAY(A266)=1,ser*C265,0)</f>
        <v>13700</v>
      </c>
      <c r="F266">
        <f>F265+D266*(wyp++dod)</f>
        <v>69564</v>
      </c>
      <c r="G266">
        <f t="shared" si="9"/>
        <v>55864</v>
      </c>
    </row>
    <row r="267" spans="1:7" x14ac:dyDescent="0.25">
      <c r="A267" s="1">
        <v>45192</v>
      </c>
      <c r="B267" s="3">
        <f>IF(AND(DAY(A267)=21,MONTH(A267)=12),$V$12,          IF(AND(DAY(A267)=21,MONTH(A267)=3),$V$9,         IF(AND(DAY(A267)=21,MONTH(A267)=6),$V$10,    IF(AND(DAY(A267)=23,MONTH(A267)=9),$V$11,B266)      )           )                                  )</f>
        <v>0.4</v>
      </c>
      <c r="C267" s="4">
        <f>ile</f>
        <v>10</v>
      </c>
      <c r="D267" s="4">
        <f t="shared" si="8"/>
        <v>0</v>
      </c>
      <c r="E267">
        <f>E266+IF(WEEKDAY(A267)=1,ser*C266,0)</f>
        <v>13700</v>
      </c>
      <c r="F267">
        <f>F266+D267*(wyp++dod)</f>
        <v>69564</v>
      </c>
      <c r="G267">
        <f t="shared" si="9"/>
        <v>55864</v>
      </c>
    </row>
    <row r="268" spans="1:7" x14ac:dyDescent="0.25">
      <c r="A268" s="1">
        <v>45193</v>
      </c>
      <c r="B268" s="3">
        <f>IF(AND(DAY(A268)=21,MONTH(A268)=12),$V$12,          IF(AND(DAY(A268)=21,MONTH(A268)=3),$V$9,         IF(AND(DAY(A268)=21,MONTH(A268)=6),$V$10,    IF(AND(DAY(A268)=23,MONTH(A268)=9),$V$11,B267)      )           )                                  )</f>
        <v>0.4</v>
      </c>
      <c r="C268" s="4">
        <f>ile</f>
        <v>10</v>
      </c>
      <c r="D268" s="4">
        <f t="shared" si="8"/>
        <v>0</v>
      </c>
      <c r="E268">
        <f>E267+IF(WEEKDAY(A268)=1,ser*C267,0)</f>
        <v>13850</v>
      </c>
      <c r="F268">
        <f>F267+D268*(wyp++dod)</f>
        <v>69564</v>
      </c>
      <c r="G268">
        <f t="shared" si="9"/>
        <v>55714</v>
      </c>
    </row>
    <row r="269" spans="1:7" x14ac:dyDescent="0.25">
      <c r="A269" s="1">
        <v>45194</v>
      </c>
      <c r="B269" s="3">
        <f>IF(AND(DAY(A269)=21,MONTH(A269)=12),$V$12,          IF(AND(DAY(A269)=21,MONTH(A269)=3),$V$9,         IF(AND(DAY(A269)=21,MONTH(A269)=6),$V$10,    IF(AND(DAY(A269)=23,MONTH(A269)=9),$V$11,B268)      )           )                                  )</f>
        <v>0.4</v>
      </c>
      <c r="C269" s="4">
        <f>ile</f>
        <v>10</v>
      </c>
      <c r="D269" s="4">
        <f t="shared" si="8"/>
        <v>4</v>
      </c>
      <c r="E269">
        <f>E268+IF(WEEKDAY(A269)=1,ser*C268,0)</f>
        <v>13850</v>
      </c>
      <c r="F269">
        <f>F268+D269*(wyp++dod)</f>
        <v>69828</v>
      </c>
      <c r="G269">
        <f t="shared" si="9"/>
        <v>55978</v>
      </c>
    </row>
    <row r="270" spans="1:7" x14ac:dyDescent="0.25">
      <c r="A270" s="1">
        <v>45195</v>
      </c>
      <c r="B270" s="3">
        <f>IF(AND(DAY(A270)=21,MONTH(A270)=12),$V$12,          IF(AND(DAY(A270)=21,MONTH(A270)=3),$V$9,         IF(AND(DAY(A270)=21,MONTH(A270)=6),$V$10,    IF(AND(DAY(A270)=23,MONTH(A270)=9),$V$11,B269)      )           )                                  )</f>
        <v>0.4</v>
      </c>
      <c r="C270" s="4">
        <f>ile</f>
        <v>10</v>
      </c>
      <c r="D270" s="4">
        <f t="shared" si="8"/>
        <v>4</v>
      </c>
      <c r="E270">
        <f>E269+IF(WEEKDAY(A270)=1,ser*C269,0)</f>
        <v>13850</v>
      </c>
      <c r="F270">
        <f>F269+D270*(wyp++dod)</f>
        <v>70092</v>
      </c>
      <c r="G270">
        <f t="shared" si="9"/>
        <v>56242</v>
      </c>
    </row>
    <row r="271" spans="1:7" x14ac:dyDescent="0.25">
      <c r="A271" s="1">
        <v>45196</v>
      </c>
      <c r="B271" s="3">
        <f>IF(AND(DAY(A271)=21,MONTH(A271)=12),$V$12,          IF(AND(DAY(A271)=21,MONTH(A271)=3),$V$9,         IF(AND(DAY(A271)=21,MONTH(A271)=6),$V$10,    IF(AND(DAY(A271)=23,MONTH(A271)=9),$V$11,B270)      )           )                                  )</f>
        <v>0.4</v>
      </c>
      <c r="C271" s="4">
        <f>ile</f>
        <v>10</v>
      </c>
      <c r="D271" s="4">
        <f t="shared" si="8"/>
        <v>4</v>
      </c>
      <c r="E271">
        <f>E270+IF(WEEKDAY(A271)=1,ser*C270,0)</f>
        <v>13850</v>
      </c>
      <c r="F271">
        <f>F270+D271*(wyp++dod)</f>
        <v>70356</v>
      </c>
      <c r="G271">
        <f t="shared" si="9"/>
        <v>56506</v>
      </c>
    </row>
    <row r="272" spans="1:7" x14ac:dyDescent="0.25">
      <c r="A272" s="1">
        <v>45197</v>
      </c>
      <c r="B272" s="3">
        <f>IF(AND(DAY(A272)=21,MONTH(A272)=12),$V$12,          IF(AND(DAY(A272)=21,MONTH(A272)=3),$V$9,         IF(AND(DAY(A272)=21,MONTH(A272)=6),$V$10,    IF(AND(DAY(A272)=23,MONTH(A272)=9),$V$11,B271)      )           )                                  )</f>
        <v>0.4</v>
      </c>
      <c r="C272" s="4">
        <f>ile</f>
        <v>10</v>
      </c>
      <c r="D272" s="4">
        <f t="shared" si="8"/>
        <v>4</v>
      </c>
      <c r="E272">
        <f>E271+IF(WEEKDAY(A272)=1,ser*C271,0)</f>
        <v>13850</v>
      </c>
      <c r="F272">
        <f>F271+D272*(wyp++dod)</f>
        <v>70620</v>
      </c>
      <c r="G272">
        <f t="shared" si="9"/>
        <v>56770</v>
      </c>
    </row>
    <row r="273" spans="1:7" x14ac:dyDescent="0.25">
      <c r="A273" s="1">
        <v>45198</v>
      </c>
      <c r="B273" s="3">
        <f>IF(AND(DAY(A273)=21,MONTH(A273)=12),$V$12,          IF(AND(DAY(A273)=21,MONTH(A273)=3),$V$9,         IF(AND(DAY(A273)=21,MONTH(A273)=6),$V$10,    IF(AND(DAY(A273)=23,MONTH(A273)=9),$V$11,B272)      )           )                                  )</f>
        <v>0.4</v>
      </c>
      <c r="C273" s="4">
        <f>ile</f>
        <v>10</v>
      </c>
      <c r="D273" s="4">
        <f t="shared" si="8"/>
        <v>4</v>
      </c>
      <c r="E273">
        <f>E272+IF(WEEKDAY(A273)=1,ser*C272,0)</f>
        <v>13850</v>
      </c>
      <c r="F273">
        <f>F272+D273*(wyp++dod)</f>
        <v>70884</v>
      </c>
      <c r="G273">
        <f t="shared" si="9"/>
        <v>57034</v>
      </c>
    </row>
    <row r="274" spans="1:7" x14ac:dyDescent="0.25">
      <c r="A274" s="1">
        <v>45199</v>
      </c>
      <c r="B274" s="3">
        <f>IF(AND(DAY(A274)=21,MONTH(A274)=12),$V$12,          IF(AND(DAY(A274)=21,MONTH(A274)=3),$V$9,         IF(AND(DAY(A274)=21,MONTH(A274)=6),$V$10,    IF(AND(DAY(A274)=23,MONTH(A274)=9),$V$11,B273)      )           )                                  )</f>
        <v>0.4</v>
      </c>
      <c r="C274" s="4">
        <f>ile</f>
        <v>10</v>
      </c>
      <c r="D274" s="4">
        <f t="shared" si="8"/>
        <v>0</v>
      </c>
      <c r="E274">
        <f>E273+IF(WEEKDAY(A274)=1,ser*C273,0)</f>
        <v>13850</v>
      </c>
      <c r="F274">
        <f>F273+D274*(wyp++dod)</f>
        <v>70884</v>
      </c>
      <c r="G274">
        <f t="shared" si="9"/>
        <v>57034</v>
      </c>
    </row>
    <row r="275" spans="1:7" x14ac:dyDescent="0.25">
      <c r="A275" s="1">
        <v>45200</v>
      </c>
      <c r="B275" s="3">
        <f>IF(AND(DAY(A275)=21,MONTH(A275)=12),$V$12,          IF(AND(DAY(A275)=21,MONTH(A275)=3),$V$9,         IF(AND(DAY(A275)=21,MONTH(A275)=6),$V$10,    IF(AND(DAY(A275)=23,MONTH(A275)=9),$V$11,B274)      )           )                                  )</f>
        <v>0.4</v>
      </c>
      <c r="C275" s="4">
        <f>ile</f>
        <v>10</v>
      </c>
      <c r="D275" s="4">
        <f t="shared" si="8"/>
        <v>0</v>
      </c>
      <c r="E275">
        <f>E274+IF(WEEKDAY(A275)=1,ser*C274,0)</f>
        <v>14000</v>
      </c>
      <c r="F275">
        <f>F274+D275*(wyp++dod)</f>
        <v>70884</v>
      </c>
      <c r="G275">
        <f t="shared" si="9"/>
        <v>56884</v>
      </c>
    </row>
    <row r="276" spans="1:7" x14ac:dyDescent="0.25">
      <c r="A276" s="1">
        <v>45201</v>
      </c>
      <c r="B276" s="3">
        <f>IF(AND(DAY(A276)=21,MONTH(A276)=12),$V$12,          IF(AND(DAY(A276)=21,MONTH(A276)=3),$V$9,         IF(AND(DAY(A276)=21,MONTH(A276)=6),$V$10,    IF(AND(DAY(A276)=23,MONTH(A276)=9),$V$11,B275)      )           )                                  )</f>
        <v>0.4</v>
      </c>
      <c r="C276" s="4">
        <f>ile</f>
        <v>10</v>
      </c>
      <c r="D276" s="4">
        <f t="shared" si="8"/>
        <v>4</v>
      </c>
      <c r="E276">
        <f>E275+IF(WEEKDAY(A276)=1,ser*C275,0)</f>
        <v>14000</v>
      </c>
      <c r="F276">
        <f>F275+D276*(wyp++dod)</f>
        <v>71148</v>
      </c>
      <c r="G276">
        <f t="shared" si="9"/>
        <v>57148</v>
      </c>
    </row>
    <row r="277" spans="1:7" x14ac:dyDescent="0.25">
      <c r="A277" s="1">
        <v>45202</v>
      </c>
      <c r="B277" s="3">
        <f>IF(AND(DAY(A277)=21,MONTH(A277)=12),$V$12,          IF(AND(DAY(A277)=21,MONTH(A277)=3),$V$9,         IF(AND(DAY(A277)=21,MONTH(A277)=6),$V$10,    IF(AND(DAY(A277)=23,MONTH(A277)=9),$V$11,B276)      )           )                                  )</f>
        <v>0.4</v>
      </c>
      <c r="C277" s="4">
        <f>ile</f>
        <v>10</v>
      </c>
      <c r="D277" s="4">
        <f t="shared" si="8"/>
        <v>4</v>
      </c>
      <c r="E277">
        <f>E276+IF(WEEKDAY(A277)=1,ser*C276,0)</f>
        <v>14000</v>
      </c>
      <c r="F277">
        <f>F276+D277*(wyp++dod)</f>
        <v>71412</v>
      </c>
      <c r="G277">
        <f t="shared" si="9"/>
        <v>57412</v>
      </c>
    </row>
    <row r="278" spans="1:7" x14ac:dyDescent="0.25">
      <c r="A278" s="1">
        <v>45203</v>
      </c>
      <c r="B278" s="3">
        <f>IF(AND(DAY(A278)=21,MONTH(A278)=12),$V$12,          IF(AND(DAY(A278)=21,MONTH(A278)=3),$V$9,         IF(AND(DAY(A278)=21,MONTH(A278)=6),$V$10,    IF(AND(DAY(A278)=23,MONTH(A278)=9),$V$11,B277)      )           )                                  )</f>
        <v>0.4</v>
      </c>
      <c r="C278" s="4">
        <f>ile</f>
        <v>10</v>
      </c>
      <c r="D278" s="4">
        <f t="shared" si="8"/>
        <v>4</v>
      </c>
      <c r="E278">
        <f>E277+IF(WEEKDAY(A278)=1,ser*C277,0)</f>
        <v>14000</v>
      </c>
      <c r="F278">
        <f>F277+D278*(wyp++dod)</f>
        <v>71676</v>
      </c>
      <c r="G278">
        <f t="shared" si="9"/>
        <v>57676</v>
      </c>
    </row>
    <row r="279" spans="1:7" x14ac:dyDescent="0.25">
      <c r="A279" s="1">
        <v>45204</v>
      </c>
      <c r="B279" s="3">
        <f>IF(AND(DAY(A279)=21,MONTH(A279)=12),$V$12,          IF(AND(DAY(A279)=21,MONTH(A279)=3),$V$9,         IF(AND(DAY(A279)=21,MONTH(A279)=6),$V$10,    IF(AND(DAY(A279)=23,MONTH(A279)=9),$V$11,B278)      )           )                                  )</f>
        <v>0.4</v>
      </c>
      <c r="C279" s="4">
        <f>ile</f>
        <v>10</v>
      </c>
      <c r="D279" s="4">
        <f t="shared" si="8"/>
        <v>4</v>
      </c>
      <c r="E279">
        <f>E278+IF(WEEKDAY(A279)=1,ser*C278,0)</f>
        <v>14000</v>
      </c>
      <c r="F279">
        <f>F278+D279*(wyp++dod)</f>
        <v>71940</v>
      </c>
      <c r="G279">
        <f t="shared" si="9"/>
        <v>57940</v>
      </c>
    </row>
    <row r="280" spans="1:7" x14ac:dyDescent="0.25">
      <c r="A280" s="1">
        <v>45205</v>
      </c>
      <c r="B280" s="3">
        <f>IF(AND(DAY(A280)=21,MONTH(A280)=12),$V$12,          IF(AND(DAY(A280)=21,MONTH(A280)=3),$V$9,         IF(AND(DAY(A280)=21,MONTH(A280)=6),$V$10,    IF(AND(DAY(A280)=23,MONTH(A280)=9),$V$11,B279)      )           )                                  )</f>
        <v>0.4</v>
      </c>
      <c r="C280" s="4">
        <f>ile</f>
        <v>10</v>
      </c>
      <c r="D280" s="4">
        <f t="shared" si="8"/>
        <v>4</v>
      </c>
      <c r="E280">
        <f>E279+IF(WEEKDAY(A280)=1,ser*C279,0)</f>
        <v>14000</v>
      </c>
      <c r="F280">
        <f>F279+D280*(wyp++dod)</f>
        <v>72204</v>
      </c>
      <c r="G280">
        <f t="shared" si="9"/>
        <v>58204</v>
      </c>
    </row>
    <row r="281" spans="1:7" x14ac:dyDescent="0.25">
      <c r="A281" s="1">
        <v>45206</v>
      </c>
      <c r="B281" s="3">
        <f>IF(AND(DAY(A281)=21,MONTH(A281)=12),$V$12,          IF(AND(DAY(A281)=21,MONTH(A281)=3),$V$9,         IF(AND(DAY(A281)=21,MONTH(A281)=6),$V$10,    IF(AND(DAY(A281)=23,MONTH(A281)=9),$V$11,B280)      )           )                                  )</f>
        <v>0.4</v>
      </c>
      <c r="C281" s="4">
        <f>ile</f>
        <v>10</v>
      </c>
      <c r="D281" s="4">
        <f t="shared" si="8"/>
        <v>0</v>
      </c>
      <c r="E281">
        <f>E280+IF(WEEKDAY(A281)=1,ser*C280,0)</f>
        <v>14000</v>
      </c>
      <c r="F281">
        <f>F280+D281*(wyp++dod)</f>
        <v>72204</v>
      </c>
      <c r="G281">
        <f t="shared" si="9"/>
        <v>58204</v>
      </c>
    </row>
    <row r="282" spans="1:7" x14ac:dyDescent="0.25">
      <c r="A282" s="1">
        <v>45207</v>
      </c>
      <c r="B282" s="3">
        <f>IF(AND(DAY(A282)=21,MONTH(A282)=12),$V$12,          IF(AND(DAY(A282)=21,MONTH(A282)=3),$V$9,         IF(AND(DAY(A282)=21,MONTH(A282)=6),$V$10,    IF(AND(DAY(A282)=23,MONTH(A282)=9),$V$11,B281)      )           )                                  )</f>
        <v>0.4</v>
      </c>
      <c r="C282" s="4">
        <f>ile</f>
        <v>10</v>
      </c>
      <c r="D282" s="4">
        <f t="shared" si="8"/>
        <v>0</v>
      </c>
      <c r="E282">
        <f>E281+IF(WEEKDAY(A282)=1,ser*C281,0)</f>
        <v>14150</v>
      </c>
      <c r="F282">
        <f>F281+D282*(wyp++dod)</f>
        <v>72204</v>
      </c>
      <c r="G282">
        <f t="shared" si="9"/>
        <v>58054</v>
      </c>
    </row>
    <row r="283" spans="1:7" x14ac:dyDescent="0.25">
      <c r="A283" s="1">
        <v>45208</v>
      </c>
      <c r="B283" s="3">
        <f>IF(AND(DAY(A283)=21,MONTH(A283)=12),$V$12,          IF(AND(DAY(A283)=21,MONTH(A283)=3),$V$9,         IF(AND(DAY(A283)=21,MONTH(A283)=6),$V$10,    IF(AND(DAY(A283)=23,MONTH(A283)=9),$V$11,B282)      )           )                                  )</f>
        <v>0.4</v>
      </c>
      <c r="C283" s="4">
        <f>ile</f>
        <v>10</v>
      </c>
      <c r="D283" s="4">
        <f t="shared" si="8"/>
        <v>4</v>
      </c>
      <c r="E283">
        <f>E282+IF(WEEKDAY(A283)=1,ser*C282,0)</f>
        <v>14150</v>
      </c>
      <c r="F283">
        <f>F282+D283*(wyp++dod)</f>
        <v>72468</v>
      </c>
      <c r="G283">
        <f t="shared" si="9"/>
        <v>58318</v>
      </c>
    </row>
    <row r="284" spans="1:7" x14ac:dyDescent="0.25">
      <c r="A284" s="1">
        <v>45209</v>
      </c>
      <c r="B284" s="3">
        <f>IF(AND(DAY(A284)=21,MONTH(A284)=12),$V$12,          IF(AND(DAY(A284)=21,MONTH(A284)=3),$V$9,         IF(AND(DAY(A284)=21,MONTH(A284)=6),$V$10,    IF(AND(DAY(A284)=23,MONTH(A284)=9),$V$11,B283)      )           )                                  )</f>
        <v>0.4</v>
      </c>
      <c r="C284" s="4">
        <f>ile</f>
        <v>10</v>
      </c>
      <c r="D284" s="4">
        <f t="shared" si="8"/>
        <v>4</v>
      </c>
      <c r="E284">
        <f>E283+IF(WEEKDAY(A284)=1,ser*C283,0)</f>
        <v>14150</v>
      </c>
      <c r="F284">
        <f>F283+D284*(wyp++dod)</f>
        <v>72732</v>
      </c>
      <c r="G284">
        <f t="shared" si="9"/>
        <v>58582</v>
      </c>
    </row>
    <row r="285" spans="1:7" x14ac:dyDescent="0.25">
      <c r="A285" s="1">
        <v>45210</v>
      </c>
      <c r="B285" s="3">
        <f>IF(AND(DAY(A285)=21,MONTH(A285)=12),$V$12,          IF(AND(DAY(A285)=21,MONTH(A285)=3),$V$9,         IF(AND(DAY(A285)=21,MONTH(A285)=6),$V$10,    IF(AND(DAY(A285)=23,MONTH(A285)=9),$V$11,B284)      )           )                                  )</f>
        <v>0.4</v>
      </c>
      <c r="C285" s="4">
        <f>ile</f>
        <v>10</v>
      </c>
      <c r="D285" s="4">
        <f t="shared" si="8"/>
        <v>4</v>
      </c>
      <c r="E285">
        <f>E284+IF(WEEKDAY(A285)=1,ser*C284,0)</f>
        <v>14150</v>
      </c>
      <c r="F285">
        <f>F284+D285*(wyp++dod)</f>
        <v>72996</v>
      </c>
      <c r="G285">
        <f t="shared" si="9"/>
        <v>58846</v>
      </c>
    </row>
    <row r="286" spans="1:7" x14ac:dyDescent="0.25">
      <c r="A286" s="1">
        <v>45211</v>
      </c>
      <c r="B286" s="3">
        <f>IF(AND(DAY(A286)=21,MONTH(A286)=12),$V$12,          IF(AND(DAY(A286)=21,MONTH(A286)=3),$V$9,         IF(AND(DAY(A286)=21,MONTH(A286)=6),$V$10,    IF(AND(DAY(A286)=23,MONTH(A286)=9),$V$11,B285)      )           )                                  )</f>
        <v>0.4</v>
      </c>
      <c r="C286" s="4">
        <f>ile</f>
        <v>10</v>
      </c>
      <c r="D286" s="4">
        <f t="shared" si="8"/>
        <v>4</v>
      </c>
      <c r="E286">
        <f>E285+IF(WEEKDAY(A286)=1,ser*C285,0)</f>
        <v>14150</v>
      </c>
      <c r="F286">
        <f>F285+D286*(wyp++dod)</f>
        <v>73260</v>
      </c>
      <c r="G286">
        <f t="shared" si="9"/>
        <v>59110</v>
      </c>
    </row>
    <row r="287" spans="1:7" x14ac:dyDescent="0.25">
      <c r="A287" s="1">
        <v>45212</v>
      </c>
      <c r="B287" s="3">
        <f>IF(AND(DAY(A287)=21,MONTH(A287)=12),$V$12,          IF(AND(DAY(A287)=21,MONTH(A287)=3),$V$9,         IF(AND(DAY(A287)=21,MONTH(A287)=6),$V$10,    IF(AND(DAY(A287)=23,MONTH(A287)=9),$V$11,B286)      )           )                                  )</f>
        <v>0.4</v>
      </c>
      <c r="C287" s="4">
        <f>ile</f>
        <v>10</v>
      </c>
      <c r="D287" s="4">
        <f t="shared" si="8"/>
        <v>4</v>
      </c>
      <c r="E287">
        <f>E286+IF(WEEKDAY(A287)=1,ser*C286,0)</f>
        <v>14150</v>
      </c>
      <c r="F287">
        <f>F286+D287*(wyp++dod)</f>
        <v>73524</v>
      </c>
      <c r="G287">
        <f t="shared" si="9"/>
        <v>59374</v>
      </c>
    </row>
    <row r="288" spans="1:7" x14ac:dyDescent="0.25">
      <c r="A288" s="1">
        <v>45213</v>
      </c>
      <c r="B288" s="3">
        <f>IF(AND(DAY(A288)=21,MONTH(A288)=12),$V$12,          IF(AND(DAY(A288)=21,MONTH(A288)=3),$V$9,         IF(AND(DAY(A288)=21,MONTH(A288)=6),$V$10,    IF(AND(DAY(A288)=23,MONTH(A288)=9),$V$11,B287)      )           )                                  )</f>
        <v>0.4</v>
      </c>
      <c r="C288" s="4">
        <f>ile</f>
        <v>10</v>
      </c>
      <c r="D288" s="4">
        <f t="shared" si="8"/>
        <v>0</v>
      </c>
      <c r="E288">
        <f>E287+IF(WEEKDAY(A288)=1,ser*C287,0)</f>
        <v>14150</v>
      </c>
      <c r="F288">
        <f>F287+D288*(wyp++dod)</f>
        <v>73524</v>
      </c>
      <c r="G288">
        <f t="shared" si="9"/>
        <v>59374</v>
      </c>
    </row>
    <row r="289" spans="1:7" x14ac:dyDescent="0.25">
      <c r="A289" s="1">
        <v>45214</v>
      </c>
      <c r="B289" s="3">
        <f>IF(AND(DAY(A289)=21,MONTH(A289)=12),$V$12,          IF(AND(DAY(A289)=21,MONTH(A289)=3),$V$9,         IF(AND(DAY(A289)=21,MONTH(A289)=6),$V$10,    IF(AND(DAY(A289)=23,MONTH(A289)=9),$V$11,B288)      )           )                                  )</f>
        <v>0.4</v>
      </c>
      <c r="C289" s="4">
        <f>ile</f>
        <v>10</v>
      </c>
      <c r="D289" s="4">
        <f t="shared" si="8"/>
        <v>0</v>
      </c>
      <c r="E289">
        <f>E288+IF(WEEKDAY(A289)=1,ser*C288,0)</f>
        <v>14300</v>
      </c>
      <c r="F289">
        <f>F288+D289*(wyp++dod)</f>
        <v>73524</v>
      </c>
      <c r="G289">
        <f t="shared" si="9"/>
        <v>59224</v>
      </c>
    </row>
    <row r="290" spans="1:7" x14ac:dyDescent="0.25">
      <c r="A290" s="1">
        <v>45215</v>
      </c>
      <c r="B290" s="3">
        <f>IF(AND(DAY(A290)=21,MONTH(A290)=12),$V$12,          IF(AND(DAY(A290)=21,MONTH(A290)=3),$V$9,         IF(AND(DAY(A290)=21,MONTH(A290)=6),$V$10,    IF(AND(DAY(A290)=23,MONTH(A290)=9),$V$11,B289)      )           )                                  )</f>
        <v>0.4</v>
      </c>
      <c r="C290" s="4">
        <f>ile</f>
        <v>10</v>
      </c>
      <c r="D290" s="4">
        <f t="shared" si="8"/>
        <v>4</v>
      </c>
      <c r="E290">
        <f>E289+IF(WEEKDAY(A290)=1,ser*C289,0)</f>
        <v>14300</v>
      </c>
      <c r="F290">
        <f>F289+D290*(wyp++dod)</f>
        <v>73788</v>
      </c>
      <c r="G290">
        <f t="shared" si="9"/>
        <v>59488</v>
      </c>
    </row>
    <row r="291" spans="1:7" x14ac:dyDescent="0.25">
      <c r="A291" s="1">
        <v>45216</v>
      </c>
      <c r="B291" s="3">
        <f>IF(AND(DAY(A291)=21,MONTH(A291)=12),$V$12,          IF(AND(DAY(A291)=21,MONTH(A291)=3),$V$9,         IF(AND(DAY(A291)=21,MONTH(A291)=6),$V$10,    IF(AND(DAY(A291)=23,MONTH(A291)=9),$V$11,B290)      )           )                                  )</f>
        <v>0.4</v>
      </c>
      <c r="C291" s="4">
        <f>ile</f>
        <v>10</v>
      </c>
      <c r="D291" s="4">
        <f t="shared" si="8"/>
        <v>4</v>
      </c>
      <c r="E291">
        <f>E290+IF(WEEKDAY(A291)=1,ser*C290,0)</f>
        <v>14300</v>
      </c>
      <c r="F291">
        <f>F290+D291*(wyp++dod)</f>
        <v>74052</v>
      </c>
      <c r="G291">
        <f t="shared" si="9"/>
        <v>59752</v>
      </c>
    </row>
    <row r="292" spans="1:7" x14ac:dyDescent="0.25">
      <c r="A292" s="1">
        <v>45217</v>
      </c>
      <c r="B292" s="3">
        <f>IF(AND(DAY(A292)=21,MONTH(A292)=12),$V$12,          IF(AND(DAY(A292)=21,MONTH(A292)=3),$V$9,         IF(AND(DAY(A292)=21,MONTH(A292)=6),$V$10,    IF(AND(DAY(A292)=23,MONTH(A292)=9),$V$11,B291)      )           )                                  )</f>
        <v>0.4</v>
      </c>
      <c r="C292" s="4">
        <f>ile</f>
        <v>10</v>
      </c>
      <c r="D292" s="4">
        <f t="shared" si="8"/>
        <v>4</v>
      </c>
      <c r="E292">
        <f>E291+IF(WEEKDAY(A292)=1,ser*C291,0)</f>
        <v>14300</v>
      </c>
      <c r="F292">
        <f>F291+D292*(wyp++dod)</f>
        <v>74316</v>
      </c>
      <c r="G292">
        <f t="shared" si="9"/>
        <v>60016</v>
      </c>
    </row>
    <row r="293" spans="1:7" x14ac:dyDescent="0.25">
      <c r="A293" s="1">
        <v>45218</v>
      </c>
      <c r="B293" s="3">
        <f>IF(AND(DAY(A293)=21,MONTH(A293)=12),$V$12,          IF(AND(DAY(A293)=21,MONTH(A293)=3),$V$9,         IF(AND(DAY(A293)=21,MONTH(A293)=6),$V$10,    IF(AND(DAY(A293)=23,MONTH(A293)=9),$V$11,B292)      )           )                                  )</f>
        <v>0.4</v>
      </c>
      <c r="C293" s="4">
        <f>ile</f>
        <v>10</v>
      </c>
      <c r="D293" s="4">
        <f t="shared" si="8"/>
        <v>4</v>
      </c>
      <c r="E293">
        <f>E292+IF(WEEKDAY(A293)=1,ser*C292,0)</f>
        <v>14300</v>
      </c>
      <c r="F293">
        <f>F292+D293*(wyp++dod)</f>
        <v>74580</v>
      </c>
      <c r="G293">
        <f t="shared" si="9"/>
        <v>60280</v>
      </c>
    </row>
    <row r="294" spans="1:7" x14ac:dyDescent="0.25">
      <c r="A294" s="1">
        <v>45219</v>
      </c>
      <c r="B294" s="3">
        <f>IF(AND(DAY(A294)=21,MONTH(A294)=12),$V$12,          IF(AND(DAY(A294)=21,MONTH(A294)=3),$V$9,         IF(AND(DAY(A294)=21,MONTH(A294)=6),$V$10,    IF(AND(DAY(A294)=23,MONTH(A294)=9),$V$11,B293)      )           )                                  )</f>
        <v>0.4</v>
      </c>
      <c r="C294" s="4">
        <f>ile</f>
        <v>10</v>
      </c>
      <c r="D294" s="4">
        <f t="shared" si="8"/>
        <v>4</v>
      </c>
      <c r="E294">
        <f>E293+IF(WEEKDAY(A294)=1,ser*C293,0)</f>
        <v>14300</v>
      </c>
      <c r="F294">
        <f>F293+D294*(wyp++dod)</f>
        <v>74844</v>
      </c>
      <c r="G294">
        <f t="shared" si="9"/>
        <v>60544</v>
      </c>
    </row>
    <row r="295" spans="1:7" x14ac:dyDescent="0.25">
      <c r="A295" s="1">
        <v>45220</v>
      </c>
      <c r="B295" s="3">
        <f>IF(AND(DAY(A295)=21,MONTH(A295)=12),$V$12,          IF(AND(DAY(A295)=21,MONTH(A295)=3),$V$9,         IF(AND(DAY(A295)=21,MONTH(A295)=6),$V$10,    IF(AND(DAY(A295)=23,MONTH(A295)=9),$V$11,B294)      )           )                                  )</f>
        <v>0.4</v>
      </c>
      <c r="C295" s="4">
        <f>ile</f>
        <v>10</v>
      </c>
      <c r="D295" s="4">
        <f t="shared" si="8"/>
        <v>0</v>
      </c>
      <c r="E295">
        <f>E294+IF(WEEKDAY(A295)=1,ser*C294,0)</f>
        <v>14300</v>
      </c>
      <c r="F295">
        <f>F294+D295*(wyp++dod)</f>
        <v>74844</v>
      </c>
      <c r="G295">
        <f t="shared" si="9"/>
        <v>60544</v>
      </c>
    </row>
    <row r="296" spans="1:7" x14ac:dyDescent="0.25">
      <c r="A296" s="1">
        <v>45221</v>
      </c>
      <c r="B296" s="3">
        <f>IF(AND(DAY(A296)=21,MONTH(A296)=12),$V$12,          IF(AND(DAY(A296)=21,MONTH(A296)=3),$V$9,         IF(AND(DAY(A296)=21,MONTH(A296)=6),$V$10,    IF(AND(DAY(A296)=23,MONTH(A296)=9),$V$11,B295)      )           )                                  )</f>
        <v>0.4</v>
      </c>
      <c r="C296" s="4">
        <f>ile</f>
        <v>10</v>
      </c>
      <c r="D296" s="4">
        <f t="shared" si="8"/>
        <v>0</v>
      </c>
      <c r="E296">
        <f>E295+IF(WEEKDAY(A296)=1,ser*C295,0)</f>
        <v>14450</v>
      </c>
      <c r="F296">
        <f>F295+D296*(wyp++dod)</f>
        <v>74844</v>
      </c>
      <c r="G296">
        <f t="shared" si="9"/>
        <v>60394</v>
      </c>
    </row>
    <row r="297" spans="1:7" x14ac:dyDescent="0.25">
      <c r="A297" s="1">
        <v>45222</v>
      </c>
      <c r="B297" s="3">
        <f>IF(AND(DAY(A297)=21,MONTH(A297)=12),$V$12,          IF(AND(DAY(A297)=21,MONTH(A297)=3),$V$9,         IF(AND(DAY(A297)=21,MONTH(A297)=6),$V$10,    IF(AND(DAY(A297)=23,MONTH(A297)=9),$V$11,B296)      )           )                                  )</f>
        <v>0.4</v>
      </c>
      <c r="C297" s="4">
        <f>ile</f>
        <v>10</v>
      </c>
      <c r="D297" s="4">
        <f t="shared" si="8"/>
        <v>4</v>
      </c>
      <c r="E297">
        <f>E296+IF(WEEKDAY(A297)=1,ser*C296,0)</f>
        <v>14450</v>
      </c>
      <c r="F297">
        <f>F296+D297*(wyp++dod)</f>
        <v>75108</v>
      </c>
      <c r="G297">
        <f t="shared" si="9"/>
        <v>60658</v>
      </c>
    </row>
    <row r="298" spans="1:7" x14ac:dyDescent="0.25">
      <c r="A298" s="1">
        <v>45223</v>
      </c>
      <c r="B298" s="3">
        <f>IF(AND(DAY(A298)=21,MONTH(A298)=12),$V$12,          IF(AND(DAY(A298)=21,MONTH(A298)=3),$V$9,         IF(AND(DAY(A298)=21,MONTH(A298)=6),$V$10,    IF(AND(DAY(A298)=23,MONTH(A298)=9),$V$11,B297)      )           )                                  )</f>
        <v>0.4</v>
      </c>
      <c r="C298" s="4">
        <f>ile</f>
        <v>10</v>
      </c>
      <c r="D298" s="4">
        <f t="shared" si="8"/>
        <v>4</v>
      </c>
      <c r="E298">
        <f>E297+IF(WEEKDAY(A298)=1,ser*C297,0)</f>
        <v>14450</v>
      </c>
      <c r="F298">
        <f>F297+D298*(wyp++dod)</f>
        <v>75372</v>
      </c>
      <c r="G298">
        <f t="shared" si="9"/>
        <v>60922</v>
      </c>
    </row>
    <row r="299" spans="1:7" x14ac:dyDescent="0.25">
      <c r="A299" s="1">
        <v>45224</v>
      </c>
      <c r="B299" s="3">
        <f>IF(AND(DAY(A299)=21,MONTH(A299)=12),$V$12,          IF(AND(DAY(A299)=21,MONTH(A299)=3),$V$9,         IF(AND(DAY(A299)=21,MONTH(A299)=6),$V$10,    IF(AND(DAY(A299)=23,MONTH(A299)=9),$V$11,B298)      )           )                                  )</f>
        <v>0.4</v>
      </c>
      <c r="C299" s="4">
        <f>ile</f>
        <v>10</v>
      </c>
      <c r="D299" s="4">
        <f t="shared" si="8"/>
        <v>4</v>
      </c>
      <c r="E299">
        <f>E298+IF(WEEKDAY(A299)=1,ser*C298,0)</f>
        <v>14450</v>
      </c>
      <c r="F299">
        <f>F298+D299*(wyp++dod)</f>
        <v>75636</v>
      </c>
      <c r="G299">
        <f t="shared" si="9"/>
        <v>61186</v>
      </c>
    </row>
    <row r="300" spans="1:7" x14ac:dyDescent="0.25">
      <c r="A300" s="1">
        <v>45225</v>
      </c>
      <c r="B300" s="3">
        <f>IF(AND(DAY(A300)=21,MONTH(A300)=12),$V$12,          IF(AND(DAY(A300)=21,MONTH(A300)=3),$V$9,         IF(AND(DAY(A300)=21,MONTH(A300)=6),$V$10,    IF(AND(DAY(A300)=23,MONTH(A300)=9),$V$11,B299)      )           )                                  )</f>
        <v>0.4</v>
      </c>
      <c r="C300" s="4">
        <f>ile</f>
        <v>10</v>
      </c>
      <c r="D300" s="4">
        <f t="shared" si="8"/>
        <v>4</v>
      </c>
      <c r="E300">
        <f>E299+IF(WEEKDAY(A300)=1,ser*C299,0)</f>
        <v>14450</v>
      </c>
      <c r="F300">
        <f>F299+D300*(wyp++dod)</f>
        <v>75900</v>
      </c>
      <c r="G300">
        <f t="shared" si="9"/>
        <v>61450</v>
      </c>
    </row>
    <row r="301" spans="1:7" x14ac:dyDescent="0.25">
      <c r="A301" s="1">
        <v>45226</v>
      </c>
      <c r="B301" s="3">
        <f>IF(AND(DAY(A301)=21,MONTH(A301)=12),$V$12,          IF(AND(DAY(A301)=21,MONTH(A301)=3),$V$9,         IF(AND(DAY(A301)=21,MONTH(A301)=6),$V$10,    IF(AND(DAY(A301)=23,MONTH(A301)=9),$V$11,B300)      )           )                                  )</f>
        <v>0.4</v>
      </c>
      <c r="C301" s="4">
        <f>ile</f>
        <v>10</v>
      </c>
      <c r="D301" s="4">
        <f t="shared" si="8"/>
        <v>4</v>
      </c>
      <c r="E301">
        <f>E300+IF(WEEKDAY(A301)=1,ser*C300,0)</f>
        <v>14450</v>
      </c>
      <c r="F301">
        <f>F300+D301*(wyp++dod)</f>
        <v>76164</v>
      </c>
      <c r="G301">
        <f t="shared" si="9"/>
        <v>61714</v>
      </c>
    </row>
    <row r="302" spans="1:7" x14ac:dyDescent="0.25">
      <c r="A302" s="1">
        <v>45227</v>
      </c>
      <c r="B302" s="3">
        <f>IF(AND(DAY(A302)=21,MONTH(A302)=12),$V$12,          IF(AND(DAY(A302)=21,MONTH(A302)=3),$V$9,         IF(AND(DAY(A302)=21,MONTH(A302)=6),$V$10,    IF(AND(DAY(A302)=23,MONTH(A302)=9),$V$11,B301)      )           )                                  )</f>
        <v>0.4</v>
      </c>
      <c r="C302" s="4">
        <f>ile</f>
        <v>10</v>
      </c>
      <c r="D302" s="4">
        <f t="shared" si="8"/>
        <v>0</v>
      </c>
      <c r="E302">
        <f>E301+IF(WEEKDAY(A302)=1,ser*C301,0)</f>
        <v>14450</v>
      </c>
      <c r="F302">
        <f>F301+D302*(wyp++dod)</f>
        <v>76164</v>
      </c>
      <c r="G302">
        <f t="shared" si="9"/>
        <v>61714</v>
      </c>
    </row>
    <row r="303" spans="1:7" x14ac:dyDescent="0.25">
      <c r="A303" s="1">
        <v>45228</v>
      </c>
      <c r="B303" s="3">
        <f>IF(AND(DAY(A303)=21,MONTH(A303)=12),$V$12,          IF(AND(DAY(A303)=21,MONTH(A303)=3),$V$9,         IF(AND(DAY(A303)=21,MONTH(A303)=6),$V$10,    IF(AND(DAY(A303)=23,MONTH(A303)=9),$V$11,B302)      )           )                                  )</f>
        <v>0.4</v>
      </c>
      <c r="C303" s="4">
        <f>ile</f>
        <v>10</v>
      </c>
      <c r="D303" s="4">
        <f t="shared" si="8"/>
        <v>0</v>
      </c>
      <c r="E303">
        <f>E302+IF(WEEKDAY(A303)=1,ser*C302,0)</f>
        <v>14600</v>
      </c>
      <c r="F303">
        <f>F302+D303*(wyp++dod)</f>
        <v>76164</v>
      </c>
      <c r="G303">
        <f t="shared" si="9"/>
        <v>61564</v>
      </c>
    </row>
    <row r="304" spans="1:7" x14ac:dyDescent="0.25">
      <c r="A304" s="1">
        <v>45229</v>
      </c>
      <c r="B304" s="3">
        <f>IF(AND(DAY(A304)=21,MONTH(A304)=12),$V$12,          IF(AND(DAY(A304)=21,MONTH(A304)=3),$V$9,         IF(AND(DAY(A304)=21,MONTH(A304)=6),$V$10,    IF(AND(DAY(A304)=23,MONTH(A304)=9),$V$11,B303)      )           )                                  )</f>
        <v>0.4</v>
      </c>
      <c r="C304" s="4">
        <f>ile</f>
        <v>10</v>
      </c>
      <c r="D304" s="4">
        <f t="shared" si="8"/>
        <v>4</v>
      </c>
      <c r="E304">
        <f>E303+IF(WEEKDAY(A304)=1,ser*C303,0)</f>
        <v>14600</v>
      </c>
      <c r="F304">
        <f>F303+D304*(wyp++dod)</f>
        <v>76428</v>
      </c>
      <c r="G304">
        <f t="shared" si="9"/>
        <v>61828</v>
      </c>
    </row>
    <row r="305" spans="1:7" x14ac:dyDescent="0.25">
      <c r="A305" s="1">
        <v>45230</v>
      </c>
      <c r="B305" s="3">
        <f>IF(AND(DAY(A305)=21,MONTH(A305)=12),$V$12,          IF(AND(DAY(A305)=21,MONTH(A305)=3),$V$9,         IF(AND(DAY(A305)=21,MONTH(A305)=6),$V$10,    IF(AND(DAY(A305)=23,MONTH(A305)=9),$V$11,B304)      )           )                                  )</f>
        <v>0.4</v>
      </c>
      <c r="C305" s="4">
        <f>ile</f>
        <v>10</v>
      </c>
      <c r="D305" s="4">
        <f t="shared" si="8"/>
        <v>4</v>
      </c>
      <c r="E305">
        <f>E304+IF(WEEKDAY(A305)=1,ser*C304,0)</f>
        <v>14600</v>
      </c>
      <c r="F305">
        <f>F304+D305*(wyp++dod)</f>
        <v>76692</v>
      </c>
      <c r="G305">
        <f t="shared" si="9"/>
        <v>62092</v>
      </c>
    </row>
    <row r="306" spans="1:7" x14ac:dyDescent="0.25">
      <c r="A306" s="1">
        <v>45231</v>
      </c>
      <c r="B306" s="3">
        <f>IF(AND(DAY(A306)=21,MONTH(A306)=12),$V$12,          IF(AND(DAY(A306)=21,MONTH(A306)=3),$V$9,         IF(AND(DAY(A306)=21,MONTH(A306)=6),$V$10,    IF(AND(DAY(A306)=23,MONTH(A306)=9),$V$11,B305)      )           )                                  )</f>
        <v>0.4</v>
      </c>
      <c r="C306" s="4">
        <f>ile</f>
        <v>10</v>
      </c>
      <c r="D306" s="4">
        <f t="shared" si="8"/>
        <v>4</v>
      </c>
      <c r="E306">
        <f>E305+IF(WEEKDAY(A306)=1,ser*C305,0)</f>
        <v>14600</v>
      </c>
      <c r="F306">
        <f>F305+D306*(wyp++dod)</f>
        <v>76956</v>
      </c>
      <c r="G306">
        <f t="shared" si="9"/>
        <v>62356</v>
      </c>
    </row>
    <row r="307" spans="1:7" x14ac:dyDescent="0.25">
      <c r="A307" s="1">
        <v>45232</v>
      </c>
      <c r="B307" s="3">
        <f>IF(AND(DAY(A307)=21,MONTH(A307)=12),$V$12,          IF(AND(DAY(A307)=21,MONTH(A307)=3),$V$9,         IF(AND(DAY(A307)=21,MONTH(A307)=6),$V$10,    IF(AND(DAY(A307)=23,MONTH(A307)=9),$V$11,B306)      )           )                                  )</f>
        <v>0.4</v>
      </c>
      <c r="C307" s="4">
        <f>ile</f>
        <v>10</v>
      </c>
      <c r="D307" s="4">
        <f t="shared" si="8"/>
        <v>4</v>
      </c>
      <c r="E307">
        <f>E306+IF(WEEKDAY(A307)=1,ser*C306,0)</f>
        <v>14600</v>
      </c>
      <c r="F307">
        <f>F306+D307*(wyp++dod)</f>
        <v>77220</v>
      </c>
      <c r="G307">
        <f t="shared" si="9"/>
        <v>62620</v>
      </c>
    </row>
    <row r="308" spans="1:7" x14ac:dyDescent="0.25">
      <c r="A308" s="1">
        <v>45233</v>
      </c>
      <c r="B308" s="3">
        <f>IF(AND(DAY(A308)=21,MONTH(A308)=12),$V$12,          IF(AND(DAY(A308)=21,MONTH(A308)=3),$V$9,         IF(AND(DAY(A308)=21,MONTH(A308)=6),$V$10,    IF(AND(DAY(A308)=23,MONTH(A308)=9),$V$11,B307)      )           )                                  )</f>
        <v>0.4</v>
      </c>
      <c r="C308" s="4">
        <f>ile</f>
        <v>10</v>
      </c>
      <c r="D308" s="4">
        <f t="shared" si="8"/>
        <v>4</v>
      </c>
      <c r="E308">
        <f>E307+IF(WEEKDAY(A308)=1,ser*C307,0)</f>
        <v>14600</v>
      </c>
      <c r="F308">
        <f>F307+D308*(wyp++dod)</f>
        <v>77484</v>
      </c>
      <c r="G308">
        <f t="shared" si="9"/>
        <v>62884</v>
      </c>
    </row>
    <row r="309" spans="1:7" x14ac:dyDescent="0.25">
      <c r="A309" s="1">
        <v>45234</v>
      </c>
      <c r="B309" s="3">
        <f>IF(AND(DAY(A309)=21,MONTH(A309)=12),$V$12,          IF(AND(DAY(A309)=21,MONTH(A309)=3),$V$9,         IF(AND(DAY(A309)=21,MONTH(A309)=6),$V$10,    IF(AND(DAY(A309)=23,MONTH(A309)=9),$V$11,B308)      )           )                                  )</f>
        <v>0.4</v>
      </c>
      <c r="C309" s="4">
        <f>ile</f>
        <v>10</v>
      </c>
      <c r="D309" s="4">
        <f t="shared" si="8"/>
        <v>0</v>
      </c>
      <c r="E309">
        <f>E308+IF(WEEKDAY(A309)=1,ser*C308,0)</f>
        <v>14600</v>
      </c>
      <c r="F309">
        <f>F308+D309*(wyp++dod)</f>
        <v>77484</v>
      </c>
      <c r="G309">
        <f t="shared" si="9"/>
        <v>62884</v>
      </c>
    </row>
    <row r="310" spans="1:7" x14ac:dyDescent="0.25">
      <c r="A310" s="1">
        <v>45235</v>
      </c>
      <c r="B310" s="3">
        <f>IF(AND(DAY(A310)=21,MONTH(A310)=12),$V$12,          IF(AND(DAY(A310)=21,MONTH(A310)=3),$V$9,         IF(AND(DAY(A310)=21,MONTH(A310)=6),$V$10,    IF(AND(DAY(A310)=23,MONTH(A310)=9),$V$11,B309)      )           )                                  )</f>
        <v>0.4</v>
      </c>
      <c r="C310" s="4">
        <f>ile</f>
        <v>10</v>
      </c>
      <c r="D310" s="4">
        <f t="shared" si="8"/>
        <v>0</v>
      </c>
      <c r="E310">
        <f>E309+IF(WEEKDAY(A310)=1,ser*C309,0)</f>
        <v>14750</v>
      </c>
      <c r="F310">
        <f>F309+D310*(wyp++dod)</f>
        <v>77484</v>
      </c>
      <c r="G310">
        <f t="shared" si="9"/>
        <v>62734</v>
      </c>
    </row>
    <row r="311" spans="1:7" x14ac:dyDescent="0.25">
      <c r="A311" s="1">
        <v>45236</v>
      </c>
      <c r="B311" s="3">
        <f>IF(AND(DAY(A311)=21,MONTH(A311)=12),$V$12,          IF(AND(DAY(A311)=21,MONTH(A311)=3),$V$9,         IF(AND(DAY(A311)=21,MONTH(A311)=6),$V$10,    IF(AND(DAY(A311)=23,MONTH(A311)=9),$V$11,B310)      )           )                                  )</f>
        <v>0.4</v>
      </c>
      <c r="C311" s="4">
        <f>ile</f>
        <v>10</v>
      </c>
      <c r="D311" s="4">
        <f t="shared" si="8"/>
        <v>4</v>
      </c>
      <c r="E311">
        <f>E310+IF(WEEKDAY(A311)=1,ser*C310,0)</f>
        <v>14750</v>
      </c>
      <c r="F311">
        <f>F310+D311*(wyp++dod)</f>
        <v>77748</v>
      </c>
      <c r="G311">
        <f t="shared" si="9"/>
        <v>62998</v>
      </c>
    </row>
    <row r="312" spans="1:7" x14ac:dyDescent="0.25">
      <c r="A312" s="1">
        <v>45237</v>
      </c>
      <c r="B312" s="3">
        <f>IF(AND(DAY(A312)=21,MONTH(A312)=12),$V$12,          IF(AND(DAY(A312)=21,MONTH(A312)=3),$V$9,         IF(AND(DAY(A312)=21,MONTH(A312)=6),$V$10,    IF(AND(DAY(A312)=23,MONTH(A312)=9),$V$11,B311)      )           )                                  )</f>
        <v>0.4</v>
      </c>
      <c r="C312" s="4">
        <f>ile</f>
        <v>10</v>
      </c>
      <c r="D312" s="4">
        <f t="shared" si="8"/>
        <v>4</v>
      </c>
      <c r="E312">
        <f>E311+IF(WEEKDAY(A312)=1,ser*C311,0)</f>
        <v>14750</v>
      </c>
      <c r="F312">
        <f>F311+D312*(wyp++dod)</f>
        <v>78012</v>
      </c>
      <c r="G312">
        <f t="shared" si="9"/>
        <v>63262</v>
      </c>
    </row>
    <row r="313" spans="1:7" x14ac:dyDescent="0.25">
      <c r="A313" s="1">
        <v>45238</v>
      </c>
      <c r="B313" s="3">
        <f>IF(AND(DAY(A313)=21,MONTH(A313)=12),$V$12,          IF(AND(DAY(A313)=21,MONTH(A313)=3),$V$9,         IF(AND(DAY(A313)=21,MONTH(A313)=6),$V$10,    IF(AND(DAY(A313)=23,MONTH(A313)=9),$V$11,B312)      )           )                                  )</f>
        <v>0.4</v>
      </c>
      <c r="C313" s="4">
        <f>ile</f>
        <v>10</v>
      </c>
      <c r="D313" s="4">
        <f t="shared" si="8"/>
        <v>4</v>
      </c>
      <c r="E313">
        <f>E312+IF(WEEKDAY(A313)=1,ser*C312,0)</f>
        <v>14750</v>
      </c>
      <c r="F313">
        <f>F312+D313*(wyp++dod)</f>
        <v>78276</v>
      </c>
      <c r="G313">
        <f t="shared" si="9"/>
        <v>63526</v>
      </c>
    </row>
    <row r="314" spans="1:7" x14ac:dyDescent="0.25">
      <c r="A314" s="1">
        <v>45239</v>
      </c>
      <c r="B314" s="3">
        <f>IF(AND(DAY(A314)=21,MONTH(A314)=12),$V$12,          IF(AND(DAY(A314)=21,MONTH(A314)=3),$V$9,         IF(AND(DAY(A314)=21,MONTH(A314)=6),$V$10,    IF(AND(DAY(A314)=23,MONTH(A314)=9),$V$11,B313)      )           )                                  )</f>
        <v>0.4</v>
      </c>
      <c r="C314" s="4">
        <f>ile</f>
        <v>10</v>
      </c>
      <c r="D314" s="4">
        <f t="shared" si="8"/>
        <v>4</v>
      </c>
      <c r="E314">
        <f>E313+IF(WEEKDAY(A314)=1,ser*C313,0)</f>
        <v>14750</v>
      </c>
      <c r="F314">
        <f>F313+D314*(wyp++dod)</f>
        <v>78540</v>
      </c>
      <c r="G314">
        <f t="shared" si="9"/>
        <v>63790</v>
      </c>
    </row>
    <row r="315" spans="1:7" x14ac:dyDescent="0.25">
      <c r="A315" s="1">
        <v>45240</v>
      </c>
      <c r="B315" s="3">
        <f>IF(AND(DAY(A315)=21,MONTH(A315)=12),$V$12,          IF(AND(DAY(A315)=21,MONTH(A315)=3),$V$9,         IF(AND(DAY(A315)=21,MONTH(A315)=6),$V$10,    IF(AND(DAY(A315)=23,MONTH(A315)=9),$V$11,B314)      )           )                                  )</f>
        <v>0.4</v>
      </c>
      <c r="C315" s="4">
        <f>ile</f>
        <v>10</v>
      </c>
      <c r="D315" s="4">
        <f t="shared" si="8"/>
        <v>4</v>
      </c>
      <c r="E315">
        <f>E314+IF(WEEKDAY(A315)=1,ser*C314,0)</f>
        <v>14750</v>
      </c>
      <c r="F315">
        <f>F314+D315*(wyp++dod)</f>
        <v>78804</v>
      </c>
      <c r="G315">
        <f t="shared" si="9"/>
        <v>64054</v>
      </c>
    </row>
    <row r="316" spans="1:7" x14ac:dyDescent="0.25">
      <c r="A316" s="1">
        <v>45241</v>
      </c>
      <c r="B316" s="3">
        <f>IF(AND(DAY(A316)=21,MONTH(A316)=12),$V$12,          IF(AND(DAY(A316)=21,MONTH(A316)=3),$V$9,         IF(AND(DAY(A316)=21,MONTH(A316)=6),$V$10,    IF(AND(DAY(A316)=23,MONTH(A316)=9),$V$11,B315)      )           )                                  )</f>
        <v>0.4</v>
      </c>
      <c r="C316" s="4">
        <f>ile</f>
        <v>10</v>
      </c>
      <c r="D316" s="4">
        <f t="shared" si="8"/>
        <v>0</v>
      </c>
      <c r="E316">
        <f>E315+IF(WEEKDAY(A316)=1,ser*C315,0)</f>
        <v>14750</v>
      </c>
      <c r="F316">
        <f>F315+D316*(wyp++dod)</f>
        <v>78804</v>
      </c>
      <c r="G316">
        <f t="shared" si="9"/>
        <v>64054</v>
      </c>
    </row>
    <row r="317" spans="1:7" x14ac:dyDescent="0.25">
      <c r="A317" s="1">
        <v>45242</v>
      </c>
      <c r="B317" s="3">
        <f>IF(AND(DAY(A317)=21,MONTH(A317)=12),$V$12,          IF(AND(DAY(A317)=21,MONTH(A317)=3),$V$9,         IF(AND(DAY(A317)=21,MONTH(A317)=6),$V$10,    IF(AND(DAY(A317)=23,MONTH(A317)=9),$V$11,B316)      )           )                                  )</f>
        <v>0.4</v>
      </c>
      <c r="C317" s="4">
        <f>ile</f>
        <v>10</v>
      </c>
      <c r="D317" s="4">
        <f t="shared" si="8"/>
        <v>0</v>
      </c>
      <c r="E317">
        <f>E316+IF(WEEKDAY(A317)=1,ser*C316,0)</f>
        <v>14900</v>
      </c>
      <c r="F317">
        <f>F316+D317*(wyp++dod)</f>
        <v>78804</v>
      </c>
      <c r="G317">
        <f t="shared" si="9"/>
        <v>63904</v>
      </c>
    </row>
    <row r="318" spans="1:7" x14ac:dyDescent="0.25">
      <c r="A318" s="1">
        <v>45243</v>
      </c>
      <c r="B318" s="3">
        <f>IF(AND(DAY(A318)=21,MONTH(A318)=12),$V$12,          IF(AND(DAY(A318)=21,MONTH(A318)=3),$V$9,         IF(AND(DAY(A318)=21,MONTH(A318)=6),$V$10,    IF(AND(DAY(A318)=23,MONTH(A318)=9),$V$11,B317)      )           )                                  )</f>
        <v>0.4</v>
      </c>
      <c r="C318" s="4">
        <f>ile</f>
        <v>10</v>
      </c>
      <c r="D318" s="4">
        <f t="shared" si="8"/>
        <v>4</v>
      </c>
      <c r="E318">
        <f>E317+IF(WEEKDAY(A318)=1,ser*C317,0)</f>
        <v>14900</v>
      </c>
      <c r="F318">
        <f>F317+D318*(wyp++dod)</f>
        <v>79068</v>
      </c>
      <c r="G318">
        <f t="shared" si="9"/>
        <v>64168</v>
      </c>
    </row>
    <row r="319" spans="1:7" x14ac:dyDescent="0.25">
      <c r="A319" s="1">
        <v>45244</v>
      </c>
      <c r="B319" s="3">
        <f>IF(AND(DAY(A319)=21,MONTH(A319)=12),$V$12,          IF(AND(DAY(A319)=21,MONTH(A319)=3),$V$9,         IF(AND(DAY(A319)=21,MONTH(A319)=6),$V$10,    IF(AND(DAY(A319)=23,MONTH(A319)=9),$V$11,B318)      )           )                                  )</f>
        <v>0.4</v>
      </c>
      <c r="C319" s="4">
        <f>ile</f>
        <v>10</v>
      </c>
      <c r="D319" s="4">
        <f t="shared" si="8"/>
        <v>4</v>
      </c>
      <c r="E319">
        <f>E318+IF(WEEKDAY(A319)=1,ser*C318,0)</f>
        <v>14900</v>
      </c>
      <c r="F319">
        <f>F318+D319*(wyp++dod)</f>
        <v>79332</v>
      </c>
      <c r="G319">
        <f t="shared" si="9"/>
        <v>64432</v>
      </c>
    </row>
    <row r="320" spans="1:7" x14ac:dyDescent="0.25">
      <c r="A320" s="1">
        <v>45245</v>
      </c>
      <c r="B320" s="3">
        <f>IF(AND(DAY(A320)=21,MONTH(A320)=12),$V$12,          IF(AND(DAY(A320)=21,MONTH(A320)=3),$V$9,         IF(AND(DAY(A320)=21,MONTH(A320)=6),$V$10,    IF(AND(DAY(A320)=23,MONTH(A320)=9),$V$11,B319)      )           )                                  )</f>
        <v>0.4</v>
      </c>
      <c r="C320" s="4">
        <f>ile</f>
        <v>10</v>
      </c>
      <c r="D320" s="4">
        <f t="shared" si="8"/>
        <v>4</v>
      </c>
      <c r="E320">
        <f>E319+IF(WEEKDAY(A320)=1,ser*C319,0)</f>
        <v>14900</v>
      </c>
      <c r="F320">
        <f>F319+D320*(wyp++dod)</f>
        <v>79596</v>
      </c>
      <c r="G320">
        <f t="shared" si="9"/>
        <v>64696</v>
      </c>
    </row>
    <row r="321" spans="1:7" x14ac:dyDescent="0.25">
      <c r="A321" s="1">
        <v>45246</v>
      </c>
      <c r="B321" s="3">
        <f>IF(AND(DAY(A321)=21,MONTH(A321)=12),$V$12,          IF(AND(DAY(A321)=21,MONTH(A321)=3),$V$9,         IF(AND(DAY(A321)=21,MONTH(A321)=6),$V$10,    IF(AND(DAY(A321)=23,MONTH(A321)=9),$V$11,B320)      )           )                                  )</f>
        <v>0.4</v>
      </c>
      <c r="C321" s="4">
        <f>ile</f>
        <v>10</v>
      </c>
      <c r="D321" s="4">
        <f t="shared" si="8"/>
        <v>4</v>
      </c>
      <c r="E321">
        <f>E320+IF(WEEKDAY(A321)=1,ser*C320,0)</f>
        <v>14900</v>
      </c>
      <c r="F321">
        <f>F320+D321*(wyp++dod)</f>
        <v>79860</v>
      </c>
      <c r="G321">
        <f t="shared" si="9"/>
        <v>64960</v>
      </c>
    </row>
    <row r="322" spans="1:7" x14ac:dyDescent="0.25">
      <c r="A322" s="1">
        <v>45247</v>
      </c>
      <c r="B322" s="3">
        <f>IF(AND(DAY(A322)=21,MONTH(A322)=12),$V$12,          IF(AND(DAY(A322)=21,MONTH(A322)=3),$V$9,         IF(AND(DAY(A322)=21,MONTH(A322)=6),$V$10,    IF(AND(DAY(A322)=23,MONTH(A322)=9),$V$11,B321)      )           )                                  )</f>
        <v>0.4</v>
      </c>
      <c r="C322" s="4">
        <f>ile</f>
        <v>10</v>
      </c>
      <c r="D322" s="4">
        <f t="shared" si="8"/>
        <v>4</v>
      </c>
      <c r="E322">
        <f>E321+IF(WEEKDAY(A322)=1,ser*C321,0)</f>
        <v>14900</v>
      </c>
      <c r="F322">
        <f>F321+D322*(wyp++dod)</f>
        <v>80124</v>
      </c>
      <c r="G322">
        <f t="shared" si="9"/>
        <v>65224</v>
      </c>
    </row>
    <row r="323" spans="1:7" x14ac:dyDescent="0.25">
      <c r="A323" s="1">
        <v>45248</v>
      </c>
      <c r="B323" s="3">
        <f>IF(AND(DAY(A323)=21,MONTH(A323)=12),$V$12,          IF(AND(DAY(A323)=21,MONTH(A323)=3),$V$9,         IF(AND(DAY(A323)=21,MONTH(A323)=6),$V$10,    IF(AND(DAY(A323)=23,MONTH(A323)=9),$V$11,B322)      )           )                                  )</f>
        <v>0.4</v>
      </c>
      <c r="C323" s="4">
        <f>ile</f>
        <v>10</v>
      </c>
      <c r="D323" s="4">
        <f t="shared" ref="D323:D386" si="10">IF(OR(WEEKDAY(A323)=7,WEEKDAY(A323)=1),0,ROUND(B323*C323,A323))</f>
        <v>0</v>
      </c>
      <c r="E323">
        <f>E322+IF(WEEKDAY(A323)=1,ser*C322,0)</f>
        <v>14900</v>
      </c>
      <c r="F323">
        <f>F322+D323*(wyp++dod)</f>
        <v>80124</v>
      </c>
      <c r="G323">
        <f t="shared" ref="G323:G386" si="11">F323-E323</f>
        <v>65224</v>
      </c>
    </row>
    <row r="324" spans="1:7" x14ac:dyDescent="0.25">
      <c r="A324" s="1">
        <v>45249</v>
      </c>
      <c r="B324" s="3">
        <f>IF(AND(DAY(A324)=21,MONTH(A324)=12),$V$12,          IF(AND(DAY(A324)=21,MONTH(A324)=3),$V$9,         IF(AND(DAY(A324)=21,MONTH(A324)=6),$V$10,    IF(AND(DAY(A324)=23,MONTH(A324)=9),$V$11,B323)      )           )                                  )</f>
        <v>0.4</v>
      </c>
      <c r="C324" s="4">
        <f>ile</f>
        <v>10</v>
      </c>
      <c r="D324" s="4">
        <f t="shared" si="10"/>
        <v>0</v>
      </c>
      <c r="E324">
        <f>E323+IF(WEEKDAY(A324)=1,ser*C323,0)</f>
        <v>15050</v>
      </c>
      <c r="F324">
        <f>F323+D324*(wyp++dod)</f>
        <v>80124</v>
      </c>
      <c r="G324">
        <f t="shared" si="11"/>
        <v>65074</v>
      </c>
    </row>
    <row r="325" spans="1:7" x14ac:dyDescent="0.25">
      <c r="A325" s="1">
        <v>45250</v>
      </c>
      <c r="B325" s="3">
        <f>IF(AND(DAY(A325)=21,MONTH(A325)=12),$V$12,          IF(AND(DAY(A325)=21,MONTH(A325)=3),$V$9,         IF(AND(DAY(A325)=21,MONTH(A325)=6),$V$10,    IF(AND(DAY(A325)=23,MONTH(A325)=9),$V$11,B324)      )           )                                  )</f>
        <v>0.4</v>
      </c>
      <c r="C325" s="4">
        <f>ile</f>
        <v>10</v>
      </c>
      <c r="D325" s="4">
        <f t="shared" si="10"/>
        <v>4</v>
      </c>
      <c r="E325">
        <f>E324+IF(WEEKDAY(A325)=1,ser*C324,0)</f>
        <v>15050</v>
      </c>
      <c r="F325">
        <f>F324+D325*(wyp++dod)</f>
        <v>80388</v>
      </c>
      <c r="G325">
        <f t="shared" si="11"/>
        <v>65338</v>
      </c>
    </row>
    <row r="326" spans="1:7" x14ac:dyDescent="0.25">
      <c r="A326" s="1">
        <v>45251</v>
      </c>
      <c r="B326" s="3">
        <f>IF(AND(DAY(A326)=21,MONTH(A326)=12),$V$12,          IF(AND(DAY(A326)=21,MONTH(A326)=3),$V$9,         IF(AND(DAY(A326)=21,MONTH(A326)=6),$V$10,    IF(AND(DAY(A326)=23,MONTH(A326)=9),$V$11,B325)      )           )                                  )</f>
        <v>0.4</v>
      </c>
      <c r="C326" s="4">
        <f>ile</f>
        <v>10</v>
      </c>
      <c r="D326" s="4">
        <f t="shared" si="10"/>
        <v>4</v>
      </c>
      <c r="E326">
        <f>E325+IF(WEEKDAY(A326)=1,ser*C325,0)</f>
        <v>15050</v>
      </c>
      <c r="F326">
        <f>F325+D326*(wyp++dod)</f>
        <v>80652</v>
      </c>
      <c r="G326">
        <f t="shared" si="11"/>
        <v>65602</v>
      </c>
    </row>
    <row r="327" spans="1:7" x14ac:dyDescent="0.25">
      <c r="A327" s="1">
        <v>45252</v>
      </c>
      <c r="B327" s="3">
        <f>IF(AND(DAY(A327)=21,MONTH(A327)=12),$V$12,          IF(AND(DAY(A327)=21,MONTH(A327)=3),$V$9,         IF(AND(DAY(A327)=21,MONTH(A327)=6),$V$10,    IF(AND(DAY(A327)=23,MONTH(A327)=9),$V$11,B326)      )           )                                  )</f>
        <v>0.4</v>
      </c>
      <c r="C327" s="4">
        <f>ile</f>
        <v>10</v>
      </c>
      <c r="D327" s="4">
        <f t="shared" si="10"/>
        <v>4</v>
      </c>
      <c r="E327">
        <f>E326+IF(WEEKDAY(A327)=1,ser*C326,0)</f>
        <v>15050</v>
      </c>
      <c r="F327">
        <f>F326+D327*(wyp++dod)</f>
        <v>80916</v>
      </c>
      <c r="G327">
        <f t="shared" si="11"/>
        <v>65866</v>
      </c>
    </row>
    <row r="328" spans="1:7" x14ac:dyDescent="0.25">
      <c r="A328" s="1">
        <v>45253</v>
      </c>
      <c r="B328" s="3">
        <f>IF(AND(DAY(A328)=21,MONTH(A328)=12),$V$12,          IF(AND(DAY(A328)=21,MONTH(A328)=3),$V$9,         IF(AND(DAY(A328)=21,MONTH(A328)=6),$V$10,    IF(AND(DAY(A328)=23,MONTH(A328)=9),$V$11,B327)      )           )                                  )</f>
        <v>0.4</v>
      </c>
      <c r="C328" s="4">
        <f>ile</f>
        <v>10</v>
      </c>
      <c r="D328" s="4">
        <f t="shared" si="10"/>
        <v>4</v>
      </c>
      <c r="E328">
        <f>E327+IF(WEEKDAY(A328)=1,ser*C327,0)</f>
        <v>15050</v>
      </c>
      <c r="F328">
        <f>F327+D328*(wyp++dod)</f>
        <v>81180</v>
      </c>
      <c r="G328">
        <f t="shared" si="11"/>
        <v>66130</v>
      </c>
    </row>
    <row r="329" spans="1:7" x14ac:dyDescent="0.25">
      <c r="A329" s="1">
        <v>45254</v>
      </c>
      <c r="B329" s="3">
        <f>IF(AND(DAY(A329)=21,MONTH(A329)=12),$V$12,          IF(AND(DAY(A329)=21,MONTH(A329)=3),$V$9,         IF(AND(DAY(A329)=21,MONTH(A329)=6),$V$10,    IF(AND(DAY(A329)=23,MONTH(A329)=9),$V$11,B328)      )           )                                  )</f>
        <v>0.4</v>
      </c>
      <c r="C329" s="4">
        <f>ile</f>
        <v>10</v>
      </c>
      <c r="D329" s="4">
        <f t="shared" si="10"/>
        <v>4</v>
      </c>
      <c r="E329">
        <f>E328+IF(WEEKDAY(A329)=1,ser*C328,0)</f>
        <v>15050</v>
      </c>
      <c r="F329">
        <f>F328+D329*(wyp++dod)</f>
        <v>81444</v>
      </c>
      <c r="G329">
        <f t="shared" si="11"/>
        <v>66394</v>
      </c>
    </row>
    <row r="330" spans="1:7" x14ac:dyDescent="0.25">
      <c r="A330" s="1">
        <v>45255</v>
      </c>
      <c r="B330" s="3">
        <f>IF(AND(DAY(A330)=21,MONTH(A330)=12),$V$12,          IF(AND(DAY(A330)=21,MONTH(A330)=3),$V$9,         IF(AND(DAY(A330)=21,MONTH(A330)=6),$V$10,    IF(AND(DAY(A330)=23,MONTH(A330)=9),$V$11,B329)      )           )                                  )</f>
        <v>0.4</v>
      </c>
      <c r="C330" s="4">
        <f>ile</f>
        <v>10</v>
      </c>
      <c r="D330" s="4">
        <f t="shared" si="10"/>
        <v>0</v>
      </c>
      <c r="E330">
        <f>E329+IF(WEEKDAY(A330)=1,ser*C329,0)</f>
        <v>15050</v>
      </c>
      <c r="F330">
        <f>F329+D330*(wyp++dod)</f>
        <v>81444</v>
      </c>
      <c r="G330">
        <f t="shared" si="11"/>
        <v>66394</v>
      </c>
    </row>
    <row r="331" spans="1:7" x14ac:dyDescent="0.25">
      <c r="A331" s="1">
        <v>45256</v>
      </c>
      <c r="B331" s="3">
        <f>IF(AND(DAY(A331)=21,MONTH(A331)=12),$V$12,          IF(AND(DAY(A331)=21,MONTH(A331)=3),$V$9,         IF(AND(DAY(A331)=21,MONTH(A331)=6),$V$10,    IF(AND(DAY(A331)=23,MONTH(A331)=9),$V$11,B330)      )           )                                  )</f>
        <v>0.4</v>
      </c>
      <c r="C331" s="4">
        <f>ile</f>
        <v>10</v>
      </c>
      <c r="D331" s="4">
        <f t="shared" si="10"/>
        <v>0</v>
      </c>
      <c r="E331">
        <f>E330+IF(WEEKDAY(A331)=1,ser*C330,0)</f>
        <v>15200</v>
      </c>
      <c r="F331">
        <f>F330+D331*(wyp++dod)</f>
        <v>81444</v>
      </c>
      <c r="G331">
        <f t="shared" si="11"/>
        <v>66244</v>
      </c>
    </row>
    <row r="332" spans="1:7" x14ac:dyDescent="0.25">
      <c r="A332" s="1">
        <v>45257</v>
      </c>
      <c r="B332" s="3">
        <f>IF(AND(DAY(A332)=21,MONTH(A332)=12),$V$12,          IF(AND(DAY(A332)=21,MONTH(A332)=3),$V$9,         IF(AND(DAY(A332)=21,MONTH(A332)=6),$V$10,    IF(AND(DAY(A332)=23,MONTH(A332)=9),$V$11,B331)      )           )                                  )</f>
        <v>0.4</v>
      </c>
      <c r="C332" s="4">
        <f>ile</f>
        <v>10</v>
      </c>
      <c r="D332" s="4">
        <f t="shared" si="10"/>
        <v>4</v>
      </c>
      <c r="E332">
        <f>E331+IF(WEEKDAY(A332)=1,ser*C331,0)</f>
        <v>15200</v>
      </c>
      <c r="F332">
        <f>F331+D332*(wyp++dod)</f>
        <v>81708</v>
      </c>
      <c r="G332">
        <f t="shared" si="11"/>
        <v>66508</v>
      </c>
    </row>
    <row r="333" spans="1:7" x14ac:dyDescent="0.25">
      <c r="A333" s="1">
        <v>45258</v>
      </c>
      <c r="B333" s="3">
        <f>IF(AND(DAY(A333)=21,MONTH(A333)=12),$V$12,          IF(AND(DAY(A333)=21,MONTH(A333)=3),$V$9,         IF(AND(DAY(A333)=21,MONTH(A333)=6),$V$10,    IF(AND(DAY(A333)=23,MONTH(A333)=9),$V$11,B332)      )           )                                  )</f>
        <v>0.4</v>
      </c>
      <c r="C333" s="4">
        <f>ile</f>
        <v>10</v>
      </c>
      <c r="D333" s="4">
        <f t="shared" si="10"/>
        <v>4</v>
      </c>
      <c r="E333">
        <f>E332+IF(WEEKDAY(A333)=1,ser*C332,0)</f>
        <v>15200</v>
      </c>
      <c r="F333">
        <f>F332+D333*(wyp++dod)</f>
        <v>81972</v>
      </c>
      <c r="G333">
        <f t="shared" si="11"/>
        <v>66772</v>
      </c>
    </row>
    <row r="334" spans="1:7" x14ac:dyDescent="0.25">
      <c r="A334" s="1">
        <v>45259</v>
      </c>
      <c r="B334" s="3">
        <f>IF(AND(DAY(A334)=21,MONTH(A334)=12),$V$12,          IF(AND(DAY(A334)=21,MONTH(A334)=3),$V$9,         IF(AND(DAY(A334)=21,MONTH(A334)=6),$V$10,    IF(AND(DAY(A334)=23,MONTH(A334)=9),$V$11,B333)      )           )                                  )</f>
        <v>0.4</v>
      </c>
      <c r="C334" s="4">
        <f>ile</f>
        <v>10</v>
      </c>
      <c r="D334" s="4">
        <f t="shared" si="10"/>
        <v>4</v>
      </c>
      <c r="E334">
        <f>E333+IF(WEEKDAY(A334)=1,ser*C333,0)</f>
        <v>15200</v>
      </c>
      <c r="F334">
        <f>F333+D334*(wyp++dod)</f>
        <v>82236</v>
      </c>
      <c r="G334">
        <f t="shared" si="11"/>
        <v>67036</v>
      </c>
    </row>
    <row r="335" spans="1:7" x14ac:dyDescent="0.25">
      <c r="A335" s="1">
        <v>45260</v>
      </c>
      <c r="B335" s="3">
        <f>IF(AND(DAY(A335)=21,MONTH(A335)=12),$V$12,          IF(AND(DAY(A335)=21,MONTH(A335)=3),$V$9,         IF(AND(DAY(A335)=21,MONTH(A335)=6),$V$10,    IF(AND(DAY(A335)=23,MONTH(A335)=9),$V$11,B334)      )           )                                  )</f>
        <v>0.4</v>
      </c>
      <c r="C335" s="4">
        <f>ile</f>
        <v>10</v>
      </c>
      <c r="D335" s="4">
        <f t="shared" si="10"/>
        <v>4</v>
      </c>
      <c r="E335">
        <f>E334+IF(WEEKDAY(A335)=1,ser*C334,0)</f>
        <v>15200</v>
      </c>
      <c r="F335">
        <f>F334+D335*(wyp++dod)</f>
        <v>82500</v>
      </c>
      <c r="G335">
        <f t="shared" si="11"/>
        <v>67300</v>
      </c>
    </row>
    <row r="336" spans="1:7" x14ac:dyDescent="0.25">
      <c r="A336" s="1">
        <v>45261</v>
      </c>
      <c r="B336" s="3">
        <f>IF(AND(DAY(A336)=21,MONTH(A336)=12),$V$12,          IF(AND(DAY(A336)=21,MONTH(A336)=3),$V$9,         IF(AND(DAY(A336)=21,MONTH(A336)=6),$V$10,    IF(AND(DAY(A336)=23,MONTH(A336)=9),$V$11,B335)      )           )                                  )</f>
        <v>0.4</v>
      </c>
      <c r="C336" s="4">
        <f>ile</f>
        <v>10</v>
      </c>
      <c r="D336" s="4">
        <f t="shared" si="10"/>
        <v>4</v>
      </c>
      <c r="E336">
        <f>E335+IF(WEEKDAY(A336)=1,ser*C335,0)</f>
        <v>15200</v>
      </c>
      <c r="F336">
        <f>F335+D336*(wyp++dod)</f>
        <v>82764</v>
      </c>
      <c r="G336">
        <f t="shared" si="11"/>
        <v>67564</v>
      </c>
    </row>
    <row r="337" spans="1:7" x14ac:dyDescent="0.25">
      <c r="A337" s="1">
        <v>45262</v>
      </c>
      <c r="B337" s="3">
        <f>IF(AND(DAY(A337)=21,MONTH(A337)=12),$V$12,          IF(AND(DAY(A337)=21,MONTH(A337)=3),$V$9,         IF(AND(DAY(A337)=21,MONTH(A337)=6),$V$10,    IF(AND(DAY(A337)=23,MONTH(A337)=9),$V$11,B336)      )           )                                  )</f>
        <v>0.4</v>
      </c>
      <c r="C337" s="4">
        <f>ile</f>
        <v>10</v>
      </c>
      <c r="D337" s="4">
        <f t="shared" si="10"/>
        <v>0</v>
      </c>
      <c r="E337">
        <f>E336+IF(WEEKDAY(A337)=1,ser*C336,0)</f>
        <v>15200</v>
      </c>
      <c r="F337">
        <f>F336+D337*(wyp++dod)</f>
        <v>82764</v>
      </c>
      <c r="G337">
        <f t="shared" si="11"/>
        <v>67564</v>
      </c>
    </row>
    <row r="338" spans="1:7" x14ac:dyDescent="0.25">
      <c r="A338" s="1">
        <v>45263</v>
      </c>
      <c r="B338" s="3">
        <f>IF(AND(DAY(A338)=21,MONTH(A338)=12),$V$12,          IF(AND(DAY(A338)=21,MONTH(A338)=3),$V$9,         IF(AND(DAY(A338)=21,MONTH(A338)=6),$V$10,    IF(AND(DAY(A338)=23,MONTH(A338)=9),$V$11,B337)      )           )                                  )</f>
        <v>0.4</v>
      </c>
      <c r="C338" s="4">
        <f>ile</f>
        <v>10</v>
      </c>
      <c r="D338" s="4">
        <f t="shared" si="10"/>
        <v>0</v>
      </c>
      <c r="E338">
        <f>E337+IF(WEEKDAY(A338)=1,ser*C337,0)</f>
        <v>15350</v>
      </c>
      <c r="F338">
        <f>F337+D338*(wyp++dod)</f>
        <v>82764</v>
      </c>
      <c r="G338">
        <f t="shared" si="11"/>
        <v>67414</v>
      </c>
    </row>
    <row r="339" spans="1:7" x14ac:dyDescent="0.25">
      <c r="A339" s="1">
        <v>45264</v>
      </c>
      <c r="B339" s="3">
        <f>IF(AND(DAY(A339)=21,MONTH(A339)=12),$V$12,          IF(AND(DAY(A339)=21,MONTH(A339)=3),$V$9,         IF(AND(DAY(A339)=21,MONTH(A339)=6),$V$10,    IF(AND(DAY(A339)=23,MONTH(A339)=9),$V$11,B338)      )           )                                  )</f>
        <v>0.4</v>
      </c>
      <c r="C339" s="4">
        <f>ile</f>
        <v>10</v>
      </c>
      <c r="D339" s="4">
        <f t="shared" si="10"/>
        <v>4</v>
      </c>
      <c r="E339">
        <f>E338+IF(WEEKDAY(A339)=1,ser*C338,0)</f>
        <v>15350</v>
      </c>
      <c r="F339">
        <f>F338+D339*(wyp++dod)</f>
        <v>83028</v>
      </c>
      <c r="G339">
        <f t="shared" si="11"/>
        <v>67678</v>
      </c>
    </row>
    <row r="340" spans="1:7" x14ac:dyDescent="0.25">
      <c r="A340" s="1">
        <v>45265</v>
      </c>
      <c r="B340" s="3">
        <f>IF(AND(DAY(A340)=21,MONTH(A340)=12),$V$12,          IF(AND(DAY(A340)=21,MONTH(A340)=3),$V$9,         IF(AND(DAY(A340)=21,MONTH(A340)=6),$V$10,    IF(AND(DAY(A340)=23,MONTH(A340)=9),$V$11,B339)      )           )                                  )</f>
        <v>0.4</v>
      </c>
      <c r="C340" s="4">
        <f>ile</f>
        <v>10</v>
      </c>
      <c r="D340" s="4">
        <f t="shared" si="10"/>
        <v>4</v>
      </c>
      <c r="E340">
        <f>E339+IF(WEEKDAY(A340)=1,ser*C339,0)</f>
        <v>15350</v>
      </c>
      <c r="F340">
        <f>F339+D340*(wyp++dod)</f>
        <v>83292</v>
      </c>
      <c r="G340">
        <f t="shared" si="11"/>
        <v>67942</v>
      </c>
    </row>
    <row r="341" spans="1:7" x14ac:dyDescent="0.25">
      <c r="A341" s="1">
        <v>45266</v>
      </c>
      <c r="B341" s="3">
        <f>IF(AND(DAY(A341)=21,MONTH(A341)=12),$V$12,          IF(AND(DAY(A341)=21,MONTH(A341)=3),$V$9,         IF(AND(DAY(A341)=21,MONTH(A341)=6),$V$10,    IF(AND(DAY(A341)=23,MONTH(A341)=9),$V$11,B340)      )           )                                  )</f>
        <v>0.4</v>
      </c>
      <c r="C341" s="4">
        <f>ile</f>
        <v>10</v>
      </c>
      <c r="D341" s="4">
        <f t="shared" si="10"/>
        <v>4</v>
      </c>
      <c r="E341">
        <f>E340+IF(WEEKDAY(A341)=1,ser*C340,0)</f>
        <v>15350</v>
      </c>
      <c r="F341">
        <f>F340+D341*(wyp++dod)</f>
        <v>83556</v>
      </c>
      <c r="G341">
        <f t="shared" si="11"/>
        <v>68206</v>
      </c>
    </row>
    <row r="342" spans="1:7" x14ac:dyDescent="0.25">
      <c r="A342" s="1">
        <v>45267</v>
      </c>
      <c r="B342" s="3">
        <f>IF(AND(DAY(A342)=21,MONTH(A342)=12),$V$12,          IF(AND(DAY(A342)=21,MONTH(A342)=3),$V$9,         IF(AND(DAY(A342)=21,MONTH(A342)=6),$V$10,    IF(AND(DAY(A342)=23,MONTH(A342)=9),$V$11,B341)      )           )                                  )</f>
        <v>0.4</v>
      </c>
      <c r="C342" s="4">
        <f>ile</f>
        <v>10</v>
      </c>
      <c r="D342" s="4">
        <f t="shared" si="10"/>
        <v>4</v>
      </c>
      <c r="E342">
        <f>E341+IF(WEEKDAY(A342)=1,ser*C341,0)</f>
        <v>15350</v>
      </c>
      <c r="F342">
        <f>F341+D342*(wyp++dod)</f>
        <v>83820</v>
      </c>
      <c r="G342">
        <f t="shared" si="11"/>
        <v>68470</v>
      </c>
    </row>
    <row r="343" spans="1:7" x14ac:dyDescent="0.25">
      <c r="A343" s="1">
        <v>45268</v>
      </c>
      <c r="B343" s="3">
        <f>IF(AND(DAY(A343)=21,MONTH(A343)=12),$V$12,          IF(AND(DAY(A343)=21,MONTH(A343)=3),$V$9,         IF(AND(DAY(A343)=21,MONTH(A343)=6),$V$10,    IF(AND(DAY(A343)=23,MONTH(A343)=9),$V$11,B342)      )           )                                  )</f>
        <v>0.4</v>
      </c>
      <c r="C343" s="4">
        <f>ile</f>
        <v>10</v>
      </c>
      <c r="D343" s="4">
        <f t="shared" si="10"/>
        <v>4</v>
      </c>
      <c r="E343">
        <f>E342+IF(WEEKDAY(A343)=1,ser*C342,0)</f>
        <v>15350</v>
      </c>
      <c r="F343">
        <f>F342+D343*(wyp++dod)</f>
        <v>84084</v>
      </c>
      <c r="G343">
        <f t="shared" si="11"/>
        <v>68734</v>
      </c>
    </row>
    <row r="344" spans="1:7" x14ac:dyDescent="0.25">
      <c r="A344" s="1">
        <v>45269</v>
      </c>
      <c r="B344" s="3">
        <f>IF(AND(DAY(A344)=21,MONTH(A344)=12),$V$12,          IF(AND(DAY(A344)=21,MONTH(A344)=3),$V$9,         IF(AND(DAY(A344)=21,MONTH(A344)=6),$V$10,    IF(AND(DAY(A344)=23,MONTH(A344)=9),$V$11,B343)      )           )                                  )</f>
        <v>0.4</v>
      </c>
      <c r="C344" s="4">
        <f>ile</f>
        <v>10</v>
      </c>
      <c r="D344" s="4">
        <f t="shared" si="10"/>
        <v>0</v>
      </c>
      <c r="E344">
        <f>E343+IF(WEEKDAY(A344)=1,ser*C343,0)</f>
        <v>15350</v>
      </c>
      <c r="F344">
        <f>F343+D344*(wyp++dod)</f>
        <v>84084</v>
      </c>
      <c r="G344">
        <f t="shared" si="11"/>
        <v>68734</v>
      </c>
    </row>
    <row r="345" spans="1:7" x14ac:dyDescent="0.25">
      <c r="A345" s="1">
        <v>45270</v>
      </c>
      <c r="B345" s="3">
        <f>IF(AND(DAY(A345)=21,MONTH(A345)=12),$V$12,          IF(AND(DAY(A345)=21,MONTH(A345)=3),$V$9,         IF(AND(DAY(A345)=21,MONTH(A345)=6),$V$10,    IF(AND(DAY(A345)=23,MONTH(A345)=9),$V$11,B344)      )           )                                  )</f>
        <v>0.4</v>
      </c>
      <c r="C345" s="4">
        <f>ile</f>
        <v>10</v>
      </c>
      <c r="D345" s="4">
        <f t="shared" si="10"/>
        <v>0</v>
      </c>
      <c r="E345">
        <f>E344+IF(WEEKDAY(A345)=1,ser*C344,0)</f>
        <v>15500</v>
      </c>
      <c r="F345">
        <f>F344+D345*(wyp++dod)</f>
        <v>84084</v>
      </c>
      <c r="G345">
        <f t="shared" si="11"/>
        <v>68584</v>
      </c>
    </row>
    <row r="346" spans="1:7" x14ac:dyDescent="0.25">
      <c r="A346" s="1">
        <v>45271</v>
      </c>
      <c r="B346" s="3">
        <f>IF(AND(DAY(A346)=21,MONTH(A346)=12),$V$12,          IF(AND(DAY(A346)=21,MONTH(A346)=3),$V$9,         IF(AND(DAY(A346)=21,MONTH(A346)=6),$V$10,    IF(AND(DAY(A346)=23,MONTH(A346)=9),$V$11,B345)      )           )                                  )</f>
        <v>0.4</v>
      </c>
      <c r="C346" s="4">
        <f>ile</f>
        <v>10</v>
      </c>
      <c r="D346" s="4">
        <f t="shared" si="10"/>
        <v>4</v>
      </c>
      <c r="E346">
        <f>E345+IF(WEEKDAY(A346)=1,ser*C345,0)</f>
        <v>15500</v>
      </c>
      <c r="F346">
        <f>F345+D346*(wyp++dod)</f>
        <v>84348</v>
      </c>
      <c r="G346">
        <f t="shared" si="11"/>
        <v>68848</v>
      </c>
    </row>
    <row r="347" spans="1:7" x14ac:dyDescent="0.25">
      <c r="A347" s="1">
        <v>45272</v>
      </c>
      <c r="B347" s="3">
        <f>IF(AND(DAY(A347)=21,MONTH(A347)=12),$V$12,          IF(AND(DAY(A347)=21,MONTH(A347)=3),$V$9,         IF(AND(DAY(A347)=21,MONTH(A347)=6),$V$10,    IF(AND(DAY(A347)=23,MONTH(A347)=9),$V$11,B346)      )           )                                  )</f>
        <v>0.4</v>
      </c>
      <c r="C347" s="4">
        <f>ile</f>
        <v>10</v>
      </c>
      <c r="D347" s="4">
        <f t="shared" si="10"/>
        <v>4</v>
      </c>
      <c r="E347">
        <f>E346+IF(WEEKDAY(A347)=1,ser*C346,0)</f>
        <v>15500</v>
      </c>
      <c r="F347">
        <f>F346+D347*(wyp++dod)</f>
        <v>84612</v>
      </c>
      <c r="G347">
        <f t="shared" si="11"/>
        <v>69112</v>
      </c>
    </row>
    <row r="348" spans="1:7" x14ac:dyDescent="0.25">
      <c r="A348" s="1">
        <v>45273</v>
      </c>
      <c r="B348" s="3">
        <f>IF(AND(DAY(A348)=21,MONTH(A348)=12),$V$12,          IF(AND(DAY(A348)=21,MONTH(A348)=3),$V$9,         IF(AND(DAY(A348)=21,MONTH(A348)=6),$V$10,    IF(AND(DAY(A348)=23,MONTH(A348)=9),$V$11,B347)      )           )                                  )</f>
        <v>0.4</v>
      </c>
      <c r="C348" s="4">
        <f>ile</f>
        <v>10</v>
      </c>
      <c r="D348" s="4">
        <f t="shared" si="10"/>
        <v>4</v>
      </c>
      <c r="E348">
        <f>E347+IF(WEEKDAY(A348)=1,ser*C347,0)</f>
        <v>15500</v>
      </c>
      <c r="F348">
        <f>F347+D348*(wyp++dod)</f>
        <v>84876</v>
      </c>
      <c r="G348">
        <f t="shared" si="11"/>
        <v>69376</v>
      </c>
    </row>
    <row r="349" spans="1:7" x14ac:dyDescent="0.25">
      <c r="A349" s="1">
        <v>45274</v>
      </c>
      <c r="B349" s="3">
        <f>IF(AND(DAY(A349)=21,MONTH(A349)=12),$V$12,          IF(AND(DAY(A349)=21,MONTH(A349)=3),$V$9,         IF(AND(DAY(A349)=21,MONTH(A349)=6),$V$10,    IF(AND(DAY(A349)=23,MONTH(A349)=9),$V$11,B348)      )           )                                  )</f>
        <v>0.4</v>
      </c>
      <c r="C349" s="4">
        <f>ile</f>
        <v>10</v>
      </c>
      <c r="D349" s="4">
        <f t="shared" si="10"/>
        <v>4</v>
      </c>
      <c r="E349">
        <f>E348+IF(WEEKDAY(A349)=1,ser*C348,0)</f>
        <v>15500</v>
      </c>
      <c r="F349">
        <f>F348+D349*(wyp++dod)</f>
        <v>85140</v>
      </c>
      <c r="G349">
        <f t="shared" si="11"/>
        <v>69640</v>
      </c>
    </row>
    <row r="350" spans="1:7" x14ac:dyDescent="0.25">
      <c r="A350" s="1">
        <v>45275</v>
      </c>
      <c r="B350" s="3">
        <f>IF(AND(DAY(A350)=21,MONTH(A350)=12),$V$12,          IF(AND(DAY(A350)=21,MONTH(A350)=3),$V$9,         IF(AND(DAY(A350)=21,MONTH(A350)=6),$V$10,    IF(AND(DAY(A350)=23,MONTH(A350)=9),$V$11,B349)      )           )                                  )</f>
        <v>0.4</v>
      </c>
      <c r="C350" s="4">
        <f>ile</f>
        <v>10</v>
      </c>
      <c r="D350" s="4">
        <f t="shared" si="10"/>
        <v>4</v>
      </c>
      <c r="E350">
        <f>E349+IF(WEEKDAY(A350)=1,ser*C349,0)</f>
        <v>15500</v>
      </c>
      <c r="F350">
        <f>F349+D350*(wyp++dod)</f>
        <v>85404</v>
      </c>
      <c r="G350">
        <f t="shared" si="11"/>
        <v>69904</v>
      </c>
    </row>
    <row r="351" spans="1:7" x14ac:dyDescent="0.25">
      <c r="A351" s="1">
        <v>45276</v>
      </c>
      <c r="B351" s="3">
        <f>IF(AND(DAY(A351)=21,MONTH(A351)=12),$V$12,          IF(AND(DAY(A351)=21,MONTH(A351)=3),$V$9,         IF(AND(DAY(A351)=21,MONTH(A351)=6),$V$10,    IF(AND(DAY(A351)=23,MONTH(A351)=9),$V$11,B350)      )           )                                  )</f>
        <v>0.4</v>
      </c>
      <c r="C351" s="4">
        <f>ile</f>
        <v>10</v>
      </c>
      <c r="D351" s="4">
        <f t="shared" si="10"/>
        <v>0</v>
      </c>
      <c r="E351">
        <f>E350+IF(WEEKDAY(A351)=1,ser*C350,0)</f>
        <v>15500</v>
      </c>
      <c r="F351">
        <f>F350+D351*(wyp++dod)</f>
        <v>85404</v>
      </c>
      <c r="G351">
        <f t="shared" si="11"/>
        <v>69904</v>
      </c>
    </row>
    <row r="352" spans="1:7" x14ac:dyDescent="0.25">
      <c r="A352" s="1">
        <v>45277</v>
      </c>
      <c r="B352" s="3">
        <f>IF(AND(DAY(A352)=21,MONTH(A352)=12),$V$12,          IF(AND(DAY(A352)=21,MONTH(A352)=3),$V$9,         IF(AND(DAY(A352)=21,MONTH(A352)=6),$V$10,    IF(AND(DAY(A352)=23,MONTH(A352)=9),$V$11,B351)      )           )                                  )</f>
        <v>0.4</v>
      </c>
      <c r="C352" s="4">
        <f>ile</f>
        <v>10</v>
      </c>
      <c r="D352" s="4">
        <f t="shared" si="10"/>
        <v>0</v>
      </c>
      <c r="E352">
        <f>E351+IF(WEEKDAY(A352)=1,ser*C351,0)</f>
        <v>15650</v>
      </c>
      <c r="F352">
        <f>F351+D352*(wyp++dod)</f>
        <v>85404</v>
      </c>
      <c r="G352">
        <f t="shared" si="11"/>
        <v>69754</v>
      </c>
    </row>
    <row r="353" spans="1:7" x14ac:dyDescent="0.25">
      <c r="A353" s="1">
        <v>45278</v>
      </c>
      <c r="B353" s="3">
        <f>IF(AND(DAY(A353)=21,MONTH(A353)=12),$V$12,          IF(AND(DAY(A353)=21,MONTH(A353)=3),$V$9,         IF(AND(DAY(A353)=21,MONTH(A353)=6),$V$10,    IF(AND(DAY(A353)=23,MONTH(A353)=9),$V$11,B352)      )           )                                  )</f>
        <v>0.4</v>
      </c>
      <c r="C353" s="4">
        <f>ile</f>
        <v>10</v>
      </c>
      <c r="D353" s="4">
        <f t="shared" si="10"/>
        <v>4</v>
      </c>
      <c r="E353">
        <f>E352+IF(WEEKDAY(A353)=1,ser*C352,0)</f>
        <v>15650</v>
      </c>
      <c r="F353">
        <f>F352+D353*(wyp++dod)</f>
        <v>85668</v>
      </c>
      <c r="G353">
        <f t="shared" si="11"/>
        <v>70018</v>
      </c>
    </row>
    <row r="354" spans="1:7" x14ac:dyDescent="0.25">
      <c r="A354" s="1">
        <v>45279</v>
      </c>
      <c r="B354" s="3">
        <f>IF(AND(DAY(A354)=21,MONTH(A354)=12),$V$12,          IF(AND(DAY(A354)=21,MONTH(A354)=3),$V$9,         IF(AND(DAY(A354)=21,MONTH(A354)=6),$V$10,    IF(AND(DAY(A354)=23,MONTH(A354)=9),$V$11,B353)      )           )                                  )</f>
        <v>0.4</v>
      </c>
      <c r="C354" s="4">
        <f>ile</f>
        <v>10</v>
      </c>
      <c r="D354" s="4">
        <f t="shared" si="10"/>
        <v>4</v>
      </c>
      <c r="E354">
        <f>E353+IF(WEEKDAY(A354)=1,ser*C353,0)</f>
        <v>15650</v>
      </c>
      <c r="F354">
        <f>F353+D354*(wyp++dod)</f>
        <v>85932</v>
      </c>
      <c r="G354">
        <f t="shared" si="11"/>
        <v>70282</v>
      </c>
    </row>
    <row r="355" spans="1:7" x14ac:dyDescent="0.25">
      <c r="A355" s="1">
        <v>45280</v>
      </c>
      <c r="B355" s="3">
        <f>IF(AND(DAY(A355)=21,MONTH(A355)=12),$V$12,          IF(AND(DAY(A355)=21,MONTH(A355)=3),$V$9,         IF(AND(DAY(A355)=21,MONTH(A355)=6),$V$10,    IF(AND(DAY(A355)=23,MONTH(A355)=9),$V$11,B354)      )           )                                  )</f>
        <v>0.4</v>
      </c>
      <c r="C355" s="4">
        <f>ile</f>
        <v>10</v>
      </c>
      <c r="D355" s="4">
        <f t="shared" si="10"/>
        <v>4</v>
      </c>
      <c r="E355">
        <f>E354+IF(WEEKDAY(A355)=1,ser*C354,0)</f>
        <v>15650</v>
      </c>
      <c r="F355">
        <f>F354+D355*(wyp++dod)</f>
        <v>86196</v>
      </c>
      <c r="G355">
        <f t="shared" si="11"/>
        <v>70546</v>
      </c>
    </row>
    <row r="356" spans="1:7" x14ac:dyDescent="0.25">
      <c r="A356" s="1">
        <v>45281</v>
      </c>
      <c r="B356" s="3">
        <f>IF(AND(DAY(A356)=21,MONTH(A356)=12),$V$12,          IF(AND(DAY(A356)=21,MONTH(A356)=3),$V$9,         IF(AND(DAY(A356)=21,MONTH(A356)=6),$V$10,    IF(AND(DAY(A356)=23,MONTH(A356)=9),$V$11,B355)      )           )                                  )</f>
        <v>0.2</v>
      </c>
      <c r="C356" s="4">
        <f>ile</f>
        <v>10</v>
      </c>
      <c r="D356" s="4">
        <f t="shared" si="10"/>
        <v>2</v>
      </c>
      <c r="E356">
        <f>E355+IF(WEEKDAY(A356)=1,ser*C355,0)</f>
        <v>15650</v>
      </c>
      <c r="F356">
        <f>F355+D356*(wyp++dod)</f>
        <v>86328</v>
      </c>
      <c r="G356">
        <f t="shared" si="11"/>
        <v>70678</v>
      </c>
    </row>
    <row r="357" spans="1:7" x14ac:dyDescent="0.25">
      <c r="A357" s="1">
        <v>45282</v>
      </c>
      <c r="B357" s="3">
        <f>IF(AND(DAY(A357)=21,MONTH(A357)=12),$V$12,          IF(AND(DAY(A357)=21,MONTH(A357)=3),$V$9,         IF(AND(DAY(A357)=21,MONTH(A357)=6),$V$10,    IF(AND(DAY(A357)=23,MONTH(A357)=9),$V$11,B356)      )           )                                  )</f>
        <v>0.2</v>
      </c>
      <c r="C357" s="4">
        <f>ile</f>
        <v>10</v>
      </c>
      <c r="D357" s="4">
        <f t="shared" si="10"/>
        <v>2</v>
      </c>
      <c r="E357">
        <f>E356+IF(WEEKDAY(A357)=1,ser*C356,0)</f>
        <v>15650</v>
      </c>
      <c r="F357">
        <f>F356+D357*(wyp++dod)</f>
        <v>86460</v>
      </c>
      <c r="G357">
        <f t="shared" si="11"/>
        <v>70810</v>
      </c>
    </row>
    <row r="358" spans="1:7" x14ac:dyDescent="0.25">
      <c r="A358" s="1">
        <v>45283</v>
      </c>
      <c r="B358" s="3">
        <f>IF(AND(DAY(A358)=21,MONTH(A358)=12),$V$12,          IF(AND(DAY(A358)=21,MONTH(A358)=3),$V$9,         IF(AND(DAY(A358)=21,MONTH(A358)=6),$V$10,    IF(AND(DAY(A358)=23,MONTH(A358)=9),$V$11,B357)      )           )                                  )</f>
        <v>0.2</v>
      </c>
      <c r="C358" s="4">
        <f>ile</f>
        <v>10</v>
      </c>
      <c r="D358" s="4">
        <f t="shared" si="10"/>
        <v>0</v>
      </c>
      <c r="E358">
        <f>E357+IF(WEEKDAY(A358)=1,ser*C357,0)</f>
        <v>15650</v>
      </c>
      <c r="F358">
        <f>F357+D358*(wyp++dod)</f>
        <v>86460</v>
      </c>
      <c r="G358">
        <f t="shared" si="11"/>
        <v>70810</v>
      </c>
    </row>
    <row r="359" spans="1:7" x14ac:dyDescent="0.25">
      <c r="A359" s="1">
        <v>45284</v>
      </c>
      <c r="B359" s="3">
        <f>IF(AND(DAY(A359)=21,MONTH(A359)=12),$V$12,          IF(AND(DAY(A359)=21,MONTH(A359)=3),$V$9,         IF(AND(DAY(A359)=21,MONTH(A359)=6),$V$10,    IF(AND(DAY(A359)=23,MONTH(A359)=9),$V$11,B358)      )           )                                  )</f>
        <v>0.2</v>
      </c>
      <c r="C359" s="4">
        <f>ile</f>
        <v>10</v>
      </c>
      <c r="D359" s="4">
        <f t="shared" si="10"/>
        <v>0</v>
      </c>
      <c r="E359">
        <f>E358+IF(WEEKDAY(A359)=1,ser*C358,0)</f>
        <v>15800</v>
      </c>
      <c r="F359">
        <f>F358+D359*(wyp++dod)</f>
        <v>86460</v>
      </c>
      <c r="G359">
        <f t="shared" si="11"/>
        <v>70660</v>
      </c>
    </row>
    <row r="360" spans="1:7" x14ac:dyDescent="0.25">
      <c r="A360" s="1">
        <v>45285</v>
      </c>
      <c r="B360" s="3">
        <f>IF(AND(DAY(A360)=21,MONTH(A360)=12),$V$12,          IF(AND(DAY(A360)=21,MONTH(A360)=3),$V$9,         IF(AND(DAY(A360)=21,MONTH(A360)=6),$V$10,    IF(AND(DAY(A360)=23,MONTH(A360)=9),$V$11,B359)      )           )                                  )</f>
        <v>0.2</v>
      </c>
      <c r="C360" s="4">
        <f>ile</f>
        <v>10</v>
      </c>
      <c r="D360" s="4">
        <f t="shared" si="10"/>
        <v>2</v>
      </c>
      <c r="E360">
        <f>E359+IF(WEEKDAY(A360)=1,ser*C359,0)</f>
        <v>15800</v>
      </c>
      <c r="F360">
        <f>F359+D360*(wyp++dod)</f>
        <v>86592</v>
      </c>
      <c r="G360">
        <f t="shared" si="11"/>
        <v>70792</v>
      </c>
    </row>
    <row r="361" spans="1:7" x14ac:dyDescent="0.25">
      <c r="A361" s="1">
        <v>45286</v>
      </c>
      <c r="B361" s="3">
        <f>IF(AND(DAY(A361)=21,MONTH(A361)=12),$V$12,          IF(AND(DAY(A361)=21,MONTH(A361)=3),$V$9,         IF(AND(DAY(A361)=21,MONTH(A361)=6),$V$10,    IF(AND(DAY(A361)=23,MONTH(A361)=9),$V$11,B360)      )           )                                  )</f>
        <v>0.2</v>
      </c>
      <c r="C361" s="4">
        <f>ile</f>
        <v>10</v>
      </c>
      <c r="D361" s="4">
        <f t="shared" si="10"/>
        <v>2</v>
      </c>
      <c r="E361">
        <f>E360+IF(WEEKDAY(A361)=1,ser*C360,0)</f>
        <v>15800</v>
      </c>
      <c r="F361">
        <f>F360+D361*(wyp++dod)</f>
        <v>86724</v>
      </c>
      <c r="G361">
        <f t="shared" si="11"/>
        <v>70924</v>
      </c>
    </row>
    <row r="362" spans="1:7" x14ac:dyDescent="0.25">
      <c r="A362" s="1">
        <v>45287</v>
      </c>
      <c r="B362" s="3">
        <f>IF(AND(DAY(A362)=21,MONTH(A362)=12),$V$12,          IF(AND(DAY(A362)=21,MONTH(A362)=3),$V$9,         IF(AND(DAY(A362)=21,MONTH(A362)=6),$V$10,    IF(AND(DAY(A362)=23,MONTH(A362)=9),$V$11,B361)      )           )                                  )</f>
        <v>0.2</v>
      </c>
      <c r="C362" s="4">
        <f>ile</f>
        <v>10</v>
      </c>
      <c r="D362" s="4">
        <f t="shared" si="10"/>
        <v>2</v>
      </c>
      <c r="E362">
        <f>E361+IF(WEEKDAY(A362)=1,ser*C361,0)</f>
        <v>15800</v>
      </c>
      <c r="F362">
        <f>F361+D362*(wyp++dod)</f>
        <v>86856</v>
      </c>
      <c r="G362">
        <f t="shared" si="11"/>
        <v>71056</v>
      </c>
    </row>
    <row r="363" spans="1:7" x14ac:dyDescent="0.25">
      <c r="A363" s="1">
        <v>45288</v>
      </c>
      <c r="B363" s="3">
        <f>IF(AND(DAY(A363)=21,MONTH(A363)=12),$V$12,          IF(AND(DAY(A363)=21,MONTH(A363)=3),$V$9,         IF(AND(DAY(A363)=21,MONTH(A363)=6),$V$10,    IF(AND(DAY(A363)=23,MONTH(A363)=9),$V$11,B362)      )           )                                  )</f>
        <v>0.2</v>
      </c>
      <c r="C363" s="4">
        <f>ile</f>
        <v>10</v>
      </c>
      <c r="D363" s="4">
        <f t="shared" si="10"/>
        <v>2</v>
      </c>
      <c r="E363">
        <f>E362+IF(WEEKDAY(A363)=1,ser*C362,0)</f>
        <v>15800</v>
      </c>
      <c r="F363">
        <f>F362+D363*(wyp++dod)</f>
        <v>86988</v>
      </c>
      <c r="G363">
        <f t="shared" si="11"/>
        <v>71188</v>
      </c>
    </row>
    <row r="364" spans="1:7" x14ac:dyDescent="0.25">
      <c r="A364" s="1">
        <v>45289</v>
      </c>
      <c r="B364" s="3">
        <f>IF(AND(DAY(A364)=21,MONTH(A364)=12),$V$12,          IF(AND(DAY(A364)=21,MONTH(A364)=3),$V$9,         IF(AND(DAY(A364)=21,MONTH(A364)=6),$V$10,    IF(AND(DAY(A364)=23,MONTH(A364)=9),$V$11,B363)      )           )                                  )</f>
        <v>0.2</v>
      </c>
      <c r="C364" s="4">
        <f>ile</f>
        <v>10</v>
      </c>
      <c r="D364" s="4">
        <f t="shared" si="10"/>
        <v>2</v>
      </c>
      <c r="E364">
        <f>E363+IF(WEEKDAY(A364)=1,ser*C363,0)</f>
        <v>15800</v>
      </c>
      <c r="F364">
        <f>F363+D364*(wyp++dod)</f>
        <v>87120</v>
      </c>
      <c r="G364">
        <f t="shared" si="11"/>
        <v>71320</v>
      </c>
    </row>
    <row r="365" spans="1:7" x14ac:dyDescent="0.25">
      <c r="A365" s="1">
        <v>45290</v>
      </c>
      <c r="B365" s="3">
        <f>IF(AND(DAY(A365)=21,MONTH(A365)=12),$V$12,          IF(AND(DAY(A365)=21,MONTH(A365)=3),$V$9,         IF(AND(DAY(A365)=21,MONTH(A365)=6),$V$10,    IF(AND(DAY(A365)=23,MONTH(A365)=9),$V$11,B364)      )           )                                  )</f>
        <v>0.2</v>
      </c>
      <c r="C365" s="4">
        <f>ile</f>
        <v>10</v>
      </c>
      <c r="D365" s="4">
        <f t="shared" si="10"/>
        <v>0</v>
      </c>
      <c r="E365">
        <f>E364+IF(WEEKDAY(A365)=1,ser*C364,0)</f>
        <v>15800</v>
      </c>
      <c r="F365">
        <f>F364+D365*(wyp++dod)</f>
        <v>87120</v>
      </c>
      <c r="G365">
        <f t="shared" si="11"/>
        <v>71320</v>
      </c>
    </row>
    <row r="366" spans="1:7" x14ac:dyDescent="0.25">
      <c r="A366" s="1">
        <v>45291</v>
      </c>
      <c r="B366" s="3">
        <f>IF(AND(DAY(A366)=21,MONTH(A366)=12),$V$12,          IF(AND(DAY(A366)=21,MONTH(A366)=3),$V$9,         IF(AND(DAY(A366)=21,MONTH(A366)=6),$V$10,    IF(AND(DAY(A366)=23,MONTH(A366)=9),$V$11,B365)      )           )                                  )</f>
        <v>0.2</v>
      </c>
      <c r="C366" s="4">
        <f>ile</f>
        <v>10</v>
      </c>
      <c r="D366" s="4">
        <f t="shared" si="10"/>
        <v>0</v>
      </c>
      <c r="E366">
        <f>E365+IF(WEEKDAY(A366)=1,ser*C365,0)</f>
        <v>15950</v>
      </c>
      <c r="F366">
        <f>F365+D366*(wyp++dod)</f>
        <v>87120</v>
      </c>
      <c r="G366">
        <f t="shared" si="11"/>
        <v>71170</v>
      </c>
    </row>
    <row r="367" spans="1:7" x14ac:dyDescent="0.25">
      <c r="A367" s="1">
        <v>45292</v>
      </c>
      <c r="B367" s="3">
        <f>IF(AND(DAY(A367)=21,MONTH(A367)=12),$V$12,          IF(AND(DAY(A367)=21,MONTH(A367)=3),$V$9,         IF(AND(DAY(A367)=21,MONTH(A367)=6),$V$10,    IF(AND(DAY(A367)=23,MONTH(A367)=9),$V$11,B366)      )           )                                  )</f>
        <v>0.2</v>
      </c>
      <c r="C367" s="4">
        <f>ile</f>
        <v>10</v>
      </c>
      <c r="D367" s="4">
        <f t="shared" si="10"/>
        <v>2</v>
      </c>
      <c r="E367">
        <f>E366+IF(WEEKDAY(A367)=1,ser*C366,0)</f>
        <v>15950</v>
      </c>
      <c r="F367">
        <f>F366+D367*(wyp++dod)</f>
        <v>87252</v>
      </c>
      <c r="G367">
        <f t="shared" si="11"/>
        <v>71302</v>
      </c>
    </row>
    <row r="368" spans="1:7" x14ac:dyDescent="0.25">
      <c r="A368" s="1">
        <v>45293</v>
      </c>
      <c r="B368" s="3">
        <f>IF(AND(DAY(A368)=21,MONTH(A368)=12),$V$12,          IF(AND(DAY(A368)=21,MONTH(A368)=3),$V$9,         IF(AND(DAY(A368)=21,MONTH(A368)=6),$V$10,    IF(AND(DAY(A368)=23,MONTH(A368)=9),$V$11,B367)      )           )                                  )</f>
        <v>0.2</v>
      </c>
      <c r="C368" s="4">
        <f>ile</f>
        <v>10</v>
      </c>
      <c r="D368" s="4">
        <f t="shared" si="10"/>
        <v>2</v>
      </c>
      <c r="E368">
        <f>E367+IF(WEEKDAY(A368)=1,ser*C367,0)</f>
        <v>15950</v>
      </c>
      <c r="F368">
        <f>F367+D368*(wyp++dod)</f>
        <v>87384</v>
      </c>
      <c r="G368">
        <f t="shared" si="11"/>
        <v>71434</v>
      </c>
    </row>
    <row r="369" spans="1:7" x14ac:dyDescent="0.25">
      <c r="A369" s="1">
        <v>45294</v>
      </c>
      <c r="B369" s="3">
        <f>IF(AND(DAY(A369)=21,MONTH(A369)=12),$V$12,          IF(AND(DAY(A369)=21,MONTH(A369)=3),$V$9,         IF(AND(DAY(A369)=21,MONTH(A369)=6),$V$10,    IF(AND(DAY(A369)=23,MONTH(A369)=9),$V$11,B368)      )           )                                  )</f>
        <v>0.2</v>
      </c>
      <c r="C369" s="4">
        <f>ile</f>
        <v>10</v>
      </c>
      <c r="D369" s="4">
        <f t="shared" si="10"/>
        <v>2</v>
      </c>
      <c r="E369">
        <f>E368+IF(WEEKDAY(A369)=1,ser*C368,0)</f>
        <v>15950</v>
      </c>
      <c r="F369">
        <f>F368+D369*(wyp++dod)</f>
        <v>87516</v>
      </c>
      <c r="G369">
        <f t="shared" si="11"/>
        <v>71566</v>
      </c>
    </row>
    <row r="370" spans="1:7" x14ac:dyDescent="0.25">
      <c r="A370" s="1">
        <v>45295</v>
      </c>
      <c r="B370" s="3">
        <f>IF(AND(DAY(A370)=21,MONTH(A370)=12),$V$12,          IF(AND(DAY(A370)=21,MONTH(A370)=3),$V$9,         IF(AND(DAY(A370)=21,MONTH(A370)=6),$V$10,    IF(AND(DAY(A370)=23,MONTH(A370)=9),$V$11,B369)      )           )                                  )</f>
        <v>0.2</v>
      </c>
      <c r="C370" s="4">
        <f>ile</f>
        <v>10</v>
      </c>
      <c r="D370" s="4">
        <f t="shared" si="10"/>
        <v>2</v>
      </c>
      <c r="E370">
        <f>E369+IF(WEEKDAY(A370)=1,ser*C369,0)</f>
        <v>15950</v>
      </c>
      <c r="F370">
        <f>F369+D370*(wyp++dod)</f>
        <v>87648</v>
      </c>
      <c r="G370">
        <f t="shared" si="11"/>
        <v>71698</v>
      </c>
    </row>
    <row r="371" spans="1:7" x14ac:dyDescent="0.25">
      <c r="A371" s="1">
        <v>45296</v>
      </c>
      <c r="B371" s="3">
        <f>IF(AND(DAY(A371)=21,MONTH(A371)=12),$V$12,          IF(AND(DAY(A371)=21,MONTH(A371)=3),$V$9,         IF(AND(DAY(A371)=21,MONTH(A371)=6),$V$10,    IF(AND(DAY(A371)=23,MONTH(A371)=9),$V$11,B370)      )           )                                  )</f>
        <v>0.2</v>
      </c>
      <c r="C371" s="4">
        <f>ile</f>
        <v>10</v>
      </c>
      <c r="D371" s="4">
        <f t="shared" si="10"/>
        <v>2</v>
      </c>
      <c r="E371">
        <f>E370+IF(WEEKDAY(A371)=1,ser*C370,0)</f>
        <v>15950</v>
      </c>
      <c r="F371">
        <f>F370+D371*(wyp++dod)</f>
        <v>87780</v>
      </c>
      <c r="G371">
        <f t="shared" si="11"/>
        <v>71830</v>
      </c>
    </row>
    <row r="372" spans="1:7" x14ac:dyDescent="0.25">
      <c r="A372" s="1">
        <v>45297</v>
      </c>
      <c r="B372" s="3">
        <f>IF(AND(DAY(A372)=21,MONTH(A372)=12),$V$12,          IF(AND(DAY(A372)=21,MONTH(A372)=3),$V$9,         IF(AND(DAY(A372)=21,MONTH(A372)=6),$V$10,    IF(AND(DAY(A372)=23,MONTH(A372)=9),$V$11,B371)      )           )                                  )</f>
        <v>0.2</v>
      </c>
      <c r="C372" s="4">
        <f>ile</f>
        <v>10</v>
      </c>
      <c r="D372" s="4">
        <f t="shared" si="10"/>
        <v>0</v>
      </c>
      <c r="E372">
        <f>E371+IF(WEEKDAY(A372)=1,ser*C371,0)</f>
        <v>15950</v>
      </c>
      <c r="F372">
        <f>F371+D372*(wyp++dod)</f>
        <v>87780</v>
      </c>
      <c r="G372">
        <f t="shared" si="11"/>
        <v>71830</v>
      </c>
    </row>
    <row r="373" spans="1:7" x14ac:dyDescent="0.25">
      <c r="A373" s="1">
        <v>45298</v>
      </c>
      <c r="B373" s="3">
        <f>IF(AND(DAY(A373)=21,MONTH(A373)=12),$V$12,          IF(AND(DAY(A373)=21,MONTH(A373)=3),$V$9,         IF(AND(DAY(A373)=21,MONTH(A373)=6),$V$10,    IF(AND(DAY(A373)=23,MONTH(A373)=9),$V$11,B372)      )           )                                  )</f>
        <v>0.2</v>
      </c>
      <c r="C373" s="4">
        <f>ile</f>
        <v>10</v>
      </c>
      <c r="D373" s="4">
        <f t="shared" si="10"/>
        <v>0</v>
      </c>
      <c r="E373">
        <f>E372+IF(WEEKDAY(A373)=1,ser*C372,0)</f>
        <v>16100</v>
      </c>
      <c r="F373">
        <f>F372+D373*(wyp++dod)</f>
        <v>87780</v>
      </c>
      <c r="G373">
        <f t="shared" si="11"/>
        <v>71680</v>
      </c>
    </row>
    <row r="374" spans="1:7" x14ac:dyDescent="0.25">
      <c r="A374" s="1">
        <v>45299</v>
      </c>
      <c r="B374" s="3">
        <f>IF(AND(DAY(A374)=21,MONTH(A374)=12),$V$12,          IF(AND(DAY(A374)=21,MONTH(A374)=3),$V$9,         IF(AND(DAY(A374)=21,MONTH(A374)=6),$V$10,    IF(AND(DAY(A374)=23,MONTH(A374)=9),$V$11,B373)      )           )                                  )</f>
        <v>0.2</v>
      </c>
      <c r="C374" s="4">
        <f>ile</f>
        <v>10</v>
      </c>
      <c r="D374" s="4">
        <f t="shared" si="10"/>
        <v>2</v>
      </c>
      <c r="E374">
        <f>E373+IF(WEEKDAY(A374)=1,ser*C373,0)</f>
        <v>16100</v>
      </c>
      <c r="F374">
        <f>F373+D374*(wyp++dod)</f>
        <v>87912</v>
      </c>
      <c r="G374">
        <f t="shared" si="11"/>
        <v>71812</v>
      </c>
    </row>
    <row r="375" spans="1:7" x14ac:dyDescent="0.25">
      <c r="A375" s="1">
        <v>45300</v>
      </c>
      <c r="B375" s="3">
        <f>IF(AND(DAY(A375)=21,MONTH(A375)=12),$V$12,          IF(AND(DAY(A375)=21,MONTH(A375)=3),$V$9,         IF(AND(DAY(A375)=21,MONTH(A375)=6),$V$10,    IF(AND(DAY(A375)=23,MONTH(A375)=9),$V$11,B374)      )           )                                  )</f>
        <v>0.2</v>
      </c>
      <c r="C375" s="4">
        <f>ile</f>
        <v>10</v>
      </c>
      <c r="D375" s="4">
        <f t="shared" si="10"/>
        <v>2</v>
      </c>
      <c r="E375">
        <f>E374+IF(WEEKDAY(A375)=1,ser*C374,0)</f>
        <v>16100</v>
      </c>
      <c r="F375">
        <f>F374+D375*(wyp++dod)</f>
        <v>88044</v>
      </c>
      <c r="G375">
        <f t="shared" si="11"/>
        <v>71944</v>
      </c>
    </row>
    <row r="376" spans="1:7" x14ac:dyDescent="0.25">
      <c r="A376" s="1">
        <v>45301</v>
      </c>
      <c r="B376" s="3">
        <f>IF(AND(DAY(A376)=21,MONTH(A376)=12),$V$12,          IF(AND(DAY(A376)=21,MONTH(A376)=3),$V$9,         IF(AND(DAY(A376)=21,MONTH(A376)=6),$V$10,    IF(AND(DAY(A376)=23,MONTH(A376)=9),$V$11,B375)      )           )                                  )</f>
        <v>0.2</v>
      </c>
      <c r="C376" s="4">
        <f>ile</f>
        <v>10</v>
      </c>
      <c r="D376" s="4">
        <f t="shared" si="10"/>
        <v>2</v>
      </c>
      <c r="E376">
        <f>E375+IF(WEEKDAY(A376)=1,ser*C375,0)</f>
        <v>16100</v>
      </c>
      <c r="F376">
        <f>F375+D376*(wyp++dod)</f>
        <v>88176</v>
      </c>
      <c r="G376">
        <f t="shared" si="11"/>
        <v>72076</v>
      </c>
    </row>
    <row r="377" spans="1:7" x14ac:dyDescent="0.25">
      <c r="A377" s="1">
        <v>45302</v>
      </c>
      <c r="B377" s="3">
        <f>IF(AND(DAY(A377)=21,MONTH(A377)=12),$V$12,          IF(AND(DAY(A377)=21,MONTH(A377)=3),$V$9,         IF(AND(DAY(A377)=21,MONTH(A377)=6),$V$10,    IF(AND(DAY(A377)=23,MONTH(A377)=9),$V$11,B376)      )           )                                  )</f>
        <v>0.2</v>
      </c>
      <c r="C377" s="4">
        <f>ile</f>
        <v>10</v>
      </c>
      <c r="D377" s="4">
        <f t="shared" si="10"/>
        <v>2</v>
      </c>
      <c r="E377">
        <f>E376+IF(WEEKDAY(A377)=1,ser*C376,0)</f>
        <v>16100</v>
      </c>
      <c r="F377">
        <f>F376+D377*(wyp++dod)</f>
        <v>88308</v>
      </c>
      <c r="G377">
        <f t="shared" si="11"/>
        <v>72208</v>
      </c>
    </row>
    <row r="378" spans="1:7" x14ac:dyDescent="0.25">
      <c r="A378" s="1">
        <v>45303</v>
      </c>
      <c r="B378" s="3">
        <f>IF(AND(DAY(A378)=21,MONTH(A378)=12),$V$12,          IF(AND(DAY(A378)=21,MONTH(A378)=3),$V$9,         IF(AND(DAY(A378)=21,MONTH(A378)=6),$V$10,    IF(AND(DAY(A378)=23,MONTH(A378)=9),$V$11,B377)      )           )                                  )</f>
        <v>0.2</v>
      </c>
      <c r="C378" s="4">
        <f>ile</f>
        <v>10</v>
      </c>
      <c r="D378" s="4">
        <f t="shared" si="10"/>
        <v>2</v>
      </c>
      <c r="E378">
        <f>E377+IF(WEEKDAY(A378)=1,ser*C377,0)</f>
        <v>16100</v>
      </c>
      <c r="F378">
        <f>F377+D378*(wyp++dod)</f>
        <v>88440</v>
      </c>
      <c r="G378">
        <f t="shared" si="11"/>
        <v>72340</v>
      </c>
    </row>
    <row r="379" spans="1:7" x14ac:dyDescent="0.25">
      <c r="A379" s="1">
        <v>45304</v>
      </c>
      <c r="B379" s="3">
        <f>IF(AND(DAY(A379)=21,MONTH(A379)=12),$V$12,          IF(AND(DAY(A379)=21,MONTH(A379)=3),$V$9,         IF(AND(DAY(A379)=21,MONTH(A379)=6),$V$10,    IF(AND(DAY(A379)=23,MONTH(A379)=9),$V$11,B378)      )           )                                  )</f>
        <v>0.2</v>
      </c>
      <c r="C379" s="4">
        <f>ile</f>
        <v>10</v>
      </c>
      <c r="D379" s="4">
        <f t="shared" si="10"/>
        <v>0</v>
      </c>
      <c r="E379">
        <f>E378+IF(WEEKDAY(A379)=1,ser*C378,0)</f>
        <v>16100</v>
      </c>
      <c r="F379">
        <f>F378+D379*(wyp++dod)</f>
        <v>88440</v>
      </c>
      <c r="G379">
        <f t="shared" si="11"/>
        <v>72340</v>
      </c>
    </row>
    <row r="380" spans="1:7" x14ac:dyDescent="0.25">
      <c r="A380" s="1">
        <v>45305</v>
      </c>
      <c r="B380" s="3">
        <f>IF(AND(DAY(A380)=21,MONTH(A380)=12),$V$12,          IF(AND(DAY(A380)=21,MONTH(A380)=3),$V$9,         IF(AND(DAY(A380)=21,MONTH(A380)=6),$V$10,    IF(AND(DAY(A380)=23,MONTH(A380)=9),$V$11,B379)      )           )                                  )</f>
        <v>0.2</v>
      </c>
      <c r="C380" s="4">
        <f>ile</f>
        <v>10</v>
      </c>
      <c r="D380" s="4">
        <f t="shared" si="10"/>
        <v>0</v>
      </c>
      <c r="E380">
        <f>E379+IF(WEEKDAY(A380)=1,ser*C379,0)</f>
        <v>16250</v>
      </c>
      <c r="F380">
        <f>F379+D380*(wyp++dod)</f>
        <v>88440</v>
      </c>
      <c r="G380">
        <f t="shared" si="11"/>
        <v>72190</v>
      </c>
    </row>
    <row r="381" spans="1:7" x14ac:dyDescent="0.25">
      <c r="A381" s="1">
        <v>45306</v>
      </c>
      <c r="B381" s="3">
        <f>IF(AND(DAY(A381)=21,MONTH(A381)=12),$V$12,          IF(AND(DAY(A381)=21,MONTH(A381)=3),$V$9,         IF(AND(DAY(A381)=21,MONTH(A381)=6),$V$10,    IF(AND(DAY(A381)=23,MONTH(A381)=9),$V$11,B380)      )           )                                  )</f>
        <v>0.2</v>
      </c>
      <c r="C381" s="4">
        <f>ile</f>
        <v>10</v>
      </c>
      <c r="D381" s="4">
        <f t="shared" si="10"/>
        <v>2</v>
      </c>
      <c r="E381">
        <f>E380+IF(WEEKDAY(A381)=1,ser*C380,0)</f>
        <v>16250</v>
      </c>
      <c r="F381">
        <f>F380+D381*(wyp++dod)</f>
        <v>88572</v>
      </c>
      <c r="G381">
        <f t="shared" si="11"/>
        <v>72322</v>
      </c>
    </row>
    <row r="382" spans="1:7" x14ac:dyDescent="0.25">
      <c r="A382" s="1">
        <v>45307</v>
      </c>
      <c r="B382" s="3">
        <f>IF(AND(DAY(A382)=21,MONTH(A382)=12),$V$12,          IF(AND(DAY(A382)=21,MONTH(A382)=3),$V$9,         IF(AND(DAY(A382)=21,MONTH(A382)=6),$V$10,    IF(AND(DAY(A382)=23,MONTH(A382)=9),$V$11,B381)      )           )                                  )</f>
        <v>0.2</v>
      </c>
      <c r="C382" s="4">
        <f>ile</f>
        <v>10</v>
      </c>
      <c r="D382" s="4">
        <f t="shared" si="10"/>
        <v>2</v>
      </c>
      <c r="E382">
        <f>E381+IF(WEEKDAY(A382)=1,ser*C381,0)</f>
        <v>16250</v>
      </c>
      <c r="F382">
        <f>F381+D382*(wyp++dod)</f>
        <v>88704</v>
      </c>
      <c r="G382">
        <f t="shared" si="11"/>
        <v>72454</v>
      </c>
    </row>
    <row r="383" spans="1:7" x14ac:dyDescent="0.25">
      <c r="A383" s="1">
        <v>45308</v>
      </c>
      <c r="B383" s="3">
        <f>IF(AND(DAY(A383)=21,MONTH(A383)=12),$V$12,          IF(AND(DAY(A383)=21,MONTH(A383)=3),$V$9,         IF(AND(DAY(A383)=21,MONTH(A383)=6),$V$10,    IF(AND(DAY(A383)=23,MONTH(A383)=9),$V$11,B382)      )           )                                  )</f>
        <v>0.2</v>
      </c>
      <c r="C383" s="4">
        <f>ile</f>
        <v>10</v>
      </c>
      <c r="D383" s="4">
        <f t="shared" si="10"/>
        <v>2</v>
      </c>
      <c r="E383">
        <f>E382+IF(WEEKDAY(A383)=1,ser*C382,0)</f>
        <v>16250</v>
      </c>
      <c r="F383">
        <f>F382+D383*(wyp++dod)</f>
        <v>88836</v>
      </c>
      <c r="G383">
        <f t="shared" si="11"/>
        <v>72586</v>
      </c>
    </row>
    <row r="384" spans="1:7" x14ac:dyDescent="0.25">
      <c r="A384" s="1">
        <v>45309</v>
      </c>
      <c r="B384" s="3">
        <f>IF(AND(DAY(A384)=21,MONTH(A384)=12),$V$12,          IF(AND(DAY(A384)=21,MONTH(A384)=3),$V$9,         IF(AND(DAY(A384)=21,MONTH(A384)=6),$V$10,    IF(AND(DAY(A384)=23,MONTH(A384)=9),$V$11,B383)      )           )                                  )</f>
        <v>0.2</v>
      </c>
      <c r="C384" s="4">
        <f>ile</f>
        <v>10</v>
      </c>
      <c r="D384" s="4">
        <f t="shared" si="10"/>
        <v>2</v>
      </c>
      <c r="E384">
        <f>E383+IF(WEEKDAY(A384)=1,ser*C383,0)</f>
        <v>16250</v>
      </c>
      <c r="F384">
        <f>F383+D384*(wyp++dod)</f>
        <v>88968</v>
      </c>
      <c r="G384">
        <f t="shared" si="11"/>
        <v>72718</v>
      </c>
    </row>
    <row r="385" spans="1:7" x14ac:dyDescent="0.25">
      <c r="A385" s="1">
        <v>45310</v>
      </c>
      <c r="B385" s="3">
        <f>IF(AND(DAY(A385)=21,MONTH(A385)=12),$V$12,          IF(AND(DAY(A385)=21,MONTH(A385)=3),$V$9,         IF(AND(DAY(A385)=21,MONTH(A385)=6),$V$10,    IF(AND(DAY(A385)=23,MONTH(A385)=9),$V$11,B384)      )           )                                  )</f>
        <v>0.2</v>
      </c>
      <c r="C385" s="4">
        <f>ile</f>
        <v>10</v>
      </c>
      <c r="D385" s="4">
        <f t="shared" si="10"/>
        <v>2</v>
      </c>
      <c r="E385">
        <f>E384+IF(WEEKDAY(A385)=1,ser*C384,0)</f>
        <v>16250</v>
      </c>
      <c r="F385">
        <f>F384+D385*(wyp++dod)</f>
        <v>89100</v>
      </c>
      <c r="G385">
        <f t="shared" si="11"/>
        <v>72850</v>
      </c>
    </row>
    <row r="386" spans="1:7" x14ac:dyDescent="0.25">
      <c r="A386" s="1">
        <v>45311</v>
      </c>
      <c r="B386" s="3">
        <f>IF(AND(DAY(A386)=21,MONTH(A386)=12),$V$12,          IF(AND(DAY(A386)=21,MONTH(A386)=3),$V$9,         IF(AND(DAY(A386)=21,MONTH(A386)=6),$V$10,    IF(AND(DAY(A386)=23,MONTH(A386)=9),$V$11,B385)      )           )                                  )</f>
        <v>0.2</v>
      </c>
      <c r="C386" s="4">
        <f>ile</f>
        <v>10</v>
      </c>
      <c r="D386" s="4">
        <f t="shared" si="10"/>
        <v>0</v>
      </c>
      <c r="E386">
        <f>E385+IF(WEEKDAY(A386)=1,ser*C385,0)</f>
        <v>16250</v>
      </c>
      <c r="F386">
        <f>F385+D386*(wyp++dod)</f>
        <v>89100</v>
      </c>
      <c r="G386">
        <f t="shared" si="11"/>
        <v>72850</v>
      </c>
    </row>
    <row r="387" spans="1:7" x14ac:dyDescent="0.25">
      <c r="A387" s="1">
        <v>45312</v>
      </c>
      <c r="B387" s="3">
        <f>IF(AND(DAY(A387)=21,MONTH(A387)=12),$V$12,          IF(AND(DAY(A387)=21,MONTH(A387)=3),$V$9,         IF(AND(DAY(A387)=21,MONTH(A387)=6),$V$10,    IF(AND(DAY(A387)=23,MONTH(A387)=9),$V$11,B386)      )           )                                  )</f>
        <v>0.2</v>
      </c>
      <c r="C387" s="4">
        <f>ile</f>
        <v>10</v>
      </c>
      <c r="D387" s="4">
        <f t="shared" ref="D387:D450" si="12">IF(OR(WEEKDAY(A387)=7,WEEKDAY(A387)=1),0,ROUND(B387*C387,A387))</f>
        <v>0</v>
      </c>
      <c r="E387">
        <f>E386+IF(WEEKDAY(A387)=1,ser*C386,0)</f>
        <v>16400</v>
      </c>
      <c r="F387">
        <f>F386+D387*(wyp++dod)</f>
        <v>89100</v>
      </c>
      <c r="G387">
        <f t="shared" ref="G387:G450" si="13">F387-E387</f>
        <v>72700</v>
      </c>
    </row>
    <row r="388" spans="1:7" x14ac:dyDescent="0.25">
      <c r="A388" s="1">
        <v>45313</v>
      </c>
      <c r="B388" s="3">
        <f>IF(AND(DAY(A388)=21,MONTH(A388)=12),$V$12,          IF(AND(DAY(A388)=21,MONTH(A388)=3),$V$9,         IF(AND(DAY(A388)=21,MONTH(A388)=6),$V$10,    IF(AND(DAY(A388)=23,MONTH(A388)=9),$V$11,B387)      )           )                                  )</f>
        <v>0.2</v>
      </c>
      <c r="C388" s="4">
        <f>ile</f>
        <v>10</v>
      </c>
      <c r="D388" s="4">
        <f t="shared" si="12"/>
        <v>2</v>
      </c>
      <c r="E388">
        <f>E387+IF(WEEKDAY(A388)=1,ser*C387,0)</f>
        <v>16400</v>
      </c>
      <c r="F388">
        <f>F387+D388*(wyp++dod)</f>
        <v>89232</v>
      </c>
      <c r="G388">
        <f t="shared" si="13"/>
        <v>72832</v>
      </c>
    </row>
    <row r="389" spans="1:7" x14ac:dyDescent="0.25">
      <c r="A389" s="1">
        <v>45314</v>
      </c>
      <c r="B389" s="3">
        <f>IF(AND(DAY(A389)=21,MONTH(A389)=12),$V$12,          IF(AND(DAY(A389)=21,MONTH(A389)=3),$V$9,         IF(AND(DAY(A389)=21,MONTH(A389)=6),$V$10,    IF(AND(DAY(A389)=23,MONTH(A389)=9),$V$11,B388)      )           )                                  )</f>
        <v>0.2</v>
      </c>
      <c r="C389" s="4">
        <f>ile</f>
        <v>10</v>
      </c>
      <c r="D389" s="4">
        <f t="shared" si="12"/>
        <v>2</v>
      </c>
      <c r="E389">
        <f>E388+IF(WEEKDAY(A389)=1,ser*C388,0)</f>
        <v>16400</v>
      </c>
      <c r="F389">
        <f>F388+D389*(wyp++dod)</f>
        <v>89364</v>
      </c>
      <c r="G389">
        <f t="shared" si="13"/>
        <v>72964</v>
      </c>
    </row>
    <row r="390" spans="1:7" x14ac:dyDescent="0.25">
      <c r="A390" s="1">
        <v>45315</v>
      </c>
      <c r="B390" s="3">
        <f>IF(AND(DAY(A390)=21,MONTH(A390)=12),$V$12,          IF(AND(DAY(A390)=21,MONTH(A390)=3),$V$9,         IF(AND(DAY(A390)=21,MONTH(A390)=6),$V$10,    IF(AND(DAY(A390)=23,MONTH(A390)=9),$V$11,B389)      )           )                                  )</f>
        <v>0.2</v>
      </c>
      <c r="C390" s="4">
        <f>ile</f>
        <v>10</v>
      </c>
      <c r="D390" s="4">
        <f t="shared" si="12"/>
        <v>2</v>
      </c>
      <c r="E390">
        <f>E389+IF(WEEKDAY(A390)=1,ser*C389,0)</f>
        <v>16400</v>
      </c>
      <c r="F390">
        <f>F389+D390*(wyp++dod)</f>
        <v>89496</v>
      </c>
      <c r="G390">
        <f t="shared" si="13"/>
        <v>73096</v>
      </c>
    </row>
    <row r="391" spans="1:7" x14ac:dyDescent="0.25">
      <c r="A391" s="1">
        <v>45316</v>
      </c>
      <c r="B391" s="3">
        <f>IF(AND(DAY(A391)=21,MONTH(A391)=12),$V$12,          IF(AND(DAY(A391)=21,MONTH(A391)=3),$V$9,         IF(AND(DAY(A391)=21,MONTH(A391)=6),$V$10,    IF(AND(DAY(A391)=23,MONTH(A391)=9),$V$11,B390)      )           )                                  )</f>
        <v>0.2</v>
      </c>
      <c r="C391" s="4">
        <f>ile</f>
        <v>10</v>
      </c>
      <c r="D391" s="4">
        <f t="shared" si="12"/>
        <v>2</v>
      </c>
      <c r="E391">
        <f>E390+IF(WEEKDAY(A391)=1,ser*C390,0)</f>
        <v>16400</v>
      </c>
      <c r="F391">
        <f>F390+D391*(wyp++dod)</f>
        <v>89628</v>
      </c>
      <c r="G391">
        <f t="shared" si="13"/>
        <v>73228</v>
      </c>
    </row>
    <row r="392" spans="1:7" x14ac:dyDescent="0.25">
      <c r="A392" s="1">
        <v>45317</v>
      </c>
      <c r="B392" s="3">
        <f>IF(AND(DAY(A392)=21,MONTH(A392)=12),$V$12,          IF(AND(DAY(A392)=21,MONTH(A392)=3),$V$9,         IF(AND(DAY(A392)=21,MONTH(A392)=6),$V$10,    IF(AND(DAY(A392)=23,MONTH(A392)=9),$V$11,B391)      )           )                                  )</f>
        <v>0.2</v>
      </c>
      <c r="C392" s="4">
        <f>ile</f>
        <v>10</v>
      </c>
      <c r="D392" s="4">
        <f t="shared" si="12"/>
        <v>2</v>
      </c>
      <c r="E392">
        <f>E391+IF(WEEKDAY(A392)=1,ser*C391,0)</f>
        <v>16400</v>
      </c>
      <c r="F392">
        <f>F391+D392*(wyp++dod)</f>
        <v>89760</v>
      </c>
      <c r="G392">
        <f t="shared" si="13"/>
        <v>73360</v>
      </c>
    </row>
    <row r="393" spans="1:7" x14ac:dyDescent="0.25">
      <c r="A393" s="1">
        <v>45318</v>
      </c>
      <c r="B393" s="3">
        <f>IF(AND(DAY(A393)=21,MONTH(A393)=12),$V$12,          IF(AND(DAY(A393)=21,MONTH(A393)=3),$V$9,         IF(AND(DAY(A393)=21,MONTH(A393)=6),$V$10,    IF(AND(DAY(A393)=23,MONTH(A393)=9),$V$11,B392)      )           )                                  )</f>
        <v>0.2</v>
      </c>
      <c r="C393" s="4">
        <f>ile</f>
        <v>10</v>
      </c>
      <c r="D393" s="4">
        <f t="shared" si="12"/>
        <v>0</v>
      </c>
      <c r="E393">
        <f>E392+IF(WEEKDAY(A393)=1,ser*C392,0)</f>
        <v>16400</v>
      </c>
      <c r="F393">
        <f>F392+D393*(wyp++dod)</f>
        <v>89760</v>
      </c>
      <c r="G393">
        <f t="shared" si="13"/>
        <v>73360</v>
      </c>
    </row>
    <row r="394" spans="1:7" x14ac:dyDescent="0.25">
      <c r="A394" s="1">
        <v>45319</v>
      </c>
      <c r="B394" s="3">
        <f>IF(AND(DAY(A394)=21,MONTH(A394)=12),$V$12,          IF(AND(DAY(A394)=21,MONTH(A394)=3),$V$9,         IF(AND(DAY(A394)=21,MONTH(A394)=6),$V$10,    IF(AND(DAY(A394)=23,MONTH(A394)=9),$V$11,B393)      )           )                                  )</f>
        <v>0.2</v>
      </c>
      <c r="C394" s="4">
        <f>ile</f>
        <v>10</v>
      </c>
      <c r="D394" s="4">
        <f t="shared" si="12"/>
        <v>0</v>
      </c>
      <c r="E394">
        <f>E393+IF(WEEKDAY(A394)=1,ser*C393,0)</f>
        <v>16550</v>
      </c>
      <c r="F394">
        <f>F393+D394*(wyp++dod)</f>
        <v>89760</v>
      </c>
      <c r="G394">
        <f t="shared" si="13"/>
        <v>73210</v>
      </c>
    </row>
    <row r="395" spans="1:7" x14ac:dyDescent="0.25">
      <c r="A395" s="1">
        <v>45320</v>
      </c>
      <c r="B395" s="3">
        <f>IF(AND(DAY(A395)=21,MONTH(A395)=12),$V$12,          IF(AND(DAY(A395)=21,MONTH(A395)=3),$V$9,         IF(AND(DAY(A395)=21,MONTH(A395)=6),$V$10,    IF(AND(DAY(A395)=23,MONTH(A395)=9),$V$11,B394)      )           )                                  )</f>
        <v>0.2</v>
      </c>
      <c r="C395" s="4">
        <f>ile</f>
        <v>10</v>
      </c>
      <c r="D395" s="4">
        <f t="shared" si="12"/>
        <v>2</v>
      </c>
      <c r="E395">
        <f>E394+IF(WEEKDAY(A395)=1,ser*C394,0)</f>
        <v>16550</v>
      </c>
      <c r="F395">
        <f>F394+D395*(wyp++dod)</f>
        <v>89892</v>
      </c>
      <c r="G395">
        <f t="shared" si="13"/>
        <v>73342</v>
      </c>
    </row>
    <row r="396" spans="1:7" x14ac:dyDescent="0.25">
      <c r="A396" s="1">
        <v>45321</v>
      </c>
      <c r="B396" s="3">
        <f>IF(AND(DAY(A396)=21,MONTH(A396)=12),$V$12,          IF(AND(DAY(A396)=21,MONTH(A396)=3),$V$9,         IF(AND(DAY(A396)=21,MONTH(A396)=6),$V$10,    IF(AND(DAY(A396)=23,MONTH(A396)=9),$V$11,B395)      )           )                                  )</f>
        <v>0.2</v>
      </c>
      <c r="C396" s="4">
        <f>ile</f>
        <v>10</v>
      </c>
      <c r="D396" s="4">
        <f t="shared" si="12"/>
        <v>2</v>
      </c>
      <c r="E396">
        <f>E395+IF(WEEKDAY(A396)=1,ser*C395,0)</f>
        <v>16550</v>
      </c>
      <c r="F396">
        <f>F395+D396*(wyp++dod)</f>
        <v>90024</v>
      </c>
      <c r="G396">
        <f t="shared" si="13"/>
        <v>73474</v>
      </c>
    </row>
    <row r="397" spans="1:7" x14ac:dyDescent="0.25">
      <c r="A397" s="1">
        <v>45322</v>
      </c>
      <c r="B397" s="3">
        <f>IF(AND(DAY(A397)=21,MONTH(A397)=12),$V$12,          IF(AND(DAY(A397)=21,MONTH(A397)=3),$V$9,         IF(AND(DAY(A397)=21,MONTH(A397)=6),$V$10,    IF(AND(DAY(A397)=23,MONTH(A397)=9),$V$11,B396)      )           )                                  )</f>
        <v>0.2</v>
      </c>
      <c r="C397" s="4">
        <f>ile</f>
        <v>10</v>
      </c>
      <c r="D397" s="4">
        <f t="shared" si="12"/>
        <v>2</v>
      </c>
      <c r="E397">
        <f>E396+IF(WEEKDAY(A397)=1,ser*C396,0)</f>
        <v>16550</v>
      </c>
      <c r="F397">
        <f>F396+D397*(wyp++dod)</f>
        <v>90156</v>
      </c>
      <c r="G397">
        <f t="shared" si="13"/>
        <v>73606</v>
      </c>
    </row>
    <row r="398" spans="1:7" x14ac:dyDescent="0.25">
      <c r="A398" s="1">
        <v>45323</v>
      </c>
      <c r="B398" s="3">
        <f>IF(AND(DAY(A398)=21,MONTH(A398)=12),$V$12,          IF(AND(DAY(A398)=21,MONTH(A398)=3),$V$9,         IF(AND(DAY(A398)=21,MONTH(A398)=6),$V$10,    IF(AND(DAY(A398)=23,MONTH(A398)=9),$V$11,B397)      )           )                                  )</f>
        <v>0.2</v>
      </c>
      <c r="C398" s="4">
        <f>ile</f>
        <v>10</v>
      </c>
      <c r="D398" s="4">
        <f t="shared" si="12"/>
        <v>2</v>
      </c>
      <c r="E398">
        <f>E397+IF(WEEKDAY(A398)=1,ser*C397,0)</f>
        <v>16550</v>
      </c>
      <c r="F398">
        <f>F397+D398*(wyp++dod)</f>
        <v>90288</v>
      </c>
      <c r="G398">
        <f t="shared" si="13"/>
        <v>73738</v>
      </c>
    </row>
    <row r="399" spans="1:7" x14ac:dyDescent="0.25">
      <c r="A399" s="1">
        <v>45324</v>
      </c>
      <c r="B399" s="3">
        <f>IF(AND(DAY(A399)=21,MONTH(A399)=12),$V$12,          IF(AND(DAY(A399)=21,MONTH(A399)=3),$V$9,         IF(AND(DAY(A399)=21,MONTH(A399)=6),$V$10,    IF(AND(DAY(A399)=23,MONTH(A399)=9),$V$11,B398)      )           )                                  )</f>
        <v>0.2</v>
      </c>
      <c r="C399" s="4">
        <f>ile</f>
        <v>10</v>
      </c>
      <c r="D399" s="4">
        <f t="shared" si="12"/>
        <v>2</v>
      </c>
      <c r="E399">
        <f>E398+IF(WEEKDAY(A399)=1,ser*C398,0)</f>
        <v>16550</v>
      </c>
      <c r="F399">
        <f>F398+D399*(wyp++dod)</f>
        <v>90420</v>
      </c>
      <c r="G399">
        <f t="shared" si="13"/>
        <v>73870</v>
      </c>
    </row>
    <row r="400" spans="1:7" x14ac:dyDescent="0.25">
      <c r="A400" s="1">
        <v>45325</v>
      </c>
      <c r="B400" s="3">
        <f>IF(AND(DAY(A400)=21,MONTH(A400)=12),$V$12,          IF(AND(DAY(A400)=21,MONTH(A400)=3),$V$9,         IF(AND(DAY(A400)=21,MONTH(A400)=6),$V$10,    IF(AND(DAY(A400)=23,MONTH(A400)=9),$V$11,B399)      )           )                                  )</f>
        <v>0.2</v>
      </c>
      <c r="C400" s="4">
        <f>ile</f>
        <v>10</v>
      </c>
      <c r="D400" s="4">
        <f t="shared" si="12"/>
        <v>0</v>
      </c>
      <c r="E400">
        <f>E399+IF(WEEKDAY(A400)=1,ser*C399,0)</f>
        <v>16550</v>
      </c>
      <c r="F400">
        <f>F399+D400*(wyp++dod)</f>
        <v>90420</v>
      </c>
      <c r="G400">
        <f t="shared" si="13"/>
        <v>73870</v>
      </c>
    </row>
    <row r="401" spans="1:7" x14ac:dyDescent="0.25">
      <c r="A401" s="1">
        <v>45326</v>
      </c>
      <c r="B401" s="3">
        <f>IF(AND(DAY(A401)=21,MONTH(A401)=12),$V$12,          IF(AND(DAY(A401)=21,MONTH(A401)=3),$V$9,         IF(AND(DAY(A401)=21,MONTH(A401)=6),$V$10,    IF(AND(DAY(A401)=23,MONTH(A401)=9),$V$11,B400)      )           )                                  )</f>
        <v>0.2</v>
      </c>
      <c r="C401" s="4">
        <f>ile</f>
        <v>10</v>
      </c>
      <c r="D401" s="4">
        <f t="shared" si="12"/>
        <v>0</v>
      </c>
      <c r="E401">
        <f>E400+IF(WEEKDAY(A401)=1,ser*C400,0)</f>
        <v>16700</v>
      </c>
      <c r="F401">
        <f>F400+D401*(wyp++dod)</f>
        <v>90420</v>
      </c>
      <c r="G401">
        <f t="shared" si="13"/>
        <v>73720</v>
      </c>
    </row>
    <row r="402" spans="1:7" x14ac:dyDescent="0.25">
      <c r="A402" s="1">
        <v>45327</v>
      </c>
      <c r="B402" s="3">
        <f>IF(AND(DAY(A402)=21,MONTH(A402)=12),$V$12,          IF(AND(DAY(A402)=21,MONTH(A402)=3),$V$9,         IF(AND(DAY(A402)=21,MONTH(A402)=6),$V$10,    IF(AND(DAY(A402)=23,MONTH(A402)=9),$V$11,B401)      )           )                                  )</f>
        <v>0.2</v>
      </c>
      <c r="C402" s="4">
        <f>ile</f>
        <v>10</v>
      </c>
      <c r="D402" s="4">
        <f t="shared" si="12"/>
        <v>2</v>
      </c>
      <c r="E402">
        <f>E401+IF(WEEKDAY(A402)=1,ser*C401,0)</f>
        <v>16700</v>
      </c>
      <c r="F402">
        <f>F401+D402*(wyp++dod)</f>
        <v>90552</v>
      </c>
      <c r="G402">
        <f t="shared" si="13"/>
        <v>73852</v>
      </c>
    </row>
    <row r="403" spans="1:7" x14ac:dyDescent="0.25">
      <c r="A403" s="1">
        <v>45328</v>
      </c>
      <c r="B403" s="3">
        <f>IF(AND(DAY(A403)=21,MONTH(A403)=12),$V$12,          IF(AND(DAY(A403)=21,MONTH(A403)=3),$V$9,         IF(AND(DAY(A403)=21,MONTH(A403)=6),$V$10,    IF(AND(DAY(A403)=23,MONTH(A403)=9),$V$11,B402)      )           )                                  )</f>
        <v>0.2</v>
      </c>
      <c r="C403" s="4">
        <f>ile</f>
        <v>10</v>
      </c>
      <c r="D403" s="4">
        <f t="shared" si="12"/>
        <v>2</v>
      </c>
      <c r="E403">
        <f>E402+IF(WEEKDAY(A403)=1,ser*C402,0)</f>
        <v>16700</v>
      </c>
      <c r="F403">
        <f>F402+D403*(wyp++dod)</f>
        <v>90684</v>
      </c>
      <c r="G403">
        <f t="shared" si="13"/>
        <v>73984</v>
      </c>
    </row>
    <row r="404" spans="1:7" x14ac:dyDescent="0.25">
      <c r="A404" s="1">
        <v>45329</v>
      </c>
      <c r="B404" s="3">
        <f>IF(AND(DAY(A404)=21,MONTH(A404)=12),$V$12,          IF(AND(DAY(A404)=21,MONTH(A404)=3),$V$9,         IF(AND(DAY(A404)=21,MONTH(A404)=6),$V$10,    IF(AND(DAY(A404)=23,MONTH(A404)=9),$V$11,B403)      )           )                                  )</f>
        <v>0.2</v>
      </c>
      <c r="C404" s="4">
        <f>ile</f>
        <v>10</v>
      </c>
      <c r="D404" s="4">
        <f t="shared" si="12"/>
        <v>2</v>
      </c>
      <c r="E404">
        <f>E403+IF(WEEKDAY(A404)=1,ser*C403,0)</f>
        <v>16700</v>
      </c>
      <c r="F404">
        <f>F403+D404*(wyp++dod)</f>
        <v>90816</v>
      </c>
      <c r="G404">
        <f t="shared" si="13"/>
        <v>74116</v>
      </c>
    </row>
    <row r="405" spans="1:7" x14ac:dyDescent="0.25">
      <c r="A405" s="1">
        <v>45330</v>
      </c>
      <c r="B405" s="3">
        <f>IF(AND(DAY(A405)=21,MONTH(A405)=12),$V$12,          IF(AND(DAY(A405)=21,MONTH(A405)=3),$V$9,         IF(AND(DAY(A405)=21,MONTH(A405)=6),$V$10,    IF(AND(DAY(A405)=23,MONTH(A405)=9),$V$11,B404)      )           )                                  )</f>
        <v>0.2</v>
      </c>
      <c r="C405" s="4">
        <f>ile</f>
        <v>10</v>
      </c>
      <c r="D405" s="4">
        <f t="shared" si="12"/>
        <v>2</v>
      </c>
      <c r="E405">
        <f>E404+IF(WEEKDAY(A405)=1,ser*C404,0)</f>
        <v>16700</v>
      </c>
      <c r="F405">
        <f>F404+D405*(wyp++dod)</f>
        <v>90948</v>
      </c>
      <c r="G405">
        <f t="shared" si="13"/>
        <v>74248</v>
      </c>
    </row>
    <row r="406" spans="1:7" x14ac:dyDescent="0.25">
      <c r="A406" s="1">
        <v>45331</v>
      </c>
      <c r="B406" s="3">
        <f>IF(AND(DAY(A406)=21,MONTH(A406)=12),$V$12,          IF(AND(DAY(A406)=21,MONTH(A406)=3),$V$9,         IF(AND(DAY(A406)=21,MONTH(A406)=6),$V$10,    IF(AND(DAY(A406)=23,MONTH(A406)=9),$V$11,B405)      )           )                                  )</f>
        <v>0.2</v>
      </c>
      <c r="C406" s="4">
        <f>ile</f>
        <v>10</v>
      </c>
      <c r="D406" s="4">
        <f t="shared" si="12"/>
        <v>2</v>
      </c>
      <c r="E406">
        <f>E405+IF(WEEKDAY(A406)=1,ser*C405,0)</f>
        <v>16700</v>
      </c>
      <c r="F406">
        <f>F405+D406*(wyp++dod)</f>
        <v>91080</v>
      </c>
      <c r="G406">
        <f t="shared" si="13"/>
        <v>74380</v>
      </c>
    </row>
    <row r="407" spans="1:7" x14ac:dyDescent="0.25">
      <c r="A407" s="1">
        <v>45332</v>
      </c>
      <c r="B407" s="3">
        <f>IF(AND(DAY(A407)=21,MONTH(A407)=12),$V$12,          IF(AND(DAY(A407)=21,MONTH(A407)=3),$V$9,         IF(AND(DAY(A407)=21,MONTH(A407)=6),$V$10,    IF(AND(DAY(A407)=23,MONTH(A407)=9),$V$11,B406)      )           )                                  )</f>
        <v>0.2</v>
      </c>
      <c r="C407" s="4">
        <f>ile</f>
        <v>10</v>
      </c>
      <c r="D407" s="4">
        <f t="shared" si="12"/>
        <v>0</v>
      </c>
      <c r="E407">
        <f>E406+IF(WEEKDAY(A407)=1,ser*C406,0)</f>
        <v>16700</v>
      </c>
      <c r="F407">
        <f>F406+D407*(wyp++dod)</f>
        <v>91080</v>
      </c>
      <c r="G407">
        <f t="shared" si="13"/>
        <v>74380</v>
      </c>
    </row>
    <row r="408" spans="1:7" x14ac:dyDescent="0.25">
      <c r="A408" s="1">
        <v>45333</v>
      </c>
      <c r="B408" s="3">
        <f>IF(AND(DAY(A408)=21,MONTH(A408)=12),$V$12,          IF(AND(DAY(A408)=21,MONTH(A408)=3),$V$9,         IF(AND(DAY(A408)=21,MONTH(A408)=6),$V$10,    IF(AND(DAY(A408)=23,MONTH(A408)=9),$V$11,B407)      )           )                                  )</f>
        <v>0.2</v>
      </c>
      <c r="C408" s="4">
        <f>ile</f>
        <v>10</v>
      </c>
      <c r="D408" s="4">
        <f t="shared" si="12"/>
        <v>0</v>
      </c>
      <c r="E408">
        <f>E407+IF(WEEKDAY(A408)=1,ser*C407,0)</f>
        <v>16850</v>
      </c>
      <c r="F408">
        <f>F407+D408*(wyp++dod)</f>
        <v>91080</v>
      </c>
      <c r="G408">
        <f t="shared" si="13"/>
        <v>74230</v>
      </c>
    </row>
    <row r="409" spans="1:7" x14ac:dyDescent="0.25">
      <c r="A409" s="1">
        <v>45334</v>
      </c>
      <c r="B409" s="3">
        <f>IF(AND(DAY(A409)=21,MONTH(A409)=12),$V$12,          IF(AND(DAY(A409)=21,MONTH(A409)=3),$V$9,         IF(AND(DAY(A409)=21,MONTH(A409)=6),$V$10,    IF(AND(DAY(A409)=23,MONTH(A409)=9),$V$11,B408)      )           )                                  )</f>
        <v>0.2</v>
      </c>
      <c r="C409" s="4">
        <f>ile</f>
        <v>10</v>
      </c>
      <c r="D409" s="4">
        <f t="shared" si="12"/>
        <v>2</v>
      </c>
      <c r="E409">
        <f>E408+IF(WEEKDAY(A409)=1,ser*C408,0)</f>
        <v>16850</v>
      </c>
      <c r="F409">
        <f>F408+D409*(wyp++dod)</f>
        <v>91212</v>
      </c>
      <c r="G409">
        <f t="shared" si="13"/>
        <v>74362</v>
      </c>
    </row>
    <row r="410" spans="1:7" x14ac:dyDescent="0.25">
      <c r="A410" s="1">
        <v>45335</v>
      </c>
      <c r="B410" s="3">
        <f>IF(AND(DAY(A410)=21,MONTH(A410)=12),$V$12,          IF(AND(DAY(A410)=21,MONTH(A410)=3),$V$9,         IF(AND(DAY(A410)=21,MONTH(A410)=6),$V$10,    IF(AND(DAY(A410)=23,MONTH(A410)=9),$V$11,B409)      )           )                                  )</f>
        <v>0.2</v>
      </c>
      <c r="C410" s="4">
        <f>ile</f>
        <v>10</v>
      </c>
      <c r="D410" s="4">
        <f t="shared" si="12"/>
        <v>2</v>
      </c>
      <c r="E410">
        <f>E409+IF(WEEKDAY(A410)=1,ser*C409,0)</f>
        <v>16850</v>
      </c>
      <c r="F410">
        <f>F409+D410*(wyp++dod)</f>
        <v>91344</v>
      </c>
      <c r="G410">
        <f t="shared" si="13"/>
        <v>74494</v>
      </c>
    </row>
    <row r="411" spans="1:7" x14ac:dyDescent="0.25">
      <c r="A411" s="1">
        <v>45336</v>
      </c>
      <c r="B411" s="3">
        <f>IF(AND(DAY(A411)=21,MONTH(A411)=12),$V$12,          IF(AND(DAY(A411)=21,MONTH(A411)=3),$V$9,         IF(AND(DAY(A411)=21,MONTH(A411)=6),$V$10,    IF(AND(DAY(A411)=23,MONTH(A411)=9),$V$11,B410)      )           )                                  )</f>
        <v>0.2</v>
      </c>
      <c r="C411" s="4">
        <f>ile</f>
        <v>10</v>
      </c>
      <c r="D411" s="4">
        <f t="shared" si="12"/>
        <v>2</v>
      </c>
      <c r="E411">
        <f>E410+IF(WEEKDAY(A411)=1,ser*C410,0)</f>
        <v>16850</v>
      </c>
      <c r="F411">
        <f>F410+D411*(wyp++dod)</f>
        <v>91476</v>
      </c>
      <c r="G411">
        <f t="shared" si="13"/>
        <v>74626</v>
      </c>
    </row>
    <row r="412" spans="1:7" x14ac:dyDescent="0.25">
      <c r="A412" s="1">
        <v>45337</v>
      </c>
      <c r="B412" s="3">
        <f>IF(AND(DAY(A412)=21,MONTH(A412)=12),$V$12,          IF(AND(DAY(A412)=21,MONTH(A412)=3),$V$9,         IF(AND(DAY(A412)=21,MONTH(A412)=6),$V$10,    IF(AND(DAY(A412)=23,MONTH(A412)=9),$V$11,B411)      )           )                                  )</f>
        <v>0.2</v>
      </c>
      <c r="C412" s="4">
        <f>ile</f>
        <v>10</v>
      </c>
      <c r="D412" s="4">
        <f t="shared" si="12"/>
        <v>2</v>
      </c>
      <c r="E412">
        <f>E411+IF(WEEKDAY(A412)=1,ser*C411,0)</f>
        <v>16850</v>
      </c>
      <c r="F412">
        <f>F411+D412*(wyp++dod)</f>
        <v>91608</v>
      </c>
      <c r="G412">
        <f t="shared" si="13"/>
        <v>74758</v>
      </c>
    </row>
    <row r="413" spans="1:7" x14ac:dyDescent="0.25">
      <c r="A413" s="1">
        <v>45338</v>
      </c>
      <c r="B413" s="3">
        <f>IF(AND(DAY(A413)=21,MONTH(A413)=12),$V$12,          IF(AND(DAY(A413)=21,MONTH(A413)=3),$V$9,         IF(AND(DAY(A413)=21,MONTH(A413)=6),$V$10,    IF(AND(DAY(A413)=23,MONTH(A413)=9),$V$11,B412)      )           )                                  )</f>
        <v>0.2</v>
      </c>
      <c r="C413" s="4">
        <f>ile</f>
        <v>10</v>
      </c>
      <c r="D413" s="4">
        <f t="shared" si="12"/>
        <v>2</v>
      </c>
      <c r="E413">
        <f>E412+IF(WEEKDAY(A413)=1,ser*C412,0)</f>
        <v>16850</v>
      </c>
      <c r="F413">
        <f>F412+D413*(wyp++dod)</f>
        <v>91740</v>
      </c>
      <c r="G413">
        <f t="shared" si="13"/>
        <v>74890</v>
      </c>
    </row>
    <row r="414" spans="1:7" x14ac:dyDescent="0.25">
      <c r="A414" s="1">
        <v>45339</v>
      </c>
      <c r="B414" s="3">
        <f>IF(AND(DAY(A414)=21,MONTH(A414)=12),$V$12,          IF(AND(DAY(A414)=21,MONTH(A414)=3),$V$9,         IF(AND(DAY(A414)=21,MONTH(A414)=6),$V$10,    IF(AND(DAY(A414)=23,MONTH(A414)=9),$V$11,B413)      )           )                                  )</f>
        <v>0.2</v>
      </c>
      <c r="C414" s="4">
        <f>ile</f>
        <v>10</v>
      </c>
      <c r="D414" s="4">
        <f t="shared" si="12"/>
        <v>0</v>
      </c>
      <c r="E414">
        <f>E413+IF(WEEKDAY(A414)=1,ser*C413,0)</f>
        <v>16850</v>
      </c>
      <c r="F414">
        <f>F413+D414*(wyp++dod)</f>
        <v>91740</v>
      </c>
      <c r="G414">
        <f t="shared" si="13"/>
        <v>74890</v>
      </c>
    </row>
    <row r="415" spans="1:7" x14ac:dyDescent="0.25">
      <c r="A415" s="1">
        <v>45340</v>
      </c>
      <c r="B415" s="3">
        <f>IF(AND(DAY(A415)=21,MONTH(A415)=12),$V$12,          IF(AND(DAY(A415)=21,MONTH(A415)=3),$V$9,         IF(AND(DAY(A415)=21,MONTH(A415)=6),$V$10,    IF(AND(DAY(A415)=23,MONTH(A415)=9),$V$11,B414)      )           )                                  )</f>
        <v>0.2</v>
      </c>
      <c r="C415" s="4">
        <f>ile</f>
        <v>10</v>
      </c>
      <c r="D415" s="4">
        <f t="shared" si="12"/>
        <v>0</v>
      </c>
      <c r="E415">
        <f>E414+IF(WEEKDAY(A415)=1,ser*C414,0)</f>
        <v>17000</v>
      </c>
      <c r="F415">
        <f>F414+D415*(wyp++dod)</f>
        <v>91740</v>
      </c>
      <c r="G415">
        <f t="shared" si="13"/>
        <v>74740</v>
      </c>
    </row>
    <row r="416" spans="1:7" x14ac:dyDescent="0.25">
      <c r="A416" s="1">
        <v>45341</v>
      </c>
      <c r="B416" s="3">
        <f>IF(AND(DAY(A416)=21,MONTH(A416)=12),$V$12,          IF(AND(DAY(A416)=21,MONTH(A416)=3),$V$9,         IF(AND(DAY(A416)=21,MONTH(A416)=6),$V$10,    IF(AND(DAY(A416)=23,MONTH(A416)=9),$V$11,B415)      )           )                                  )</f>
        <v>0.2</v>
      </c>
      <c r="C416" s="4">
        <f>ile</f>
        <v>10</v>
      </c>
      <c r="D416" s="4">
        <f t="shared" si="12"/>
        <v>2</v>
      </c>
      <c r="E416">
        <f>E415+IF(WEEKDAY(A416)=1,ser*C415,0)</f>
        <v>17000</v>
      </c>
      <c r="F416">
        <f>F415+D416*(wyp++dod)</f>
        <v>91872</v>
      </c>
      <c r="G416">
        <f t="shared" si="13"/>
        <v>74872</v>
      </c>
    </row>
    <row r="417" spans="1:7" x14ac:dyDescent="0.25">
      <c r="A417" s="1">
        <v>45342</v>
      </c>
      <c r="B417" s="3">
        <f>IF(AND(DAY(A417)=21,MONTH(A417)=12),$V$12,          IF(AND(DAY(A417)=21,MONTH(A417)=3),$V$9,         IF(AND(DAY(A417)=21,MONTH(A417)=6),$V$10,    IF(AND(DAY(A417)=23,MONTH(A417)=9),$V$11,B416)      )           )                                  )</f>
        <v>0.2</v>
      </c>
      <c r="C417" s="4">
        <f>ile</f>
        <v>10</v>
      </c>
      <c r="D417" s="4">
        <f t="shared" si="12"/>
        <v>2</v>
      </c>
      <c r="E417">
        <f>E416+IF(WEEKDAY(A417)=1,ser*C416,0)</f>
        <v>17000</v>
      </c>
      <c r="F417">
        <f>F416+D417*(wyp++dod)</f>
        <v>92004</v>
      </c>
      <c r="G417">
        <f t="shared" si="13"/>
        <v>75004</v>
      </c>
    </row>
    <row r="418" spans="1:7" x14ac:dyDescent="0.25">
      <c r="A418" s="1">
        <v>45343</v>
      </c>
      <c r="B418" s="3">
        <f>IF(AND(DAY(A418)=21,MONTH(A418)=12),$V$12,          IF(AND(DAY(A418)=21,MONTH(A418)=3),$V$9,         IF(AND(DAY(A418)=21,MONTH(A418)=6),$V$10,    IF(AND(DAY(A418)=23,MONTH(A418)=9),$V$11,B417)      )           )                                  )</f>
        <v>0.2</v>
      </c>
      <c r="C418" s="4">
        <f>ile</f>
        <v>10</v>
      </c>
      <c r="D418" s="4">
        <f t="shared" si="12"/>
        <v>2</v>
      </c>
      <c r="E418">
        <f>E417+IF(WEEKDAY(A418)=1,ser*C417,0)</f>
        <v>17000</v>
      </c>
      <c r="F418">
        <f>F417+D418*(wyp++dod)</f>
        <v>92136</v>
      </c>
      <c r="G418">
        <f t="shared" si="13"/>
        <v>75136</v>
      </c>
    </row>
    <row r="419" spans="1:7" x14ac:dyDescent="0.25">
      <c r="A419" s="1">
        <v>45344</v>
      </c>
      <c r="B419" s="3">
        <f>IF(AND(DAY(A419)=21,MONTH(A419)=12),$V$12,          IF(AND(DAY(A419)=21,MONTH(A419)=3),$V$9,         IF(AND(DAY(A419)=21,MONTH(A419)=6),$V$10,    IF(AND(DAY(A419)=23,MONTH(A419)=9),$V$11,B418)      )           )                                  )</f>
        <v>0.2</v>
      </c>
      <c r="C419" s="4">
        <f>ile</f>
        <v>10</v>
      </c>
      <c r="D419" s="4">
        <f t="shared" si="12"/>
        <v>2</v>
      </c>
      <c r="E419">
        <f>E418+IF(WEEKDAY(A419)=1,ser*C418,0)</f>
        <v>17000</v>
      </c>
      <c r="F419">
        <f>F418+D419*(wyp++dod)</f>
        <v>92268</v>
      </c>
      <c r="G419">
        <f t="shared" si="13"/>
        <v>75268</v>
      </c>
    </row>
    <row r="420" spans="1:7" x14ac:dyDescent="0.25">
      <c r="A420" s="1">
        <v>45345</v>
      </c>
      <c r="B420" s="3">
        <f>IF(AND(DAY(A420)=21,MONTH(A420)=12),$V$12,          IF(AND(DAY(A420)=21,MONTH(A420)=3),$V$9,         IF(AND(DAY(A420)=21,MONTH(A420)=6),$V$10,    IF(AND(DAY(A420)=23,MONTH(A420)=9),$V$11,B419)      )           )                                  )</f>
        <v>0.2</v>
      </c>
      <c r="C420" s="4">
        <f>ile</f>
        <v>10</v>
      </c>
      <c r="D420" s="4">
        <f t="shared" si="12"/>
        <v>2</v>
      </c>
      <c r="E420">
        <f>E419+IF(WEEKDAY(A420)=1,ser*C419,0)</f>
        <v>17000</v>
      </c>
      <c r="F420">
        <f>F419+D420*(wyp++dod)</f>
        <v>92400</v>
      </c>
      <c r="G420">
        <f t="shared" si="13"/>
        <v>75400</v>
      </c>
    </row>
    <row r="421" spans="1:7" x14ac:dyDescent="0.25">
      <c r="A421" s="1">
        <v>45346</v>
      </c>
      <c r="B421" s="3">
        <f>IF(AND(DAY(A421)=21,MONTH(A421)=12),$V$12,          IF(AND(DAY(A421)=21,MONTH(A421)=3),$V$9,         IF(AND(DAY(A421)=21,MONTH(A421)=6),$V$10,    IF(AND(DAY(A421)=23,MONTH(A421)=9),$V$11,B420)      )           )                                  )</f>
        <v>0.2</v>
      </c>
      <c r="C421" s="4">
        <f>ile</f>
        <v>10</v>
      </c>
      <c r="D421" s="4">
        <f t="shared" si="12"/>
        <v>0</v>
      </c>
      <c r="E421">
        <f>E420+IF(WEEKDAY(A421)=1,ser*C420,0)</f>
        <v>17000</v>
      </c>
      <c r="F421">
        <f>F420+D421*(wyp++dod)</f>
        <v>92400</v>
      </c>
      <c r="G421">
        <f t="shared" si="13"/>
        <v>75400</v>
      </c>
    </row>
    <row r="422" spans="1:7" x14ac:dyDescent="0.25">
      <c r="A422" s="1">
        <v>45347</v>
      </c>
      <c r="B422" s="3">
        <f>IF(AND(DAY(A422)=21,MONTH(A422)=12),$V$12,          IF(AND(DAY(A422)=21,MONTH(A422)=3),$V$9,         IF(AND(DAY(A422)=21,MONTH(A422)=6),$V$10,    IF(AND(DAY(A422)=23,MONTH(A422)=9),$V$11,B421)      )           )                                  )</f>
        <v>0.2</v>
      </c>
      <c r="C422" s="4">
        <f>ile</f>
        <v>10</v>
      </c>
      <c r="D422" s="4">
        <f t="shared" si="12"/>
        <v>0</v>
      </c>
      <c r="E422">
        <f>E421+IF(WEEKDAY(A422)=1,ser*C421,0)</f>
        <v>17150</v>
      </c>
      <c r="F422">
        <f>F421+D422*(wyp++dod)</f>
        <v>92400</v>
      </c>
      <c r="G422">
        <f t="shared" si="13"/>
        <v>75250</v>
      </c>
    </row>
    <row r="423" spans="1:7" x14ac:dyDescent="0.25">
      <c r="A423" s="1">
        <v>45348</v>
      </c>
      <c r="B423" s="3">
        <f>IF(AND(DAY(A423)=21,MONTH(A423)=12),$V$12,          IF(AND(DAY(A423)=21,MONTH(A423)=3),$V$9,         IF(AND(DAY(A423)=21,MONTH(A423)=6),$V$10,    IF(AND(DAY(A423)=23,MONTH(A423)=9),$V$11,B422)      )           )                                  )</f>
        <v>0.2</v>
      </c>
      <c r="C423" s="4">
        <f>ile</f>
        <v>10</v>
      </c>
      <c r="D423" s="4">
        <f t="shared" si="12"/>
        <v>2</v>
      </c>
      <c r="E423">
        <f>E422+IF(WEEKDAY(A423)=1,ser*C422,0)</f>
        <v>17150</v>
      </c>
      <c r="F423">
        <f>F422+D423*(wyp++dod)</f>
        <v>92532</v>
      </c>
      <c r="G423">
        <f t="shared" si="13"/>
        <v>75382</v>
      </c>
    </row>
    <row r="424" spans="1:7" x14ac:dyDescent="0.25">
      <c r="A424" s="1">
        <v>45349</v>
      </c>
      <c r="B424" s="3">
        <f>IF(AND(DAY(A424)=21,MONTH(A424)=12),$V$12,          IF(AND(DAY(A424)=21,MONTH(A424)=3),$V$9,         IF(AND(DAY(A424)=21,MONTH(A424)=6),$V$10,    IF(AND(DAY(A424)=23,MONTH(A424)=9),$V$11,B423)      )           )                                  )</f>
        <v>0.2</v>
      </c>
      <c r="C424" s="4">
        <f>ile</f>
        <v>10</v>
      </c>
      <c r="D424" s="4">
        <f t="shared" si="12"/>
        <v>2</v>
      </c>
      <c r="E424">
        <f>E423+IF(WEEKDAY(A424)=1,ser*C423,0)</f>
        <v>17150</v>
      </c>
      <c r="F424">
        <f>F423+D424*(wyp++dod)</f>
        <v>92664</v>
      </c>
      <c r="G424">
        <f t="shared" si="13"/>
        <v>75514</v>
      </c>
    </row>
    <row r="425" spans="1:7" x14ac:dyDescent="0.25">
      <c r="A425" s="1">
        <v>45350</v>
      </c>
      <c r="B425" s="3">
        <f>IF(AND(DAY(A425)=21,MONTH(A425)=12),$V$12,          IF(AND(DAY(A425)=21,MONTH(A425)=3),$V$9,         IF(AND(DAY(A425)=21,MONTH(A425)=6),$V$10,    IF(AND(DAY(A425)=23,MONTH(A425)=9),$V$11,B424)      )           )                                  )</f>
        <v>0.2</v>
      </c>
      <c r="C425" s="4">
        <f>ile</f>
        <v>10</v>
      </c>
      <c r="D425" s="4">
        <f t="shared" si="12"/>
        <v>2</v>
      </c>
      <c r="E425">
        <f>E424+IF(WEEKDAY(A425)=1,ser*C424,0)</f>
        <v>17150</v>
      </c>
      <c r="F425">
        <f>F424+D425*(wyp++dod)</f>
        <v>92796</v>
      </c>
      <c r="G425">
        <f t="shared" si="13"/>
        <v>75646</v>
      </c>
    </row>
    <row r="426" spans="1:7" x14ac:dyDescent="0.25">
      <c r="A426" s="1">
        <v>45351</v>
      </c>
      <c r="B426" s="3">
        <f>IF(AND(DAY(A426)=21,MONTH(A426)=12),$V$12,          IF(AND(DAY(A426)=21,MONTH(A426)=3),$V$9,         IF(AND(DAY(A426)=21,MONTH(A426)=6),$V$10,    IF(AND(DAY(A426)=23,MONTH(A426)=9),$V$11,B425)      )           )                                  )</f>
        <v>0.2</v>
      </c>
      <c r="C426" s="4">
        <f>ile</f>
        <v>10</v>
      </c>
      <c r="D426" s="4">
        <f t="shared" si="12"/>
        <v>2</v>
      </c>
      <c r="E426">
        <f>E425+IF(WEEKDAY(A426)=1,ser*C425,0)</f>
        <v>17150</v>
      </c>
      <c r="F426">
        <f>F425+D426*(wyp++dod)</f>
        <v>92928</v>
      </c>
      <c r="G426">
        <f t="shared" si="13"/>
        <v>75778</v>
      </c>
    </row>
    <row r="427" spans="1:7" x14ac:dyDescent="0.25">
      <c r="A427" s="1">
        <v>45352</v>
      </c>
      <c r="B427" s="3">
        <f>IF(AND(DAY(A427)=21,MONTH(A427)=12),$V$12,          IF(AND(DAY(A427)=21,MONTH(A427)=3),$V$9,         IF(AND(DAY(A427)=21,MONTH(A427)=6),$V$10,    IF(AND(DAY(A427)=23,MONTH(A427)=9),$V$11,B426)      )           )                                  )</f>
        <v>0.2</v>
      </c>
      <c r="C427" s="4">
        <f>ile</f>
        <v>10</v>
      </c>
      <c r="D427" s="4">
        <f t="shared" si="12"/>
        <v>2</v>
      </c>
      <c r="E427">
        <f>E426+IF(WEEKDAY(A427)=1,ser*C426,0)</f>
        <v>17150</v>
      </c>
      <c r="F427">
        <f>F426+D427*(wyp++dod)</f>
        <v>93060</v>
      </c>
      <c r="G427">
        <f t="shared" si="13"/>
        <v>75910</v>
      </c>
    </row>
    <row r="428" spans="1:7" x14ac:dyDescent="0.25">
      <c r="A428" s="1">
        <v>45353</v>
      </c>
      <c r="B428" s="3">
        <f>IF(AND(DAY(A428)=21,MONTH(A428)=12),$V$12,          IF(AND(DAY(A428)=21,MONTH(A428)=3),$V$9,         IF(AND(DAY(A428)=21,MONTH(A428)=6),$V$10,    IF(AND(DAY(A428)=23,MONTH(A428)=9),$V$11,B427)      )           )                                  )</f>
        <v>0.2</v>
      </c>
      <c r="C428" s="4">
        <f>ile</f>
        <v>10</v>
      </c>
      <c r="D428" s="4">
        <f t="shared" si="12"/>
        <v>0</v>
      </c>
      <c r="E428">
        <f>E427+IF(WEEKDAY(A428)=1,ser*C427,0)</f>
        <v>17150</v>
      </c>
      <c r="F428">
        <f>F427+D428*(wyp++dod)</f>
        <v>93060</v>
      </c>
      <c r="G428">
        <f t="shared" si="13"/>
        <v>75910</v>
      </c>
    </row>
    <row r="429" spans="1:7" x14ac:dyDescent="0.25">
      <c r="A429" s="1">
        <v>45354</v>
      </c>
      <c r="B429" s="3">
        <f>IF(AND(DAY(A429)=21,MONTH(A429)=12),$V$12,          IF(AND(DAY(A429)=21,MONTH(A429)=3),$V$9,         IF(AND(DAY(A429)=21,MONTH(A429)=6),$V$10,    IF(AND(DAY(A429)=23,MONTH(A429)=9),$V$11,B428)      )           )                                  )</f>
        <v>0.2</v>
      </c>
      <c r="C429" s="4">
        <f>ile</f>
        <v>10</v>
      </c>
      <c r="D429" s="4">
        <f t="shared" si="12"/>
        <v>0</v>
      </c>
      <c r="E429">
        <f>E428+IF(WEEKDAY(A429)=1,ser*C428,0)</f>
        <v>17300</v>
      </c>
      <c r="F429">
        <f>F428+D429*(wyp++dod)</f>
        <v>93060</v>
      </c>
      <c r="G429">
        <f t="shared" si="13"/>
        <v>75760</v>
      </c>
    </row>
    <row r="430" spans="1:7" x14ac:dyDescent="0.25">
      <c r="A430" s="1">
        <v>45355</v>
      </c>
      <c r="B430" s="3">
        <f>IF(AND(DAY(A430)=21,MONTH(A430)=12),$V$12,          IF(AND(DAY(A430)=21,MONTH(A430)=3),$V$9,         IF(AND(DAY(A430)=21,MONTH(A430)=6),$V$10,    IF(AND(DAY(A430)=23,MONTH(A430)=9),$V$11,B429)      )           )                                  )</f>
        <v>0.2</v>
      </c>
      <c r="C430" s="4">
        <f>ile</f>
        <v>10</v>
      </c>
      <c r="D430" s="4">
        <f t="shared" si="12"/>
        <v>2</v>
      </c>
      <c r="E430">
        <f>E429+IF(WEEKDAY(A430)=1,ser*C429,0)</f>
        <v>17300</v>
      </c>
      <c r="F430">
        <f>F429+D430*(wyp++dod)</f>
        <v>93192</v>
      </c>
      <c r="G430">
        <f t="shared" si="13"/>
        <v>75892</v>
      </c>
    </row>
    <row r="431" spans="1:7" x14ac:dyDescent="0.25">
      <c r="A431" s="1">
        <v>45356</v>
      </c>
      <c r="B431" s="3">
        <f>IF(AND(DAY(A431)=21,MONTH(A431)=12),$V$12,          IF(AND(DAY(A431)=21,MONTH(A431)=3),$V$9,         IF(AND(DAY(A431)=21,MONTH(A431)=6),$V$10,    IF(AND(DAY(A431)=23,MONTH(A431)=9),$V$11,B430)      )           )                                  )</f>
        <v>0.2</v>
      </c>
      <c r="C431" s="4">
        <f>ile</f>
        <v>10</v>
      </c>
      <c r="D431" s="4">
        <f t="shared" si="12"/>
        <v>2</v>
      </c>
      <c r="E431">
        <f>E430+IF(WEEKDAY(A431)=1,ser*C430,0)</f>
        <v>17300</v>
      </c>
      <c r="F431">
        <f>F430+D431*(wyp++dod)</f>
        <v>93324</v>
      </c>
      <c r="G431">
        <f t="shared" si="13"/>
        <v>76024</v>
      </c>
    </row>
    <row r="432" spans="1:7" x14ac:dyDescent="0.25">
      <c r="A432" s="1">
        <v>45357</v>
      </c>
      <c r="B432" s="3">
        <f>IF(AND(DAY(A432)=21,MONTH(A432)=12),$V$12,          IF(AND(DAY(A432)=21,MONTH(A432)=3),$V$9,         IF(AND(DAY(A432)=21,MONTH(A432)=6),$V$10,    IF(AND(DAY(A432)=23,MONTH(A432)=9),$V$11,B431)      )           )                                  )</f>
        <v>0.2</v>
      </c>
      <c r="C432" s="4">
        <f>ile</f>
        <v>10</v>
      </c>
      <c r="D432" s="4">
        <f t="shared" si="12"/>
        <v>2</v>
      </c>
      <c r="E432">
        <f>E431+IF(WEEKDAY(A432)=1,ser*C431,0)</f>
        <v>17300</v>
      </c>
      <c r="F432">
        <f>F431+D432*(wyp++dod)</f>
        <v>93456</v>
      </c>
      <c r="G432">
        <f t="shared" si="13"/>
        <v>76156</v>
      </c>
    </row>
    <row r="433" spans="1:7" x14ac:dyDescent="0.25">
      <c r="A433" s="1">
        <v>45358</v>
      </c>
      <c r="B433" s="3">
        <f>IF(AND(DAY(A433)=21,MONTH(A433)=12),$V$12,          IF(AND(DAY(A433)=21,MONTH(A433)=3),$V$9,         IF(AND(DAY(A433)=21,MONTH(A433)=6),$V$10,    IF(AND(DAY(A433)=23,MONTH(A433)=9),$V$11,B432)      )           )                                  )</f>
        <v>0.2</v>
      </c>
      <c r="C433" s="4">
        <f>ile</f>
        <v>10</v>
      </c>
      <c r="D433" s="4">
        <f t="shared" si="12"/>
        <v>2</v>
      </c>
      <c r="E433">
        <f>E432+IF(WEEKDAY(A433)=1,ser*C432,0)</f>
        <v>17300</v>
      </c>
      <c r="F433">
        <f>F432+D433*(wyp++dod)</f>
        <v>93588</v>
      </c>
      <c r="G433">
        <f t="shared" si="13"/>
        <v>76288</v>
      </c>
    </row>
    <row r="434" spans="1:7" x14ac:dyDescent="0.25">
      <c r="A434" s="1">
        <v>45359</v>
      </c>
      <c r="B434" s="3">
        <f>IF(AND(DAY(A434)=21,MONTH(A434)=12),$V$12,          IF(AND(DAY(A434)=21,MONTH(A434)=3),$V$9,         IF(AND(DAY(A434)=21,MONTH(A434)=6),$V$10,    IF(AND(DAY(A434)=23,MONTH(A434)=9),$V$11,B433)      )           )                                  )</f>
        <v>0.2</v>
      </c>
      <c r="C434" s="4">
        <f>ile</f>
        <v>10</v>
      </c>
      <c r="D434" s="4">
        <f t="shared" si="12"/>
        <v>2</v>
      </c>
      <c r="E434">
        <f>E433+IF(WEEKDAY(A434)=1,ser*C433,0)</f>
        <v>17300</v>
      </c>
      <c r="F434">
        <f>F433+D434*(wyp++dod)</f>
        <v>93720</v>
      </c>
      <c r="G434">
        <f t="shared" si="13"/>
        <v>76420</v>
      </c>
    </row>
    <row r="435" spans="1:7" x14ac:dyDescent="0.25">
      <c r="A435" s="1">
        <v>45360</v>
      </c>
      <c r="B435" s="3">
        <f>IF(AND(DAY(A435)=21,MONTH(A435)=12),$V$12,          IF(AND(DAY(A435)=21,MONTH(A435)=3),$V$9,         IF(AND(DAY(A435)=21,MONTH(A435)=6),$V$10,    IF(AND(DAY(A435)=23,MONTH(A435)=9),$V$11,B434)      )           )                                  )</f>
        <v>0.2</v>
      </c>
      <c r="C435" s="4">
        <f>ile</f>
        <v>10</v>
      </c>
      <c r="D435" s="4">
        <f t="shared" si="12"/>
        <v>0</v>
      </c>
      <c r="E435">
        <f>E434+IF(WEEKDAY(A435)=1,ser*C434,0)</f>
        <v>17300</v>
      </c>
      <c r="F435">
        <f>F434+D435*(wyp++dod)</f>
        <v>93720</v>
      </c>
      <c r="G435">
        <f t="shared" si="13"/>
        <v>76420</v>
      </c>
    </row>
    <row r="436" spans="1:7" x14ac:dyDescent="0.25">
      <c r="A436" s="1">
        <v>45361</v>
      </c>
      <c r="B436" s="3">
        <f>IF(AND(DAY(A436)=21,MONTH(A436)=12),$V$12,          IF(AND(DAY(A436)=21,MONTH(A436)=3),$V$9,         IF(AND(DAY(A436)=21,MONTH(A436)=6),$V$10,    IF(AND(DAY(A436)=23,MONTH(A436)=9),$V$11,B435)      )           )                                  )</f>
        <v>0.2</v>
      </c>
      <c r="C436" s="4">
        <f>ile</f>
        <v>10</v>
      </c>
      <c r="D436" s="4">
        <f t="shared" si="12"/>
        <v>0</v>
      </c>
      <c r="E436">
        <f>E435+IF(WEEKDAY(A436)=1,ser*C435,0)</f>
        <v>17450</v>
      </c>
      <c r="F436">
        <f>F435+D436*(wyp++dod)</f>
        <v>93720</v>
      </c>
      <c r="G436">
        <f t="shared" si="13"/>
        <v>76270</v>
      </c>
    </row>
    <row r="437" spans="1:7" x14ac:dyDescent="0.25">
      <c r="A437" s="1">
        <v>45362</v>
      </c>
      <c r="B437" s="3">
        <f>IF(AND(DAY(A437)=21,MONTH(A437)=12),$V$12,          IF(AND(DAY(A437)=21,MONTH(A437)=3),$V$9,         IF(AND(DAY(A437)=21,MONTH(A437)=6),$V$10,    IF(AND(DAY(A437)=23,MONTH(A437)=9),$V$11,B436)      )           )                                  )</f>
        <v>0.2</v>
      </c>
      <c r="C437" s="4">
        <f>ile</f>
        <v>10</v>
      </c>
      <c r="D437" s="4">
        <f t="shared" si="12"/>
        <v>2</v>
      </c>
      <c r="E437">
        <f>E436+IF(WEEKDAY(A437)=1,ser*C436,0)</f>
        <v>17450</v>
      </c>
      <c r="F437">
        <f>F436+D437*(wyp++dod)</f>
        <v>93852</v>
      </c>
      <c r="G437">
        <f t="shared" si="13"/>
        <v>76402</v>
      </c>
    </row>
    <row r="438" spans="1:7" x14ac:dyDescent="0.25">
      <c r="A438" s="1">
        <v>45363</v>
      </c>
      <c r="B438" s="3">
        <f>IF(AND(DAY(A438)=21,MONTH(A438)=12),$V$12,          IF(AND(DAY(A438)=21,MONTH(A438)=3),$V$9,         IF(AND(DAY(A438)=21,MONTH(A438)=6),$V$10,    IF(AND(DAY(A438)=23,MONTH(A438)=9),$V$11,B437)      )           )                                  )</f>
        <v>0.2</v>
      </c>
      <c r="C438" s="4">
        <f>ile</f>
        <v>10</v>
      </c>
      <c r="D438" s="4">
        <f t="shared" si="12"/>
        <v>2</v>
      </c>
      <c r="E438">
        <f>E437+IF(WEEKDAY(A438)=1,ser*C437,0)</f>
        <v>17450</v>
      </c>
      <c r="F438">
        <f>F437+D438*(wyp++dod)</f>
        <v>93984</v>
      </c>
      <c r="G438">
        <f t="shared" si="13"/>
        <v>76534</v>
      </c>
    </row>
    <row r="439" spans="1:7" x14ac:dyDescent="0.25">
      <c r="A439" s="1">
        <v>45364</v>
      </c>
      <c r="B439" s="3">
        <f>IF(AND(DAY(A439)=21,MONTH(A439)=12),$V$12,          IF(AND(DAY(A439)=21,MONTH(A439)=3),$V$9,         IF(AND(DAY(A439)=21,MONTH(A439)=6),$V$10,    IF(AND(DAY(A439)=23,MONTH(A439)=9),$V$11,B438)      )           )                                  )</f>
        <v>0.2</v>
      </c>
      <c r="C439" s="4">
        <f>ile</f>
        <v>10</v>
      </c>
      <c r="D439" s="4">
        <f t="shared" si="12"/>
        <v>2</v>
      </c>
      <c r="E439">
        <f>E438+IF(WEEKDAY(A439)=1,ser*C438,0)</f>
        <v>17450</v>
      </c>
      <c r="F439">
        <f>F438+D439*(wyp++dod)</f>
        <v>94116</v>
      </c>
      <c r="G439">
        <f t="shared" si="13"/>
        <v>76666</v>
      </c>
    </row>
    <row r="440" spans="1:7" x14ac:dyDescent="0.25">
      <c r="A440" s="1">
        <v>45365</v>
      </c>
      <c r="B440" s="3">
        <f>IF(AND(DAY(A440)=21,MONTH(A440)=12),$V$12,          IF(AND(DAY(A440)=21,MONTH(A440)=3),$V$9,         IF(AND(DAY(A440)=21,MONTH(A440)=6),$V$10,    IF(AND(DAY(A440)=23,MONTH(A440)=9),$V$11,B439)      )           )                                  )</f>
        <v>0.2</v>
      </c>
      <c r="C440" s="4">
        <f>ile</f>
        <v>10</v>
      </c>
      <c r="D440" s="4">
        <f t="shared" si="12"/>
        <v>2</v>
      </c>
      <c r="E440">
        <f>E439+IF(WEEKDAY(A440)=1,ser*C439,0)</f>
        <v>17450</v>
      </c>
      <c r="F440">
        <f>F439+D440*(wyp++dod)</f>
        <v>94248</v>
      </c>
      <c r="G440">
        <f t="shared" si="13"/>
        <v>76798</v>
      </c>
    </row>
    <row r="441" spans="1:7" x14ac:dyDescent="0.25">
      <c r="A441" s="1">
        <v>45366</v>
      </c>
      <c r="B441" s="3">
        <f>IF(AND(DAY(A441)=21,MONTH(A441)=12),$V$12,          IF(AND(DAY(A441)=21,MONTH(A441)=3),$V$9,         IF(AND(DAY(A441)=21,MONTH(A441)=6),$V$10,    IF(AND(DAY(A441)=23,MONTH(A441)=9),$V$11,B440)      )           )                                  )</f>
        <v>0.2</v>
      </c>
      <c r="C441" s="4">
        <f>ile</f>
        <v>10</v>
      </c>
      <c r="D441" s="4">
        <f t="shared" si="12"/>
        <v>2</v>
      </c>
      <c r="E441">
        <f>E440+IF(WEEKDAY(A441)=1,ser*C440,0)</f>
        <v>17450</v>
      </c>
      <c r="F441">
        <f>F440+D441*(wyp++dod)</f>
        <v>94380</v>
      </c>
      <c r="G441">
        <f t="shared" si="13"/>
        <v>76930</v>
      </c>
    </row>
    <row r="442" spans="1:7" x14ac:dyDescent="0.25">
      <c r="A442" s="1">
        <v>45367</v>
      </c>
      <c r="B442" s="3">
        <f>IF(AND(DAY(A442)=21,MONTH(A442)=12),$V$12,          IF(AND(DAY(A442)=21,MONTH(A442)=3),$V$9,         IF(AND(DAY(A442)=21,MONTH(A442)=6),$V$10,    IF(AND(DAY(A442)=23,MONTH(A442)=9),$V$11,B441)      )           )                                  )</f>
        <v>0.2</v>
      </c>
      <c r="C442" s="4">
        <f>ile</f>
        <v>10</v>
      </c>
      <c r="D442" s="4">
        <f t="shared" si="12"/>
        <v>0</v>
      </c>
      <c r="E442">
        <f>E441+IF(WEEKDAY(A442)=1,ser*C441,0)</f>
        <v>17450</v>
      </c>
      <c r="F442">
        <f>F441+D442*(wyp++dod)</f>
        <v>94380</v>
      </c>
      <c r="G442">
        <f t="shared" si="13"/>
        <v>76930</v>
      </c>
    </row>
    <row r="443" spans="1:7" x14ac:dyDescent="0.25">
      <c r="A443" s="1">
        <v>45368</v>
      </c>
      <c r="B443" s="3">
        <f>IF(AND(DAY(A443)=21,MONTH(A443)=12),$V$12,          IF(AND(DAY(A443)=21,MONTH(A443)=3),$V$9,         IF(AND(DAY(A443)=21,MONTH(A443)=6),$V$10,    IF(AND(DAY(A443)=23,MONTH(A443)=9),$V$11,B442)      )           )                                  )</f>
        <v>0.2</v>
      </c>
      <c r="C443" s="4">
        <f>ile</f>
        <v>10</v>
      </c>
      <c r="D443" s="4">
        <f t="shared" si="12"/>
        <v>0</v>
      </c>
      <c r="E443">
        <f>E442+IF(WEEKDAY(A443)=1,ser*C442,0)</f>
        <v>17600</v>
      </c>
      <c r="F443">
        <f>F442+D443*(wyp++dod)</f>
        <v>94380</v>
      </c>
      <c r="G443">
        <f t="shared" si="13"/>
        <v>76780</v>
      </c>
    </row>
    <row r="444" spans="1:7" x14ac:dyDescent="0.25">
      <c r="A444" s="1">
        <v>45369</v>
      </c>
      <c r="B444" s="3">
        <f>IF(AND(DAY(A444)=21,MONTH(A444)=12),$V$12,          IF(AND(DAY(A444)=21,MONTH(A444)=3),$V$9,         IF(AND(DAY(A444)=21,MONTH(A444)=6),$V$10,    IF(AND(DAY(A444)=23,MONTH(A444)=9),$V$11,B443)      )           )                                  )</f>
        <v>0.2</v>
      </c>
      <c r="C444" s="4">
        <f>ile</f>
        <v>10</v>
      </c>
      <c r="D444" s="4">
        <f t="shared" si="12"/>
        <v>2</v>
      </c>
      <c r="E444">
        <f>E443+IF(WEEKDAY(A444)=1,ser*C443,0)</f>
        <v>17600</v>
      </c>
      <c r="F444">
        <f>F443+D444*(wyp++dod)</f>
        <v>94512</v>
      </c>
      <c r="G444">
        <f t="shared" si="13"/>
        <v>76912</v>
      </c>
    </row>
    <row r="445" spans="1:7" x14ac:dyDescent="0.25">
      <c r="A445" s="1">
        <v>45370</v>
      </c>
      <c r="B445" s="3">
        <f>IF(AND(DAY(A445)=21,MONTH(A445)=12),$V$12,          IF(AND(DAY(A445)=21,MONTH(A445)=3),$V$9,         IF(AND(DAY(A445)=21,MONTH(A445)=6),$V$10,    IF(AND(DAY(A445)=23,MONTH(A445)=9),$V$11,B444)      )           )                                  )</f>
        <v>0.2</v>
      </c>
      <c r="C445" s="4">
        <f>ile</f>
        <v>10</v>
      </c>
      <c r="D445" s="4">
        <f t="shared" si="12"/>
        <v>2</v>
      </c>
      <c r="E445">
        <f>E444+IF(WEEKDAY(A445)=1,ser*C444,0)</f>
        <v>17600</v>
      </c>
      <c r="F445">
        <f>F444+D445*(wyp++dod)</f>
        <v>94644</v>
      </c>
      <c r="G445">
        <f t="shared" si="13"/>
        <v>77044</v>
      </c>
    </row>
    <row r="446" spans="1:7" x14ac:dyDescent="0.25">
      <c r="A446" s="1">
        <v>45371</v>
      </c>
      <c r="B446" s="3">
        <f>IF(AND(DAY(A446)=21,MONTH(A446)=12),$V$12,          IF(AND(DAY(A446)=21,MONTH(A446)=3),$V$9,         IF(AND(DAY(A446)=21,MONTH(A446)=6),$V$10,    IF(AND(DAY(A446)=23,MONTH(A446)=9),$V$11,B445)      )           )                                  )</f>
        <v>0.2</v>
      </c>
      <c r="C446" s="4">
        <f>ile</f>
        <v>10</v>
      </c>
      <c r="D446" s="4">
        <f t="shared" si="12"/>
        <v>2</v>
      </c>
      <c r="E446">
        <f>E445+IF(WEEKDAY(A446)=1,ser*C445,0)</f>
        <v>17600</v>
      </c>
      <c r="F446">
        <f>F445+D446*(wyp++dod)</f>
        <v>94776</v>
      </c>
      <c r="G446">
        <f t="shared" si="13"/>
        <v>77176</v>
      </c>
    </row>
    <row r="447" spans="1:7" x14ac:dyDescent="0.25">
      <c r="A447" s="1">
        <v>45372</v>
      </c>
      <c r="B447" s="3">
        <f>IF(AND(DAY(A447)=21,MONTH(A447)=12),$V$12,          IF(AND(DAY(A447)=21,MONTH(A447)=3),$V$9,         IF(AND(DAY(A447)=21,MONTH(A447)=6),$V$10,    IF(AND(DAY(A447)=23,MONTH(A447)=9),$V$11,B446)      )           )                                  )</f>
        <v>0.5</v>
      </c>
      <c r="C447" s="4">
        <f>ile</f>
        <v>10</v>
      </c>
      <c r="D447" s="4">
        <f t="shared" si="12"/>
        <v>5</v>
      </c>
      <c r="E447">
        <f>E446+IF(WEEKDAY(A447)=1,ser*C446,0)</f>
        <v>17600</v>
      </c>
      <c r="F447">
        <f>F446+D447*(wyp++dod)</f>
        <v>95106</v>
      </c>
      <c r="G447">
        <f t="shared" si="13"/>
        <v>77506</v>
      </c>
    </row>
    <row r="448" spans="1:7" x14ac:dyDescent="0.25">
      <c r="A448" s="1">
        <v>45373</v>
      </c>
      <c r="B448" s="3">
        <f>IF(AND(DAY(A448)=21,MONTH(A448)=12),$V$12,          IF(AND(DAY(A448)=21,MONTH(A448)=3),$V$9,         IF(AND(DAY(A448)=21,MONTH(A448)=6),$V$10,    IF(AND(DAY(A448)=23,MONTH(A448)=9),$V$11,B447)      )           )                                  )</f>
        <v>0.5</v>
      </c>
      <c r="C448" s="4">
        <f>ile</f>
        <v>10</v>
      </c>
      <c r="D448" s="4">
        <f t="shared" si="12"/>
        <v>5</v>
      </c>
      <c r="E448">
        <f>E447+IF(WEEKDAY(A448)=1,ser*C447,0)</f>
        <v>17600</v>
      </c>
      <c r="F448">
        <f>F447+D448*(wyp++dod)</f>
        <v>95436</v>
      </c>
      <c r="G448">
        <f t="shared" si="13"/>
        <v>77836</v>
      </c>
    </row>
    <row r="449" spans="1:7" x14ac:dyDescent="0.25">
      <c r="A449" s="1">
        <v>45374</v>
      </c>
      <c r="B449" s="3">
        <f>IF(AND(DAY(A449)=21,MONTH(A449)=12),$V$12,          IF(AND(DAY(A449)=21,MONTH(A449)=3),$V$9,         IF(AND(DAY(A449)=21,MONTH(A449)=6),$V$10,    IF(AND(DAY(A449)=23,MONTH(A449)=9),$V$11,B448)      )           )                                  )</f>
        <v>0.5</v>
      </c>
      <c r="C449" s="4">
        <f>ile</f>
        <v>10</v>
      </c>
      <c r="D449" s="4">
        <f t="shared" si="12"/>
        <v>0</v>
      </c>
      <c r="E449">
        <f>E448+IF(WEEKDAY(A449)=1,ser*C448,0)</f>
        <v>17600</v>
      </c>
      <c r="F449">
        <f>F448+D449*(wyp++dod)</f>
        <v>95436</v>
      </c>
      <c r="G449">
        <f t="shared" si="13"/>
        <v>77836</v>
      </c>
    </row>
    <row r="450" spans="1:7" x14ac:dyDescent="0.25">
      <c r="A450" s="1">
        <v>45375</v>
      </c>
      <c r="B450" s="3">
        <f>IF(AND(DAY(A450)=21,MONTH(A450)=12),$V$12,          IF(AND(DAY(A450)=21,MONTH(A450)=3),$V$9,         IF(AND(DAY(A450)=21,MONTH(A450)=6),$V$10,    IF(AND(DAY(A450)=23,MONTH(A450)=9),$V$11,B449)      )           )                                  )</f>
        <v>0.5</v>
      </c>
      <c r="C450" s="4">
        <f>ile</f>
        <v>10</v>
      </c>
      <c r="D450" s="4">
        <f t="shared" si="12"/>
        <v>0</v>
      </c>
      <c r="E450">
        <f>E449+IF(WEEKDAY(A450)=1,ser*C449,0)</f>
        <v>17750</v>
      </c>
      <c r="F450">
        <f>F449+D450*(wyp++dod)</f>
        <v>95436</v>
      </c>
      <c r="G450">
        <f t="shared" si="13"/>
        <v>77686</v>
      </c>
    </row>
    <row r="451" spans="1:7" x14ac:dyDescent="0.25">
      <c r="A451" s="1">
        <v>45376</v>
      </c>
      <c r="B451" s="3">
        <f>IF(AND(DAY(A451)=21,MONTH(A451)=12),$V$12,          IF(AND(DAY(A451)=21,MONTH(A451)=3),$V$9,         IF(AND(DAY(A451)=21,MONTH(A451)=6),$V$10,    IF(AND(DAY(A451)=23,MONTH(A451)=9),$V$11,B450)      )           )                                  )</f>
        <v>0.5</v>
      </c>
      <c r="C451" s="4">
        <f>ile</f>
        <v>10</v>
      </c>
      <c r="D451" s="4">
        <f t="shared" ref="D451:D514" si="14">IF(OR(WEEKDAY(A451)=7,WEEKDAY(A451)=1),0,ROUND(B451*C451,A451))</f>
        <v>5</v>
      </c>
      <c r="E451">
        <f>E450+IF(WEEKDAY(A451)=1,ser*C450,0)</f>
        <v>17750</v>
      </c>
      <c r="F451">
        <f>F450+D451*(wyp++dod)</f>
        <v>95766</v>
      </c>
      <c r="G451">
        <f t="shared" ref="G451:G514" si="15">F451-E451</f>
        <v>78016</v>
      </c>
    </row>
    <row r="452" spans="1:7" x14ac:dyDescent="0.25">
      <c r="A452" s="1">
        <v>45377</v>
      </c>
      <c r="B452" s="3">
        <f>IF(AND(DAY(A452)=21,MONTH(A452)=12),$V$12,          IF(AND(DAY(A452)=21,MONTH(A452)=3),$V$9,         IF(AND(DAY(A452)=21,MONTH(A452)=6),$V$10,    IF(AND(DAY(A452)=23,MONTH(A452)=9),$V$11,B451)      )           )                                  )</f>
        <v>0.5</v>
      </c>
      <c r="C452" s="4">
        <f>ile</f>
        <v>10</v>
      </c>
      <c r="D452" s="4">
        <f t="shared" si="14"/>
        <v>5</v>
      </c>
      <c r="E452">
        <f>E451+IF(WEEKDAY(A452)=1,ser*C451,0)</f>
        <v>17750</v>
      </c>
      <c r="F452">
        <f>F451+D452*(wyp++dod)</f>
        <v>96096</v>
      </c>
      <c r="G452">
        <f t="shared" si="15"/>
        <v>78346</v>
      </c>
    </row>
    <row r="453" spans="1:7" x14ac:dyDescent="0.25">
      <c r="A453" s="1">
        <v>45378</v>
      </c>
      <c r="B453" s="3">
        <f>IF(AND(DAY(A453)=21,MONTH(A453)=12),$V$12,          IF(AND(DAY(A453)=21,MONTH(A453)=3),$V$9,         IF(AND(DAY(A453)=21,MONTH(A453)=6),$V$10,    IF(AND(DAY(A453)=23,MONTH(A453)=9),$V$11,B452)      )           )                                  )</f>
        <v>0.5</v>
      </c>
      <c r="C453" s="4">
        <f>ile</f>
        <v>10</v>
      </c>
      <c r="D453" s="4">
        <f t="shared" si="14"/>
        <v>5</v>
      </c>
      <c r="E453">
        <f>E452+IF(WEEKDAY(A453)=1,ser*C452,0)</f>
        <v>17750</v>
      </c>
      <c r="F453">
        <f>F452+D453*(wyp++dod)</f>
        <v>96426</v>
      </c>
      <c r="G453">
        <f t="shared" si="15"/>
        <v>78676</v>
      </c>
    </row>
    <row r="454" spans="1:7" x14ac:dyDescent="0.25">
      <c r="A454" s="1">
        <v>45379</v>
      </c>
      <c r="B454" s="3">
        <f>IF(AND(DAY(A454)=21,MONTH(A454)=12),$V$12,          IF(AND(DAY(A454)=21,MONTH(A454)=3),$V$9,         IF(AND(DAY(A454)=21,MONTH(A454)=6),$V$10,    IF(AND(DAY(A454)=23,MONTH(A454)=9),$V$11,B453)      )           )                                  )</f>
        <v>0.5</v>
      </c>
      <c r="C454" s="4">
        <f>ile</f>
        <v>10</v>
      </c>
      <c r="D454" s="4">
        <f t="shared" si="14"/>
        <v>5</v>
      </c>
      <c r="E454">
        <f>E453+IF(WEEKDAY(A454)=1,ser*C453,0)</f>
        <v>17750</v>
      </c>
      <c r="F454">
        <f>F453+D454*(wyp++dod)</f>
        <v>96756</v>
      </c>
      <c r="G454">
        <f t="shared" si="15"/>
        <v>79006</v>
      </c>
    </row>
    <row r="455" spans="1:7" x14ac:dyDescent="0.25">
      <c r="A455" s="1">
        <v>45380</v>
      </c>
      <c r="B455" s="3">
        <f>IF(AND(DAY(A455)=21,MONTH(A455)=12),$V$12,          IF(AND(DAY(A455)=21,MONTH(A455)=3),$V$9,         IF(AND(DAY(A455)=21,MONTH(A455)=6),$V$10,    IF(AND(DAY(A455)=23,MONTH(A455)=9),$V$11,B454)      )           )                                  )</f>
        <v>0.5</v>
      </c>
      <c r="C455" s="4">
        <f>ile</f>
        <v>10</v>
      </c>
      <c r="D455" s="4">
        <f t="shared" si="14"/>
        <v>5</v>
      </c>
      <c r="E455">
        <f>E454+IF(WEEKDAY(A455)=1,ser*C454,0)</f>
        <v>17750</v>
      </c>
      <c r="F455">
        <f>F454+D455*(wyp++dod)</f>
        <v>97086</v>
      </c>
      <c r="G455">
        <f t="shared" si="15"/>
        <v>79336</v>
      </c>
    </row>
    <row r="456" spans="1:7" x14ac:dyDescent="0.25">
      <c r="A456" s="1">
        <v>45381</v>
      </c>
      <c r="B456" s="3">
        <f>IF(AND(DAY(A456)=21,MONTH(A456)=12),$V$12,          IF(AND(DAY(A456)=21,MONTH(A456)=3),$V$9,         IF(AND(DAY(A456)=21,MONTH(A456)=6),$V$10,    IF(AND(DAY(A456)=23,MONTH(A456)=9),$V$11,B455)      )           )                                  )</f>
        <v>0.5</v>
      </c>
      <c r="C456" s="4">
        <f>ile</f>
        <v>10</v>
      </c>
      <c r="D456" s="4">
        <f t="shared" si="14"/>
        <v>0</v>
      </c>
      <c r="E456">
        <f>E455+IF(WEEKDAY(A456)=1,ser*C455,0)</f>
        <v>17750</v>
      </c>
      <c r="F456">
        <f>F455+D456*(wyp++dod)</f>
        <v>97086</v>
      </c>
      <c r="G456">
        <f t="shared" si="15"/>
        <v>79336</v>
      </c>
    </row>
    <row r="457" spans="1:7" x14ac:dyDescent="0.25">
      <c r="A457" s="1">
        <v>45382</v>
      </c>
      <c r="B457" s="3">
        <f>IF(AND(DAY(A457)=21,MONTH(A457)=12),$V$12,          IF(AND(DAY(A457)=21,MONTH(A457)=3),$V$9,         IF(AND(DAY(A457)=21,MONTH(A457)=6),$V$10,    IF(AND(DAY(A457)=23,MONTH(A457)=9),$V$11,B456)      )           )                                  )</f>
        <v>0.5</v>
      </c>
      <c r="C457" s="4">
        <f>ile</f>
        <v>10</v>
      </c>
      <c r="D457" s="4">
        <f t="shared" si="14"/>
        <v>0</v>
      </c>
      <c r="E457">
        <f>E456+IF(WEEKDAY(A457)=1,ser*C456,0)</f>
        <v>17900</v>
      </c>
      <c r="F457">
        <f>F456+D457*(wyp++dod)</f>
        <v>97086</v>
      </c>
      <c r="G457">
        <f t="shared" si="15"/>
        <v>79186</v>
      </c>
    </row>
    <row r="458" spans="1:7" x14ac:dyDescent="0.25">
      <c r="A458" s="1">
        <v>45383</v>
      </c>
      <c r="B458" s="3">
        <f>IF(AND(DAY(A458)=21,MONTH(A458)=12),$V$12,          IF(AND(DAY(A458)=21,MONTH(A458)=3),$V$9,         IF(AND(DAY(A458)=21,MONTH(A458)=6),$V$10,    IF(AND(DAY(A458)=23,MONTH(A458)=9),$V$11,B457)      )           )                                  )</f>
        <v>0.5</v>
      </c>
      <c r="C458" s="4">
        <f>ile</f>
        <v>10</v>
      </c>
      <c r="D458" s="4">
        <f t="shared" si="14"/>
        <v>5</v>
      </c>
      <c r="E458">
        <f>E457+IF(WEEKDAY(A458)=1,ser*C457,0)</f>
        <v>17900</v>
      </c>
      <c r="F458">
        <f>F457+D458*(wyp++dod)</f>
        <v>97416</v>
      </c>
      <c r="G458">
        <f t="shared" si="15"/>
        <v>79516</v>
      </c>
    </row>
    <row r="459" spans="1:7" x14ac:dyDescent="0.25">
      <c r="A459" s="1">
        <v>45384</v>
      </c>
      <c r="B459" s="3">
        <f>IF(AND(DAY(A459)=21,MONTH(A459)=12),$V$12,          IF(AND(DAY(A459)=21,MONTH(A459)=3),$V$9,         IF(AND(DAY(A459)=21,MONTH(A459)=6),$V$10,    IF(AND(DAY(A459)=23,MONTH(A459)=9),$V$11,B458)      )           )                                  )</f>
        <v>0.5</v>
      </c>
      <c r="C459" s="4">
        <f>ile</f>
        <v>10</v>
      </c>
      <c r="D459" s="4">
        <f t="shared" si="14"/>
        <v>5</v>
      </c>
      <c r="E459">
        <f>E458+IF(WEEKDAY(A459)=1,ser*C458,0)</f>
        <v>17900</v>
      </c>
      <c r="F459">
        <f>F458+D459*(wyp++dod)</f>
        <v>97746</v>
      </c>
      <c r="G459">
        <f t="shared" si="15"/>
        <v>79846</v>
      </c>
    </row>
    <row r="460" spans="1:7" x14ac:dyDescent="0.25">
      <c r="A460" s="1">
        <v>45385</v>
      </c>
      <c r="B460" s="3">
        <f>IF(AND(DAY(A460)=21,MONTH(A460)=12),$V$12,          IF(AND(DAY(A460)=21,MONTH(A460)=3),$V$9,         IF(AND(DAY(A460)=21,MONTH(A460)=6),$V$10,    IF(AND(DAY(A460)=23,MONTH(A460)=9),$V$11,B459)      )           )                                  )</f>
        <v>0.5</v>
      </c>
      <c r="C460" s="4">
        <f>ile</f>
        <v>10</v>
      </c>
      <c r="D460" s="4">
        <f t="shared" si="14"/>
        <v>5</v>
      </c>
      <c r="E460">
        <f>E459+IF(WEEKDAY(A460)=1,ser*C459,0)</f>
        <v>17900</v>
      </c>
      <c r="F460">
        <f>F459+D460*(wyp++dod)</f>
        <v>98076</v>
      </c>
      <c r="G460">
        <f t="shared" si="15"/>
        <v>80176</v>
      </c>
    </row>
    <row r="461" spans="1:7" x14ac:dyDescent="0.25">
      <c r="A461" s="1">
        <v>45386</v>
      </c>
      <c r="B461" s="3">
        <f>IF(AND(DAY(A461)=21,MONTH(A461)=12),$V$12,          IF(AND(DAY(A461)=21,MONTH(A461)=3),$V$9,         IF(AND(DAY(A461)=21,MONTH(A461)=6),$V$10,    IF(AND(DAY(A461)=23,MONTH(A461)=9),$V$11,B460)      )           )                                  )</f>
        <v>0.5</v>
      </c>
      <c r="C461" s="4">
        <f>ile</f>
        <v>10</v>
      </c>
      <c r="D461" s="4">
        <f t="shared" si="14"/>
        <v>5</v>
      </c>
      <c r="E461">
        <f>E460+IF(WEEKDAY(A461)=1,ser*C460,0)</f>
        <v>17900</v>
      </c>
      <c r="F461">
        <f>F460+D461*(wyp++dod)</f>
        <v>98406</v>
      </c>
      <c r="G461">
        <f t="shared" si="15"/>
        <v>80506</v>
      </c>
    </row>
    <row r="462" spans="1:7" x14ac:dyDescent="0.25">
      <c r="A462" s="1">
        <v>45387</v>
      </c>
      <c r="B462" s="3">
        <f>IF(AND(DAY(A462)=21,MONTH(A462)=12),$V$12,          IF(AND(DAY(A462)=21,MONTH(A462)=3),$V$9,         IF(AND(DAY(A462)=21,MONTH(A462)=6),$V$10,    IF(AND(DAY(A462)=23,MONTH(A462)=9),$V$11,B461)      )           )                                  )</f>
        <v>0.5</v>
      </c>
      <c r="C462" s="4">
        <f>ile</f>
        <v>10</v>
      </c>
      <c r="D462" s="4">
        <f t="shared" si="14"/>
        <v>5</v>
      </c>
      <c r="E462">
        <f>E461+IF(WEEKDAY(A462)=1,ser*C461,0)</f>
        <v>17900</v>
      </c>
      <c r="F462">
        <f>F461+D462*(wyp++dod)</f>
        <v>98736</v>
      </c>
      <c r="G462">
        <f t="shared" si="15"/>
        <v>80836</v>
      </c>
    </row>
    <row r="463" spans="1:7" x14ac:dyDescent="0.25">
      <c r="A463" s="1">
        <v>45388</v>
      </c>
      <c r="B463" s="3">
        <f>IF(AND(DAY(A463)=21,MONTH(A463)=12),$V$12,          IF(AND(DAY(A463)=21,MONTH(A463)=3),$V$9,         IF(AND(DAY(A463)=21,MONTH(A463)=6),$V$10,    IF(AND(DAY(A463)=23,MONTH(A463)=9),$V$11,B462)      )           )                                  )</f>
        <v>0.5</v>
      </c>
      <c r="C463" s="4">
        <f>ile</f>
        <v>10</v>
      </c>
      <c r="D463" s="4">
        <f t="shared" si="14"/>
        <v>0</v>
      </c>
      <c r="E463">
        <f>E462+IF(WEEKDAY(A463)=1,ser*C462,0)</f>
        <v>17900</v>
      </c>
      <c r="F463">
        <f>F462+D463*(wyp++dod)</f>
        <v>98736</v>
      </c>
      <c r="G463">
        <f t="shared" si="15"/>
        <v>80836</v>
      </c>
    </row>
    <row r="464" spans="1:7" x14ac:dyDescent="0.25">
      <c r="A464" s="1">
        <v>45389</v>
      </c>
      <c r="B464" s="3">
        <f>IF(AND(DAY(A464)=21,MONTH(A464)=12),$V$12,          IF(AND(DAY(A464)=21,MONTH(A464)=3),$V$9,         IF(AND(DAY(A464)=21,MONTH(A464)=6),$V$10,    IF(AND(DAY(A464)=23,MONTH(A464)=9),$V$11,B463)      )           )                                  )</f>
        <v>0.5</v>
      </c>
      <c r="C464" s="4">
        <f>ile</f>
        <v>10</v>
      </c>
      <c r="D464" s="4">
        <f t="shared" si="14"/>
        <v>0</v>
      </c>
      <c r="E464">
        <f>E463+IF(WEEKDAY(A464)=1,ser*C463,0)</f>
        <v>18050</v>
      </c>
      <c r="F464">
        <f>F463+D464*(wyp++dod)</f>
        <v>98736</v>
      </c>
      <c r="G464">
        <f t="shared" si="15"/>
        <v>80686</v>
      </c>
    </row>
    <row r="465" spans="1:7" x14ac:dyDescent="0.25">
      <c r="A465" s="1">
        <v>45390</v>
      </c>
      <c r="B465" s="3">
        <f>IF(AND(DAY(A465)=21,MONTH(A465)=12),$V$12,          IF(AND(DAY(A465)=21,MONTH(A465)=3),$V$9,         IF(AND(DAY(A465)=21,MONTH(A465)=6),$V$10,    IF(AND(DAY(A465)=23,MONTH(A465)=9),$V$11,B464)      )           )                                  )</f>
        <v>0.5</v>
      </c>
      <c r="C465" s="4">
        <f>ile</f>
        <v>10</v>
      </c>
      <c r="D465" s="4">
        <f t="shared" si="14"/>
        <v>5</v>
      </c>
      <c r="E465">
        <f>E464+IF(WEEKDAY(A465)=1,ser*C464,0)</f>
        <v>18050</v>
      </c>
      <c r="F465">
        <f>F464+D465*(wyp++dod)</f>
        <v>99066</v>
      </c>
      <c r="G465">
        <f t="shared" si="15"/>
        <v>81016</v>
      </c>
    </row>
    <row r="466" spans="1:7" x14ac:dyDescent="0.25">
      <c r="A466" s="1">
        <v>45391</v>
      </c>
      <c r="B466" s="3">
        <f>IF(AND(DAY(A466)=21,MONTH(A466)=12),$V$12,          IF(AND(DAY(A466)=21,MONTH(A466)=3),$V$9,         IF(AND(DAY(A466)=21,MONTH(A466)=6),$V$10,    IF(AND(DAY(A466)=23,MONTH(A466)=9),$V$11,B465)      )           )                                  )</f>
        <v>0.5</v>
      </c>
      <c r="C466" s="4">
        <f>ile</f>
        <v>10</v>
      </c>
      <c r="D466" s="4">
        <f t="shared" si="14"/>
        <v>5</v>
      </c>
      <c r="E466">
        <f>E465+IF(WEEKDAY(A466)=1,ser*C465,0)</f>
        <v>18050</v>
      </c>
      <c r="F466">
        <f>F465+D466*(wyp++dod)</f>
        <v>99396</v>
      </c>
      <c r="G466">
        <f t="shared" si="15"/>
        <v>81346</v>
      </c>
    </row>
    <row r="467" spans="1:7" x14ac:dyDescent="0.25">
      <c r="A467" s="1">
        <v>45392</v>
      </c>
      <c r="B467" s="3">
        <f>IF(AND(DAY(A467)=21,MONTH(A467)=12),$V$12,          IF(AND(DAY(A467)=21,MONTH(A467)=3),$V$9,         IF(AND(DAY(A467)=21,MONTH(A467)=6),$V$10,    IF(AND(DAY(A467)=23,MONTH(A467)=9),$V$11,B466)      )           )                                  )</f>
        <v>0.5</v>
      </c>
      <c r="C467" s="4">
        <f>ile</f>
        <v>10</v>
      </c>
      <c r="D467" s="4">
        <f t="shared" si="14"/>
        <v>5</v>
      </c>
      <c r="E467">
        <f>E466+IF(WEEKDAY(A467)=1,ser*C466,0)</f>
        <v>18050</v>
      </c>
      <c r="F467">
        <f>F466+D467*(wyp++dod)</f>
        <v>99726</v>
      </c>
      <c r="G467">
        <f t="shared" si="15"/>
        <v>81676</v>
      </c>
    </row>
    <row r="468" spans="1:7" x14ac:dyDescent="0.25">
      <c r="A468" s="1">
        <v>45393</v>
      </c>
      <c r="B468" s="3">
        <f>IF(AND(DAY(A468)=21,MONTH(A468)=12),$V$12,          IF(AND(DAY(A468)=21,MONTH(A468)=3),$V$9,         IF(AND(DAY(A468)=21,MONTH(A468)=6),$V$10,    IF(AND(DAY(A468)=23,MONTH(A468)=9),$V$11,B467)      )           )                                  )</f>
        <v>0.5</v>
      </c>
      <c r="C468" s="4">
        <f>ile</f>
        <v>10</v>
      </c>
      <c r="D468" s="4">
        <f t="shared" si="14"/>
        <v>5</v>
      </c>
      <c r="E468">
        <f>E467+IF(WEEKDAY(A468)=1,ser*C467,0)</f>
        <v>18050</v>
      </c>
      <c r="F468">
        <f>F467+D468*(wyp++dod)</f>
        <v>100056</v>
      </c>
      <c r="G468">
        <f t="shared" si="15"/>
        <v>82006</v>
      </c>
    </row>
    <row r="469" spans="1:7" x14ac:dyDescent="0.25">
      <c r="A469" s="1">
        <v>45394</v>
      </c>
      <c r="B469" s="3">
        <f>IF(AND(DAY(A469)=21,MONTH(A469)=12),$V$12,          IF(AND(DAY(A469)=21,MONTH(A469)=3),$V$9,         IF(AND(DAY(A469)=21,MONTH(A469)=6),$V$10,    IF(AND(DAY(A469)=23,MONTH(A469)=9),$V$11,B468)      )           )                                  )</f>
        <v>0.5</v>
      </c>
      <c r="C469" s="4">
        <f>ile</f>
        <v>10</v>
      </c>
      <c r="D469" s="4">
        <f t="shared" si="14"/>
        <v>5</v>
      </c>
      <c r="E469">
        <f>E468+IF(WEEKDAY(A469)=1,ser*C468,0)</f>
        <v>18050</v>
      </c>
      <c r="F469">
        <f>F468+D469*(wyp++dod)</f>
        <v>100386</v>
      </c>
      <c r="G469">
        <f t="shared" si="15"/>
        <v>82336</v>
      </c>
    </row>
    <row r="470" spans="1:7" x14ac:dyDescent="0.25">
      <c r="A470" s="1">
        <v>45395</v>
      </c>
      <c r="B470" s="3">
        <f>IF(AND(DAY(A470)=21,MONTH(A470)=12),$V$12,          IF(AND(DAY(A470)=21,MONTH(A470)=3),$V$9,         IF(AND(DAY(A470)=21,MONTH(A470)=6),$V$10,    IF(AND(DAY(A470)=23,MONTH(A470)=9),$V$11,B469)      )           )                                  )</f>
        <v>0.5</v>
      </c>
      <c r="C470" s="4">
        <f>ile</f>
        <v>10</v>
      </c>
      <c r="D470" s="4">
        <f t="shared" si="14"/>
        <v>0</v>
      </c>
      <c r="E470">
        <f>E469+IF(WEEKDAY(A470)=1,ser*C469,0)</f>
        <v>18050</v>
      </c>
      <c r="F470">
        <f>F469+D470*(wyp++dod)</f>
        <v>100386</v>
      </c>
      <c r="G470">
        <f t="shared" si="15"/>
        <v>82336</v>
      </c>
    </row>
    <row r="471" spans="1:7" x14ac:dyDescent="0.25">
      <c r="A471" s="1">
        <v>45396</v>
      </c>
      <c r="B471" s="3">
        <f>IF(AND(DAY(A471)=21,MONTH(A471)=12),$V$12,          IF(AND(DAY(A471)=21,MONTH(A471)=3),$V$9,         IF(AND(DAY(A471)=21,MONTH(A471)=6),$V$10,    IF(AND(DAY(A471)=23,MONTH(A471)=9),$V$11,B470)      )           )                                  )</f>
        <v>0.5</v>
      </c>
      <c r="C471" s="4">
        <f>ile</f>
        <v>10</v>
      </c>
      <c r="D471" s="4">
        <f t="shared" si="14"/>
        <v>0</v>
      </c>
      <c r="E471">
        <f>E470+IF(WEEKDAY(A471)=1,ser*C470,0)</f>
        <v>18200</v>
      </c>
      <c r="F471">
        <f>F470+D471*(wyp++dod)</f>
        <v>100386</v>
      </c>
      <c r="G471">
        <f t="shared" si="15"/>
        <v>82186</v>
      </c>
    </row>
    <row r="472" spans="1:7" x14ac:dyDescent="0.25">
      <c r="A472" s="1">
        <v>45397</v>
      </c>
      <c r="B472" s="3">
        <f>IF(AND(DAY(A472)=21,MONTH(A472)=12),$V$12,          IF(AND(DAY(A472)=21,MONTH(A472)=3),$V$9,         IF(AND(DAY(A472)=21,MONTH(A472)=6),$V$10,    IF(AND(DAY(A472)=23,MONTH(A472)=9),$V$11,B471)      )           )                                  )</f>
        <v>0.5</v>
      </c>
      <c r="C472" s="4">
        <f>ile</f>
        <v>10</v>
      </c>
      <c r="D472" s="4">
        <f t="shared" si="14"/>
        <v>5</v>
      </c>
      <c r="E472">
        <f>E471+IF(WEEKDAY(A472)=1,ser*C471,0)</f>
        <v>18200</v>
      </c>
      <c r="F472">
        <f>F471+D472*(wyp++dod)</f>
        <v>100716</v>
      </c>
      <c r="G472">
        <f t="shared" si="15"/>
        <v>82516</v>
      </c>
    </row>
    <row r="473" spans="1:7" x14ac:dyDescent="0.25">
      <c r="A473" s="1">
        <v>45398</v>
      </c>
      <c r="B473" s="3">
        <f>IF(AND(DAY(A473)=21,MONTH(A473)=12),$V$12,          IF(AND(DAY(A473)=21,MONTH(A473)=3),$V$9,         IF(AND(DAY(A473)=21,MONTH(A473)=6),$V$10,    IF(AND(DAY(A473)=23,MONTH(A473)=9),$V$11,B472)      )           )                                  )</f>
        <v>0.5</v>
      </c>
      <c r="C473" s="4">
        <f>ile</f>
        <v>10</v>
      </c>
      <c r="D473" s="4">
        <f t="shared" si="14"/>
        <v>5</v>
      </c>
      <c r="E473">
        <f>E472+IF(WEEKDAY(A473)=1,ser*C472,0)</f>
        <v>18200</v>
      </c>
      <c r="F473">
        <f>F472+D473*(wyp++dod)</f>
        <v>101046</v>
      </c>
      <c r="G473">
        <f t="shared" si="15"/>
        <v>82846</v>
      </c>
    </row>
    <row r="474" spans="1:7" x14ac:dyDescent="0.25">
      <c r="A474" s="1">
        <v>45399</v>
      </c>
      <c r="B474" s="3">
        <f>IF(AND(DAY(A474)=21,MONTH(A474)=12),$V$12,          IF(AND(DAY(A474)=21,MONTH(A474)=3),$V$9,         IF(AND(DAY(A474)=21,MONTH(A474)=6),$V$10,    IF(AND(DAY(A474)=23,MONTH(A474)=9),$V$11,B473)      )           )                                  )</f>
        <v>0.5</v>
      </c>
      <c r="C474" s="4">
        <f>ile</f>
        <v>10</v>
      </c>
      <c r="D474" s="4">
        <f t="shared" si="14"/>
        <v>5</v>
      </c>
      <c r="E474">
        <f>E473+IF(WEEKDAY(A474)=1,ser*C473,0)</f>
        <v>18200</v>
      </c>
      <c r="F474">
        <f>F473+D474*(wyp++dod)</f>
        <v>101376</v>
      </c>
      <c r="G474">
        <f t="shared" si="15"/>
        <v>83176</v>
      </c>
    </row>
    <row r="475" spans="1:7" x14ac:dyDescent="0.25">
      <c r="A475" s="1">
        <v>45400</v>
      </c>
      <c r="B475" s="3">
        <f>IF(AND(DAY(A475)=21,MONTH(A475)=12),$V$12,          IF(AND(DAY(A475)=21,MONTH(A475)=3),$V$9,         IF(AND(DAY(A475)=21,MONTH(A475)=6),$V$10,    IF(AND(DAY(A475)=23,MONTH(A475)=9),$V$11,B474)      )           )                                  )</f>
        <v>0.5</v>
      </c>
      <c r="C475" s="4">
        <f>ile</f>
        <v>10</v>
      </c>
      <c r="D475" s="4">
        <f t="shared" si="14"/>
        <v>5</v>
      </c>
      <c r="E475">
        <f>E474+IF(WEEKDAY(A475)=1,ser*C474,0)</f>
        <v>18200</v>
      </c>
      <c r="F475">
        <f>F474+D475*(wyp++dod)</f>
        <v>101706</v>
      </c>
      <c r="G475">
        <f t="shared" si="15"/>
        <v>83506</v>
      </c>
    </row>
    <row r="476" spans="1:7" x14ac:dyDescent="0.25">
      <c r="A476" s="1">
        <v>45401</v>
      </c>
      <c r="B476" s="3">
        <f>IF(AND(DAY(A476)=21,MONTH(A476)=12),$V$12,          IF(AND(DAY(A476)=21,MONTH(A476)=3),$V$9,         IF(AND(DAY(A476)=21,MONTH(A476)=6),$V$10,    IF(AND(DAY(A476)=23,MONTH(A476)=9),$V$11,B475)      )           )                                  )</f>
        <v>0.5</v>
      </c>
      <c r="C476" s="4">
        <f>ile</f>
        <v>10</v>
      </c>
      <c r="D476" s="4">
        <f t="shared" si="14"/>
        <v>5</v>
      </c>
      <c r="E476">
        <f>E475+IF(WEEKDAY(A476)=1,ser*C475,0)</f>
        <v>18200</v>
      </c>
      <c r="F476">
        <f>F475+D476*(wyp++dod)</f>
        <v>102036</v>
      </c>
      <c r="G476">
        <f t="shared" si="15"/>
        <v>83836</v>
      </c>
    </row>
    <row r="477" spans="1:7" x14ac:dyDescent="0.25">
      <c r="A477" s="1">
        <v>45402</v>
      </c>
      <c r="B477" s="3">
        <f>IF(AND(DAY(A477)=21,MONTH(A477)=12),$V$12,          IF(AND(DAY(A477)=21,MONTH(A477)=3),$V$9,         IF(AND(DAY(A477)=21,MONTH(A477)=6),$V$10,    IF(AND(DAY(A477)=23,MONTH(A477)=9),$V$11,B476)      )           )                                  )</f>
        <v>0.5</v>
      </c>
      <c r="C477" s="4">
        <f>ile</f>
        <v>10</v>
      </c>
      <c r="D477" s="4">
        <f t="shared" si="14"/>
        <v>0</v>
      </c>
      <c r="E477">
        <f>E476+IF(WEEKDAY(A477)=1,ser*C476,0)</f>
        <v>18200</v>
      </c>
      <c r="F477">
        <f>F476+D477*(wyp++dod)</f>
        <v>102036</v>
      </c>
      <c r="G477">
        <f t="shared" si="15"/>
        <v>83836</v>
      </c>
    </row>
    <row r="478" spans="1:7" x14ac:dyDescent="0.25">
      <c r="A478" s="1">
        <v>45403</v>
      </c>
      <c r="B478" s="3">
        <f>IF(AND(DAY(A478)=21,MONTH(A478)=12),$V$12,          IF(AND(DAY(A478)=21,MONTH(A478)=3),$V$9,         IF(AND(DAY(A478)=21,MONTH(A478)=6),$V$10,    IF(AND(DAY(A478)=23,MONTH(A478)=9),$V$11,B477)      )           )                                  )</f>
        <v>0.5</v>
      </c>
      <c r="C478" s="4">
        <f>ile</f>
        <v>10</v>
      </c>
      <c r="D478" s="4">
        <f t="shared" si="14"/>
        <v>0</v>
      </c>
      <c r="E478">
        <f>E477+IF(WEEKDAY(A478)=1,ser*C477,0)</f>
        <v>18350</v>
      </c>
      <c r="F478">
        <f>F477+D478*(wyp++dod)</f>
        <v>102036</v>
      </c>
      <c r="G478">
        <f t="shared" si="15"/>
        <v>83686</v>
      </c>
    </row>
    <row r="479" spans="1:7" x14ac:dyDescent="0.25">
      <c r="A479" s="1">
        <v>45404</v>
      </c>
      <c r="B479" s="3">
        <f>IF(AND(DAY(A479)=21,MONTH(A479)=12),$V$12,          IF(AND(DAY(A479)=21,MONTH(A479)=3),$V$9,         IF(AND(DAY(A479)=21,MONTH(A479)=6),$V$10,    IF(AND(DAY(A479)=23,MONTH(A479)=9),$V$11,B478)      )           )                                  )</f>
        <v>0.5</v>
      </c>
      <c r="C479" s="4">
        <f>ile</f>
        <v>10</v>
      </c>
      <c r="D479" s="4">
        <f t="shared" si="14"/>
        <v>5</v>
      </c>
      <c r="E479">
        <f>E478+IF(WEEKDAY(A479)=1,ser*C478,0)</f>
        <v>18350</v>
      </c>
      <c r="F479">
        <f>F478+D479*(wyp++dod)</f>
        <v>102366</v>
      </c>
      <c r="G479">
        <f t="shared" si="15"/>
        <v>84016</v>
      </c>
    </row>
    <row r="480" spans="1:7" x14ac:dyDescent="0.25">
      <c r="A480" s="1">
        <v>45405</v>
      </c>
      <c r="B480" s="3">
        <f>IF(AND(DAY(A480)=21,MONTH(A480)=12),$V$12,          IF(AND(DAY(A480)=21,MONTH(A480)=3),$V$9,         IF(AND(DAY(A480)=21,MONTH(A480)=6),$V$10,    IF(AND(DAY(A480)=23,MONTH(A480)=9),$V$11,B479)      )           )                                  )</f>
        <v>0.5</v>
      </c>
      <c r="C480" s="4">
        <f>ile</f>
        <v>10</v>
      </c>
      <c r="D480" s="4">
        <f t="shared" si="14"/>
        <v>5</v>
      </c>
      <c r="E480">
        <f>E479+IF(WEEKDAY(A480)=1,ser*C479,0)</f>
        <v>18350</v>
      </c>
      <c r="F480">
        <f>F479+D480*(wyp++dod)</f>
        <v>102696</v>
      </c>
      <c r="G480">
        <f t="shared" si="15"/>
        <v>84346</v>
      </c>
    </row>
    <row r="481" spans="1:7" x14ac:dyDescent="0.25">
      <c r="A481" s="1">
        <v>45406</v>
      </c>
      <c r="B481" s="3">
        <f>IF(AND(DAY(A481)=21,MONTH(A481)=12),$V$12,          IF(AND(DAY(A481)=21,MONTH(A481)=3),$V$9,         IF(AND(DAY(A481)=21,MONTH(A481)=6),$V$10,    IF(AND(DAY(A481)=23,MONTH(A481)=9),$V$11,B480)      )           )                                  )</f>
        <v>0.5</v>
      </c>
      <c r="C481" s="4">
        <f>ile</f>
        <v>10</v>
      </c>
      <c r="D481" s="4">
        <f t="shared" si="14"/>
        <v>5</v>
      </c>
      <c r="E481">
        <f>E480+IF(WEEKDAY(A481)=1,ser*C480,0)</f>
        <v>18350</v>
      </c>
      <c r="F481">
        <f>F480+D481*(wyp++dod)</f>
        <v>103026</v>
      </c>
      <c r="G481">
        <f t="shared" si="15"/>
        <v>84676</v>
      </c>
    </row>
    <row r="482" spans="1:7" x14ac:dyDescent="0.25">
      <c r="A482" s="1">
        <v>45407</v>
      </c>
      <c r="B482" s="3">
        <f>IF(AND(DAY(A482)=21,MONTH(A482)=12),$V$12,          IF(AND(DAY(A482)=21,MONTH(A482)=3),$V$9,         IF(AND(DAY(A482)=21,MONTH(A482)=6),$V$10,    IF(AND(DAY(A482)=23,MONTH(A482)=9),$V$11,B481)      )           )                                  )</f>
        <v>0.5</v>
      </c>
      <c r="C482" s="4">
        <f>ile</f>
        <v>10</v>
      </c>
      <c r="D482" s="4">
        <f t="shared" si="14"/>
        <v>5</v>
      </c>
      <c r="E482">
        <f>E481+IF(WEEKDAY(A482)=1,ser*C481,0)</f>
        <v>18350</v>
      </c>
      <c r="F482">
        <f>F481+D482*(wyp++dod)</f>
        <v>103356</v>
      </c>
      <c r="G482">
        <f t="shared" si="15"/>
        <v>85006</v>
      </c>
    </row>
    <row r="483" spans="1:7" x14ac:dyDescent="0.25">
      <c r="A483" s="1">
        <v>45408</v>
      </c>
      <c r="B483" s="3">
        <f>IF(AND(DAY(A483)=21,MONTH(A483)=12),$V$12,          IF(AND(DAY(A483)=21,MONTH(A483)=3),$V$9,         IF(AND(DAY(A483)=21,MONTH(A483)=6),$V$10,    IF(AND(DAY(A483)=23,MONTH(A483)=9),$V$11,B482)      )           )                                  )</f>
        <v>0.5</v>
      </c>
      <c r="C483" s="4">
        <f>ile</f>
        <v>10</v>
      </c>
      <c r="D483" s="4">
        <f t="shared" si="14"/>
        <v>5</v>
      </c>
      <c r="E483">
        <f>E482+IF(WEEKDAY(A483)=1,ser*C482,0)</f>
        <v>18350</v>
      </c>
      <c r="F483">
        <f>F482+D483*(wyp++dod)</f>
        <v>103686</v>
      </c>
      <c r="G483">
        <f t="shared" si="15"/>
        <v>85336</v>
      </c>
    </row>
    <row r="484" spans="1:7" x14ac:dyDescent="0.25">
      <c r="A484" s="1">
        <v>45409</v>
      </c>
      <c r="B484" s="3">
        <f>IF(AND(DAY(A484)=21,MONTH(A484)=12),$V$12,          IF(AND(DAY(A484)=21,MONTH(A484)=3),$V$9,         IF(AND(DAY(A484)=21,MONTH(A484)=6),$V$10,    IF(AND(DAY(A484)=23,MONTH(A484)=9),$V$11,B483)      )           )                                  )</f>
        <v>0.5</v>
      </c>
      <c r="C484" s="4">
        <f>ile</f>
        <v>10</v>
      </c>
      <c r="D484" s="4">
        <f t="shared" si="14"/>
        <v>0</v>
      </c>
      <c r="E484">
        <f>E483+IF(WEEKDAY(A484)=1,ser*C483,0)</f>
        <v>18350</v>
      </c>
      <c r="F484">
        <f>F483+D484*(wyp++dod)</f>
        <v>103686</v>
      </c>
      <c r="G484">
        <f t="shared" si="15"/>
        <v>85336</v>
      </c>
    </row>
    <row r="485" spans="1:7" x14ac:dyDescent="0.25">
      <c r="A485" s="1">
        <v>45410</v>
      </c>
      <c r="B485" s="3">
        <f>IF(AND(DAY(A485)=21,MONTH(A485)=12),$V$12,          IF(AND(DAY(A485)=21,MONTH(A485)=3),$V$9,         IF(AND(DAY(A485)=21,MONTH(A485)=6),$V$10,    IF(AND(DAY(A485)=23,MONTH(A485)=9),$V$11,B484)      )           )                                  )</f>
        <v>0.5</v>
      </c>
      <c r="C485" s="4">
        <f>ile</f>
        <v>10</v>
      </c>
      <c r="D485" s="4">
        <f t="shared" si="14"/>
        <v>0</v>
      </c>
      <c r="E485">
        <f>E484+IF(WEEKDAY(A485)=1,ser*C484,0)</f>
        <v>18500</v>
      </c>
      <c r="F485">
        <f>F484+D485*(wyp++dod)</f>
        <v>103686</v>
      </c>
      <c r="G485">
        <f t="shared" si="15"/>
        <v>85186</v>
      </c>
    </row>
    <row r="486" spans="1:7" x14ac:dyDescent="0.25">
      <c r="A486" s="1">
        <v>45411</v>
      </c>
      <c r="B486" s="3">
        <f>IF(AND(DAY(A486)=21,MONTH(A486)=12),$V$12,          IF(AND(DAY(A486)=21,MONTH(A486)=3),$V$9,         IF(AND(DAY(A486)=21,MONTH(A486)=6),$V$10,    IF(AND(DAY(A486)=23,MONTH(A486)=9),$V$11,B485)      )           )                                  )</f>
        <v>0.5</v>
      </c>
      <c r="C486" s="4">
        <f>ile</f>
        <v>10</v>
      </c>
      <c r="D486" s="4">
        <f t="shared" si="14"/>
        <v>5</v>
      </c>
      <c r="E486">
        <f>E485+IF(WEEKDAY(A486)=1,ser*C485,0)</f>
        <v>18500</v>
      </c>
      <c r="F486">
        <f>F485+D486*(wyp++dod)</f>
        <v>104016</v>
      </c>
      <c r="G486">
        <f t="shared" si="15"/>
        <v>85516</v>
      </c>
    </row>
    <row r="487" spans="1:7" x14ac:dyDescent="0.25">
      <c r="A487" s="1">
        <v>45412</v>
      </c>
      <c r="B487" s="3">
        <f>IF(AND(DAY(A487)=21,MONTH(A487)=12),$V$12,          IF(AND(DAY(A487)=21,MONTH(A487)=3),$V$9,         IF(AND(DAY(A487)=21,MONTH(A487)=6),$V$10,    IF(AND(DAY(A487)=23,MONTH(A487)=9),$V$11,B486)      )           )                                  )</f>
        <v>0.5</v>
      </c>
      <c r="C487" s="4">
        <f>ile</f>
        <v>10</v>
      </c>
      <c r="D487" s="4">
        <f t="shared" si="14"/>
        <v>5</v>
      </c>
      <c r="E487">
        <f>E486+IF(WEEKDAY(A487)=1,ser*C486,0)</f>
        <v>18500</v>
      </c>
      <c r="F487">
        <f>F486+D487*(wyp++dod)</f>
        <v>104346</v>
      </c>
      <c r="G487">
        <f t="shared" si="15"/>
        <v>85846</v>
      </c>
    </row>
    <row r="488" spans="1:7" x14ac:dyDescent="0.25">
      <c r="A488" s="1">
        <v>45413</v>
      </c>
      <c r="B488" s="3">
        <f>IF(AND(DAY(A488)=21,MONTH(A488)=12),$V$12,          IF(AND(DAY(A488)=21,MONTH(A488)=3),$V$9,         IF(AND(DAY(A488)=21,MONTH(A488)=6),$V$10,    IF(AND(DAY(A488)=23,MONTH(A488)=9),$V$11,B487)      )           )                                  )</f>
        <v>0.5</v>
      </c>
      <c r="C488" s="4">
        <f>ile</f>
        <v>10</v>
      </c>
      <c r="D488" s="4">
        <f t="shared" si="14"/>
        <v>5</v>
      </c>
      <c r="E488">
        <f>E487+IF(WEEKDAY(A488)=1,ser*C487,0)</f>
        <v>18500</v>
      </c>
      <c r="F488">
        <f>F487+D488*(wyp++dod)</f>
        <v>104676</v>
      </c>
      <c r="G488">
        <f t="shared" si="15"/>
        <v>86176</v>
      </c>
    </row>
    <row r="489" spans="1:7" x14ac:dyDescent="0.25">
      <c r="A489" s="1">
        <v>45414</v>
      </c>
      <c r="B489" s="3">
        <f>IF(AND(DAY(A489)=21,MONTH(A489)=12),$V$12,          IF(AND(DAY(A489)=21,MONTH(A489)=3),$V$9,         IF(AND(DAY(A489)=21,MONTH(A489)=6),$V$10,    IF(AND(DAY(A489)=23,MONTH(A489)=9),$V$11,B488)      )           )                                  )</f>
        <v>0.5</v>
      </c>
      <c r="C489" s="4">
        <f>ile</f>
        <v>10</v>
      </c>
      <c r="D489" s="4">
        <f t="shared" si="14"/>
        <v>5</v>
      </c>
      <c r="E489">
        <f>E488+IF(WEEKDAY(A489)=1,ser*C488,0)</f>
        <v>18500</v>
      </c>
      <c r="F489">
        <f>F488+D489*(wyp++dod)</f>
        <v>105006</v>
      </c>
      <c r="G489">
        <f t="shared" si="15"/>
        <v>86506</v>
      </c>
    </row>
    <row r="490" spans="1:7" x14ac:dyDescent="0.25">
      <c r="A490" s="1">
        <v>45415</v>
      </c>
      <c r="B490" s="3">
        <f>IF(AND(DAY(A490)=21,MONTH(A490)=12),$V$12,          IF(AND(DAY(A490)=21,MONTH(A490)=3),$V$9,         IF(AND(DAY(A490)=21,MONTH(A490)=6),$V$10,    IF(AND(DAY(A490)=23,MONTH(A490)=9),$V$11,B489)      )           )                                  )</f>
        <v>0.5</v>
      </c>
      <c r="C490" s="4">
        <f>ile</f>
        <v>10</v>
      </c>
      <c r="D490" s="4">
        <f t="shared" si="14"/>
        <v>5</v>
      </c>
      <c r="E490">
        <f>E489+IF(WEEKDAY(A490)=1,ser*C489,0)</f>
        <v>18500</v>
      </c>
      <c r="F490">
        <f>F489+D490*(wyp++dod)</f>
        <v>105336</v>
      </c>
      <c r="G490">
        <f t="shared" si="15"/>
        <v>86836</v>
      </c>
    </row>
    <row r="491" spans="1:7" x14ac:dyDescent="0.25">
      <c r="A491" s="1">
        <v>45416</v>
      </c>
      <c r="B491" s="3">
        <f>IF(AND(DAY(A491)=21,MONTH(A491)=12),$V$12,          IF(AND(DAY(A491)=21,MONTH(A491)=3),$V$9,         IF(AND(DAY(A491)=21,MONTH(A491)=6),$V$10,    IF(AND(DAY(A491)=23,MONTH(A491)=9),$V$11,B490)      )           )                                  )</f>
        <v>0.5</v>
      </c>
      <c r="C491" s="4">
        <f>ile</f>
        <v>10</v>
      </c>
      <c r="D491" s="4">
        <f t="shared" si="14"/>
        <v>0</v>
      </c>
      <c r="E491">
        <f>E490+IF(WEEKDAY(A491)=1,ser*C490,0)</f>
        <v>18500</v>
      </c>
      <c r="F491">
        <f>F490+D491*(wyp++dod)</f>
        <v>105336</v>
      </c>
      <c r="G491">
        <f t="shared" si="15"/>
        <v>86836</v>
      </c>
    </row>
    <row r="492" spans="1:7" x14ac:dyDescent="0.25">
      <c r="A492" s="1">
        <v>45417</v>
      </c>
      <c r="B492" s="3">
        <f>IF(AND(DAY(A492)=21,MONTH(A492)=12),$V$12,          IF(AND(DAY(A492)=21,MONTH(A492)=3),$V$9,         IF(AND(DAY(A492)=21,MONTH(A492)=6),$V$10,    IF(AND(DAY(A492)=23,MONTH(A492)=9),$V$11,B491)      )           )                                  )</f>
        <v>0.5</v>
      </c>
      <c r="C492" s="4">
        <f>ile</f>
        <v>10</v>
      </c>
      <c r="D492" s="4">
        <f t="shared" si="14"/>
        <v>0</v>
      </c>
      <c r="E492">
        <f>E491+IF(WEEKDAY(A492)=1,ser*C491,0)</f>
        <v>18650</v>
      </c>
      <c r="F492">
        <f>F491+D492*(wyp++dod)</f>
        <v>105336</v>
      </c>
      <c r="G492">
        <f t="shared" si="15"/>
        <v>86686</v>
      </c>
    </row>
    <row r="493" spans="1:7" x14ac:dyDescent="0.25">
      <c r="A493" s="1">
        <v>45418</v>
      </c>
      <c r="B493" s="3">
        <f>IF(AND(DAY(A493)=21,MONTH(A493)=12),$V$12,          IF(AND(DAY(A493)=21,MONTH(A493)=3),$V$9,         IF(AND(DAY(A493)=21,MONTH(A493)=6),$V$10,    IF(AND(DAY(A493)=23,MONTH(A493)=9),$V$11,B492)      )           )                                  )</f>
        <v>0.5</v>
      </c>
      <c r="C493" s="4">
        <f>ile</f>
        <v>10</v>
      </c>
      <c r="D493" s="4">
        <f t="shared" si="14"/>
        <v>5</v>
      </c>
      <c r="E493">
        <f>E492+IF(WEEKDAY(A493)=1,ser*C492,0)</f>
        <v>18650</v>
      </c>
      <c r="F493">
        <f>F492+D493*(wyp++dod)</f>
        <v>105666</v>
      </c>
      <c r="G493">
        <f t="shared" si="15"/>
        <v>87016</v>
      </c>
    </row>
    <row r="494" spans="1:7" x14ac:dyDescent="0.25">
      <c r="A494" s="1">
        <v>45419</v>
      </c>
      <c r="B494" s="3">
        <f>IF(AND(DAY(A494)=21,MONTH(A494)=12),$V$12,          IF(AND(DAY(A494)=21,MONTH(A494)=3),$V$9,         IF(AND(DAY(A494)=21,MONTH(A494)=6),$V$10,    IF(AND(DAY(A494)=23,MONTH(A494)=9),$V$11,B493)      )           )                                  )</f>
        <v>0.5</v>
      </c>
      <c r="C494" s="4">
        <f>ile</f>
        <v>10</v>
      </c>
      <c r="D494" s="4">
        <f t="shared" si="14"/>
        <v>5</v>
      </c>
      <c r="E494">
        <f>E493+IF(WEEKDAY(A494)=1,ser*C493,0)</f>
        <v>18650</v>
      </c>
      <c r="F494">
        <f>F493+D494*(wyp++dod)</f>
        <v>105996</v>
      </c>
      <c r="G494">
        <f t="shared" si="15"/>
        <v>87346</v>
      </c>
    </row>
    <row r="495" spans="1:7" x14ac:dyDescent="0.25">
      <c r="A495" s="1">
        <v>45420</v>
      </c>
      <c r="B495" s="3">
        <f>IF(AND(DAY(A495)=21,MONTH(A495)=12),$V$12,          IF(AND(DAY(A495)=21,MONTH(A495)=3),$V$9,         IF(AND(DAY(A495)=21,MONTH(A495)=6),$V$10,    IF(AND(DAY(A495)=23,MONTH(A495)=9),$V$11,B494)      )           )                                  )</f>
        <v>0.5</v>
      </c>
      <c r="C495" s="4">
        <f>ile</f>
        <v>10</v>
      </c>
      <c r="D495" s="4">
        <f t="shared" si="14"/>
        <v>5</v>
      </c>
      <c r="E495">
        <f>E494+IF(WEEKDAY(A495)=1,ser*C494,0)</f>
        <v>18650</v>
      </c>
      <c r="F495">
        <f>F494+D495*(wyp++dod)</f>
        <v>106326</v>
      </c>
      <c r="G495">
        <f t="shared" si="15"/>
        <v>87676</v>
      </c>
    </row>
    <row r="496" spans="1:7" x14ac:dyDescent="0.25">
      <c r="A496" s="1">
        <v>45421</v>
      </c>
      <c r="B496" s="3">
        <f>IF(AND(DAY(A496)=21,MONTH(A496)=12),$V$12,          IF(AND(DAY(A496)=21,MONTH(A496)=3),$V$9,         IF(AND(DAY(A496)=21,MONTH(A496)=6),$V$10,    IF(AND(DAY(A496)=23,MONTH(A496)=9),$V$11,B495)      )           )                                  )</f>
        <v>0.5</v>
      </c>
      <c r="C496" s="4">
        <f>ile</f>
        <v>10</v>
      </c>
      <c r="D496" s="4">
        <f t="shared" si="14"/>
        <v>5</v>
      </c>
      <c r="E496">
        <f>E495+IF(WEEKDAY(A496)=1,ser*C495,0)</f>
        <v>18650</v>
      </c>
      <c r="F496">
        <f>F495+D496*(wyp++dod)</f>
        <v>106656</v>
      </c>
      <c r="G496">
        <f t="shared" si="15"/>
        <v>88006</v>
      </c>
    </row>
    <row r="497" spans="1:7" x14ac:dyDescent="0.25">
      <c r="A497" s="1">
        <v>45422</v>
      </c>
      <c r="B497" s="3">
        <f>IF(AND(DAY(A497)=21,MONTH(A497)=12),$V$12,          IF(AND(DAY(A497)=21,MONTH(A497)=3),$V$9,         IF(AND(DAY(A497)=21,MONTH(A497)=6),$V$10,    IF(AND(DAY(A497)=23,MONTH(A497)=9),$V$11,B496)      )           )                                  )</f>
        <v>0.5</v>
      </c>
      <c r="C497" s="4">
        <f>ile</f>
        <v>10</v>
      </c>
      <c r="D497" s="4">
        <f t="shared" si="14"/>
        <v>5</v>
      </c>
      <c r="E497">
        <f>E496+IF(WEEKDAY(A497)=1,ser*C496,0)</f>
        <v>18650</v>
      </c>
      <c r="F497">
        <f>F496+D497*(wyp++dod)</f>
        <v>106986</v>
      </c>
      <c r="G497">
        <f t="shared" si="15"/>
        <v>88336</v>
      </c>
    </row>
    <row r="498" spans="1:7" x14ac:dyDescent="0.25">
      <c r="A498" s="1">
        <v>45423</v>
      </c>
      <c r="B498" s="3">
        <f>IF(AND(DAY(A498)=21,MONTH(A498)=12),$V$12,          IF(AND(DAY(A498)=21,MONTH(A498)=3),$V$9,         IF(AND(DAY(A498)=21,MONTH(A498)=6),$V$10,    IF(AND(DAY(A498)=23,MONTH(A498)=9),$V$11,B497)      )           )                                  )</f>
        <v>0.5</v>
      </c>
      <c r="C498" s="4">
        <f>ile</f>
        <v>10</v>
      </c>
      <c r="D498" s="4">
        <f t="shared" si="14"/>
        <v>0</v>
      </c>
      <c r="E498">
        <f>E497+IF(WEEKDAY(A498)=1,ser*C497,0)</f>
        <v>18650</v>
      </c>
      <c r="F498">
        <f>F497+D498*(wyp++dod)</f>
        <v>106986</v>
      </c>
      <c r="G498">
        <f t="shared" si="15"/>
        <v>88336</v>
      </c>
    </row>
    <row r="499" spans="1:7" x14ac:dyDescent="0.25">
      <c r="A499" s="1">
        <v>45424</v>
      </c>
      <c r="B499" s="3">
        <f>IF(AND(DAY(A499)=21,MONTH(A499)=12),$V$12,          IF(AND(DAY(A499)=21,MONTH(A499)=3),$V$9,         IF(AND(DAY(A499)=21,MONTH(A499)=6),$V$10,    IF(AND(DAY(A499)=23,MONTH(A499)=9),$V$11,B498)      )           )                                  )</f>
        <v>0.5</v>
      </c>
      <c r="C499" s="4">
        <f>ile</f>
        <v>10</v>
      </c>
      <c r="D499" s="4">
        <f t="shared" si="14"/>
        <v>0</v>
      </c>
      <c r="E499">
        <f>E498+IF(WEEKDAY(A499)=1,ser*C498,0)</f>
        <v>18800</v>
      </c>
      <c r="F499">
        <f>F498+D499*(wyp++dod)</f>
        <v>106986</v>
      </c>
      <c r="G499">
        <f t="shared" si="15"/>
        <v>88186</v>
      </c>
    </row>
    <row r="500" spans="1:7" x14ac:dyDescent="0.25">
      <c r="A500" s="1">
        <v>45425</v>
      </c>
      <c r="B500" s="3">
        <f>IF(AND(DAY(A500)=21,MONTH(A500)=12),$V$12,          IF(AND(DAY(A500)=21,MONTH(A500)=3),$V$9,         IF(AND(DAY(A500)=21,MONTH(A500)=6),$V$10,    IF(AND(DAY(A500)=23,MONTH(A500)=9),$V$11,B499)      )           )                                  )</f>
        <v>0.5</v>
      </c>
      <c r="C500" s="4">
        <f>ile</f>
        <v>10</v>
      </c>
      <c r="D500" s="4">
        <f t="shared" si="14"/>
        <v>5</v>
      </c>
      <c r="E500">
        <f>E499+IF(WEEKDAY(A500)=1,ser*C499,0)</f>
        <v>18800</v>
      </c>
      <c r="F500">
        <f>F499+D500*(wyp++dod)</f>
        <v>107316</v>
      </c>
      <c r="G500">
        <f t="shared" si="15"/>
        <v>88516</v>
      </c>
    </row>
    <row r="501" spans="1:7" x14ac:dyDescent="0.25">
      <c r="A501" s="1">
        <v>45426</v>
      </c>
      <c r="B501" s="3">
        <f>IF(AND(DAY(A501)=21,MONTH(A501)=12),$V$12,          IF(AND(DAY(A501)=21,MONTH(A501)=3),$V$9,         IF(AND(DAY(A501)=21,MONTH(A501)=6),$V$10,    IF(AND(DAY(A501)=23,MONTH(A501)=9),$V$11,B500)      )           )                                  )</f>
        <v>0.5</v>
      </c>
      <c r="C501" s="4">
        <f>ile</f>
        <v>10</v>
      </c>
      <c r="D501" s="4">
        <f t="shared" si="14"/>
        <v>5</v>
      </c>
      <c r="E501">
        <f>E500+IF(WEEKDAY(A501)=1,ser*C500,0)</f>
        <v>18800</v>
      </c>
      <c r="F501">
        <f>F500+D501*(wyp++dod)</f>
        <v>107646</v>
      </c>
      <c r="G501">
        <f t="shared" si="15"/>
        <v>88846</v>
      </c>
    </row>
    <row r="502" spans="1:7" x14ac:dyDescent="0.25">
      <c r="A502" s="1">
        <v>45427</v>
      </c>
      <c r="B502" s="3">
        <f>IF(AND(DAY(A502)=21,MONTH(A502)=12),$V$12,          IF(AND(DAY(A502)=21,MONTH(A502)=3),$V$9,         IF(AND(DAY(A502)=21,MONTH(A502)=6),$V$10,    IF(AND(DAY(A502)=23,MONTH(A502)=9),$V$11,B501)      )           )                                  )</f>
        <v>0.5</v>
      </c>
      <c r="C502" s="4">
        <f>ile</f>
        <v>10</v>
      </c>
      <c r="D502" s="4">
        <f t="shared" si="14"/>
        <v>5</v>
      </c>
      <c r="E502">
        <f>E501+IF(WEEKDAY(A502)=1,ser*C501,0)</f>
        <v>18800</v>
      </c>
      <c r="F502">
        <f>F501+D502*(wyp++dod)</f>
        <v>107976</v>
      </c>
      <c r="G502">
        <f t="shared" si="15"/>
        <v>89176</v>
      </c>
    </row>
    <row r="503" spans="1:7" x14ac:dyDescent="0.25">
      <c r="A503" s="1">
        <v>45428</v>
      </c>
      <c r="B503" s="3">
        <f>IF(AND(DAY(A503)=21,MONTH(A503)=12),$V$12,          IF(AND(DAY(A503)=21,MONTH(A503)=3),$V$9,         IF(AND(DAY(A503)=21,MONTH(A503)=6),$V$10,    IF(AND(DAY(A503)=23,MONTH(A503)=9),$V$11,B502)      )           )                                  )</f>
        <v>0.5</v>
      </c>
      <c r="C503" s="4">
        <f>ile</f>
        <v>10</v>
      </c>
      <c r="D503" s="4">
        <f t="shared" si="14"/>
        <v>5</v>
      </c>
      <c r="E503">
        <f>E502+IF(WEEKDAY(A503)=1,ser*C502,0)</f>
        <v>18800</v>
      </c>
      <c r="F503">
        <f>F502+D503*(wyp++dod)</f>
        <v>108306</v>
      </c>
      <c r="G503">
        <f t="shared" si="15"/>
        <v>89506</v>
      </c>
    </row>
    <row r="504" spans="1:7" x14ac:dyDescent="0.25">
      <c r="A504" s="1">
        <v>45429</v>
      </c>
      <c r="B504" s="3">
        <f>IF(AND(DAY(A504)=21,MONTH(A504)=12),$V$12,          IF(AND(DAY(A504)=21,MONTH(A504)=3),$V$9,         IF(AND(DAY(A504)=21,MONTH(A504)=6),$V$10,    IF(AND(DAY(A504)=23,MONTH(A504)=9),$V$11,B503)      )           )                                  )</f>
        <v>0.5</v>
      </c>
      <c r="C504" s="4">
        <f>ile</f>
        <v>10</v>
      </c>
      <c r="D504" s="4">
        <f t="shared" si="14"/>
        <v>5</v>
      </c>
      <c r="E504">
        <f>E503+IF(WEEKDAY(A504)=1,ser*C503,0)</f>
        <v>18800</v>
      </c>
      <c r="F504">
        <f>F503+D504*(wyp++dod)</f>
        <v>108636</v>
      </c>
      <c r="G504">
        <f t="shared" si="15"/>
        <v>89836</v>
      </c>
    </row>
    <row r="505" spans="1:7" x14ac:dyDescent="0.25">
      <c r="A505" s="1">
        <v>45430</v>
      </c>
      <c r="B505" s="3">
        <f>IF(AND(DAY(A505)=21,MONTH(A505)=12),$V$12,          IF(AND(DAY(A505)=21,MONTH(A505)=3),$V$9,         IF(AND(DAY(A505)=21,MONTH(A505)=6),$V$10,    IF(AND(DAY(A505)=23,MONTH(A505)=9),$V$11,B504)      )           )                                  )</f>
        <v>0.5</v>
      </c>
      <c r="C505" s="4">
        <f>ile</f>
        <v>10</v>
      </c>
      <c r="D505" s="4">
        <f t="shared" si="14"/>
        <v>0</v>
      </c>
      <c r="E505">
        <f>E504+IF(WEEKDAY(A505)=1,ser*C504,0)</f>
        <v>18800</v>
      </c>
      <c r="F505">
        <f>F504+D505*(wyp++dod)</f>
        <v>108636</v>
      </c>
      <c r="G505">
        <f t="shared" si="15"/>
        <v>89836</v>
      </c>
    </row>
    <row r="506" spans="1:7" x14ac:dyDescent="0.25">
      <c r="A506" s="1">
        <v>45431</v>
      </c>
      <c r="B506" s="3">
        <f>IF(AND(DAY(A506)=21,MONTH(A506)=12),$V$12,          IF(AND(DAY(A506)=21,MONTH(A506)=3),$V$9,         IF(AND(DAY(A506)=21,MONTH(A506)=6),$V$10,    IF(AND(DAY(A506)=23,MONTH(A506)=9),$V$11,B505)      )           )                                  )</f>
        <v>0.5</v>
      </c>
      <c r="C506" s="4">
        <f>ile</f>
        <v>10</v>
      </c>
      <c r="D506" s="4">
        <f t="shared" si="14"/>
        <v>0</v>
      </c>
      <c r="E506">
        <f>E505+IF(WEEKDAY(A506)=1,ser*C505,0)</f>
        <v>18950</v>
      </c>
      <c r="F506">
        <f>F505+D506*(wyp++dod)</f>
        <v>108636</v>
      </c>
      <c r="G506">
        <f t="shared" si="15"/>
        <v>89686</v>
      </c>
    </row>
    <row r="507" spans="1:7" x14ac:dyDescent="0.25">
      <c r="A507" s="1">
        <v>45432</v>
      </c>
      <c r="B507" s="3">
        <f>IF(AND(DAY(A507)=21,MONTH(A507)=12),$V$12,          IF(AND(DAY(A507)=21,MONTH(A507)=3),$V$9,         IF(AND(DAY(A507)=21,MONTH(A507)=6),$V$10,    IF(AND(DAY(A507)=23,MONTH(A507)=9),$V$11,B506)      )           )                                  )</f>
        <v>0.5</v>
      </c>
      <c r="C507" s="4">
        <f>ile</f>
        <v>10</v>
      </c>
      <c r="D507" s="4">
        <f t="shared" si="14"/>
        <v>5</v>
      </c>
      <c r="E507">
        <f>E506+IF(WEEKDAY(A507)=1,ser*C506,0)</f>
        <v>18950</v>
      </c>
      <c r="F507">
        <f>F506+D507*(wyp++dod)</f>
        <v>108966</v>
      </c>
      <c r="G507">
        <f t="shared" si="15"/>
        <v>90016</v>
      </c>
    </row>
    <row r="508" spans="1:7" x14ac:dyDescent="0.25">
      <c r="A508" s="1">
        <v>45433</v>
      </c>
      <c r="B508" s="3">
        <f>IF(AND(DAY(A508)=21,MONTH(A508)=12),$V$12,          IF(AND(DAY(A508)=21,MONTH(A508)=3),$V$9,         IF(AND(DAY(A508)=21,MONTH(A508)=6),$V$10,    IF(AND(DAY(A508)=23,MONTH(A508)=9),$V$11,B507)      )           )                                  )</f>
        <v>0.5</v>
      </c>
      <c r="C508" s="4">
        <f>ile</f>
        <v>10</v>
      </c>
      <c r="D508" s="4">
        <f t="shared" si="14"/>
        <v>5</v>
      </c>
      <c r="E508">
        <f>E507+IF(WEEKDAY(A508)=1,ser*C507,0)</f>
        <v>18950</v>
      </c>
      <c r="F508">
        <f>F507+D508*(wyp++dod)</f>
        <v>109296</v>
      </c>
      <c r="G508">
        <f t="shared" si="15"/>
        <v>90346</v>
      </c>
    </row>
    <row r="509" spans="1:7" x14ac:dyDescent="0.25">
      <c r="A509" s="1">
        <v>45434</v>
      </c>
      <c r="B509" s="3">
        <f>IF(AND(DAY(A509)=21,MONTH(A509)=12),$V$12,          IF(AND(DAY(A509)=21,MONTH(A509)=3),$V$9,         IF(AND(DAY(A509)=21,MONTH(A509)=6),$V$10,    IF(AND(DAY(A509)=23,MONTH(A509)=9),$V$11,B508)      )           )                                  )</f>
        <v>0.5</v>
      </c>
      <c r="C509" s="4">
        <f>ile</f>
        <v>10</v>
      </c>
      <c r="D509" s="4">
        <f t="shared" si="14"/>
        <v>5</v>
      </c>
      <c r="E509">
        <f>E508+IF(WEEKDAY(A509)=1,ser*C508,0)</f>
        <v>18950</v>
      </c>
      <c r="F509">
        <f>F508+D509*(wyp++dod)</f>
        <v>109626</v>
      </c>
      <c r="G509">
        <f t="shared" si="15"/>
        <v>90676</v>
      </c>
    </row>
    <row r="510" spans="1:7" x14ac:dyDescent="0.25">
      <c r="A510" s="1">
        <v>45435</v>
      </c>
      <c r="B510" s="3">
        <f>IF(AND(DAY(A510)=21,MONTH(A510)=12),$V$12,          IF(AND(DAY(A510)=21,MONTH(A510)=3),$V$9,         IF(AND(DAY(A510)=21,MONTH(A510)=6),$V$10,    IF(AND(DAY(A510)=23,MONTH(A510)=9),$V$11,B509)      )           )                                  )</f>
        <v>0.5</v>
      </c>
      <c r="C510" s="4">
        <f>ile</f>
        <v>10</v>
      </c>
      <c r="D510" s="4">
        <f t="shared" si="14"/>
        <v>5</v>
      </c>
      <c r="E510">
        <f>E509+IF(WEEKDAY(A510)=1,ser*C509,0)</f>
        <v>18950</v>
      </c>
      <c r="F510">
        <f>F509+D510*(wyp++dod)</f>
        <v>109956</v>
      </c>
      <c r="G510">
        <f t="shared" si="15"/>
        <v>91006</v>
      </c>
    </row>
    <row r="511" spans="1:7" x14ac:dyDescent="0.25">
      <c r="A511" s="1">
        <v>45436</v>
      </c>
      <c r="B511" s="3">
        <f>IF(AND(DAY(A511)=21,MONTH(A511)=12),$V$12,          IF(AND(DAY(A511)=21,MONTH(A511)=3),$V$9,         IF(AND(DAY(A511)=21,MONTH(A511)=6),$V$10,    IF(AND(DAY(A511)=23,MONTH(A511)=9),$V$11,B510)      )           )                                  )</f>
        <v>0.5</v>
      </c>
      <c r="C511" s="4">
        <f>ile</f>
        <v>10</v>
      </c>
      <c r="D511" s="4">
        <f t="shared" si="14"/>
        <v>5</v>
      </c>
      <c r="E511">
        <f>E510+IF(WEEKDAY(A511)=1,ser*C510,0)</f>
        <v>18950</v>
      </c>
      <c r="F511">
        <f>F510+D511*(wyp++dod)</f>
        <v>110286</v>
      </c>
      <c r="G511">
        <f t="shared" si="15"/>
        <v>91336</v>
      </c>
    </row>
    <row r="512" spans="1:7" x14ac:dyDescent="0.25">
      <c r="A512" s="1">
        <v>45437</v>
      </c>
      <c r="B512" s="3">
        <f>IF(AND(DAY(A512)=21,MONTH(A512)=12),$V$12,          IF(AND(DAY(A512)=21,MONTH(A512)=3),$V$9,         IF(AND(DAY(A512)=21,MONTH(A512)=6),$V$10,    IF(AND(DAY(A512)=23,MONTH(A512)=9),$V$11,B511)      )           )                                  )</f>
        <v>0.5</v>
      </c>
      <c r="C512" s="4">
        <f>ile</f>
        <v>10</v>
      </c>
      <c r="D512" s="4">
        <f t="shared" si="14"/>
        <v>0</v>
      </c>
      <c r="E512">
        <f>E511+IF(WEEKDAY(A512)=1,ser*C511,0)</f>
        <v>18950</v>
      </c>
      <c r="F512">
        <f>F511+D512*(wyp++dod)</f>
        <v>110286</v>
      </c>
      <c r="G512">
        <f t="shared" si="15"/>
        <v>91336</v>
      </c>
    </row>
    <row r="513" spans="1:7" x14ac:dyDescent="0.25">
      <c r="A513" s="1">
        <v>45438</v>
      </c>
      <c r="B513" s="3">
        <f>IF(AND(DAY(A513)=21,MONTH(A513)=12),$V$12,          IF(AND(DAY(A513)=21,MONTH(A513)=3),$V$9,         IF(AND(DAY(A513)=21,MONTH(A513)=6),$V$10,    IF(AND(DAY(A513)=23,MONTH(A513)=9),$V$11,B512)      )           )                                  )</f>
        <v>0.5</v>
      </c>
      <c r="C513" s="4">
        <f>ile</f>
        <v>10</v>
      </c>
      <c r="D513" s="4">
        <f t="shared" si="14"/>
        <v>0</v>
      </c>
      <c r="E513">
        <f>E512+IF(WEEKDAY(A513)=1,ser*C512,0)</f>
        <v>19100</v>
      </c>
      <c r="F513">
        <f>F512+D513*(wyp++dod)</f>
        <v>110286</v>
      </c>
      <c r="G513">
        <f t="shared" si="15"/>
        <v>91186</v>
      </c>
    </row>
    <row r="514" spans="1:7" x14ac:dyDescent="0.25">
      <c r="A514" s="1">
        <v>45439</v>
      </c>
      <c r="B514" s="3">
        <f>IF(AND(DAY(A514)=21,MONTH(A514)=12),$V$12,          IF(AND(DAY(A514)=21,MONTH(A514)=3),$V$9,         IF(AND(DAY(A514)=21,MONTH(A514)=6),$V$10,    IF(AND(DAY(A514)=23,MONTH(A514)=9),$V$11,B513)      )           )                                  )</f>
        <v>0.5</v>
      </c>
      <c r="C514" s="4">
        <f>ile</f>
        <v>10</v>
      </c>
      <c r="D514" s="4">
        <f t="shared" si="14"/>
        <v>5</v>
      </c>
      <c r="E514">
        <f>E513+IF(WEEKDAY(A514)=1,ser*C513,0)</f>
        <v>19100</v>
      </c>
      <c r="F514">
        <f>F513+D514*(wyp++dod)</f>
        <v>110616</v>
      </c>
      <c r="G514">
        <f t="shared" si="15"/>
        <v>91516</v>
      </c>
    </row>
    <row r="515" spans="1:7" x14ac:dyDescent="0.25">
      <c r="A515" s="1">
        <v>45440</v>
      </c>
      <c r="B515" s="3">
        <f>IF(AND(DAY(A515)=21,MONTH(A515)=12),$V$12,          IF(AND(DAY(A515)=21,MONTH(A515)=3),$V$9,         IF(AND(DAY(A515)=21,MONTH(A515)=6),$V$10,    IF(AND(DAY(A515)=23,MONTH(A515)=9),$V$11,B514)      )           )                                  )</f>
        <v>0.5</v>
      </c>
      <c r="C515" s="4">
        <f>ile</f>
        <v>10</v>
      </c>
      <c r="D515" s="4">
        <f t="shared" ref="D515:D578" si="16">IF(OR(WEEKDAY(A515)=7,WEEKDAY(A515)=1),0,ROUND(B515*C515,A515))</f>
        <v>5</v>
      </c>
      <c r="E515">
        <f>E514+IF(WEEKDAY(A515)=1,ser*C514,0)</f>
        <v>19100</v>
      </c>
      <c r="F515">
        <f>F514+D515*(wyp++dod)</f>
        <v>110946</v>
      </c>
      <c r="G515">
        <f t="shared" ref="G515:G578" si="17">F515-E515</f>
        <v>91846</v>
      </c>
    </row>
    <row r="516" spans="1:7" x14ac:dyDescent="0.25">
      <c r="A516" s="1">
        <v>45441</v>
      </c>
      <c r="B516" s="3">
        <f>IF(AND(DAY(A516)=21,MONTH(A516)=12),$V$12,          IF(AND(DAY(A516)=21,MONTH(A516)=3),$V$9,         IF(AND(DAY(A516)=21,MONTH(A516)=6),$V$10,    IF(AND(DAY(A516)=23,MONTH(A516)=9),$V$11,B515)      )           )                                  )</f>
        <v>0.5</v>
      </c>
      <c r="C516" s="4">
        <f>ile</f>
        <v>10</v>
      </c>
      <c r="D516" s="4">
        <f t="shared" si="16"/>
        <v>5</v>
      </c>
      <c r="E516">
        <f>E515+IF(WEEKDAY(A516)=1,ser*C515,0)</f>
        <v>19100</v>
      </c>
      <c r="F516">
        <f>F515+D516*(wyp++dod)</f>
        <v>111276</v>
      </c>
      <c r="G516">
        <f t="shared" si="17"/>
        <v>92176</v>
      </c>
    </row>
    <row r="517" spans="1:7" x14ac:dyDescent="0.25">
      <c r="A517" s="1">
        <v>45442</v>
      </c>
      <c r="B517" s="3">
        <f>IF(AND(DAY(A517)=21,MONTH(A517)=12),$V$12,          IF(AND(DAY(A517)=21,MONTH(A517)=3),$V$9,         IF(AND(DAY(A517)=21,MONTH(A517)=6),$V$10,    IF(AND(DAY(A517)=23,MONTH(A517)=9),$V$11,B516)      )           )                                  )</f>
        <v>0.5</v>
      </c>
      <c r="C517" s="4">
        <f>ile</f>
        <v>10</v>
      </c>
      <c r="D517" s="4">
        <f t="shared" si="16"/>
        <v>5</v>
      </c>
      <c r="E517">
        <f>E516+IF(WEEKDAY(A517)=1,ser*C516,0)</f>
        <v>19100</v>
      </c>
      <c r="F517">
        <f>F516+D517*(wyp++dod)</f>
        <v>111606</v>
      </c>
      <c r="G517">
        <f t="shared" si="17"/>
        <v>92506</v>
      </c>
    </row>
    <row r="518" spans="1:7" x14ac:dyDescent="0.25">
      <c r="A518" s="1">
        <v>45443</v>
      </c>
      <c r="B518" s="3">
        <f>IF(AND(DAY(A518)=21,MONTH(A518)=12),$V$12,          IF(AND(DAY(A518)=21,MONTH(A518)=3),$V$9,         IF(AND(DAY(A518)=21,MONTH(A518)=6),$V$10,    IF(AND(DAY(A518)=23,MONTH(A518)=9),$V$11,B517)      )           )                                  )</f>
        <v>0.5</v>
      </c>
      <c r="C518" s="4">
        <f>ile</f>
        <v>10</v>
      </c>
      <c r="D518" s="4">
        <f t="shared" si="16"/>
        <v>5</v>
      </c>
      <c r="E518">
        <f>E517+IF(WEEKDAY(A518)=1,ser*C517,0)</f>
        <v>19100</v>
      </c>
      <c r="F518">
        <f>F517+D518*(wyp++dod)</f>
        <v>111936</v>
      </c>
      <c r="G518">
        <f t="shared" si="17"/>
        <v>92836</v>
      </c>
    </row>
    <row r="519" spans="1:7" x14ac:dyDescent="0.25">
      <c r="A519" s="1">
        <v>45444</v>
      </c>
      <c r="B519" s="3">
        <f>IF(AND(DAY(A519)=21,MONTH(A519)=12),$V$12,          IF(AND(DAY(A519)=21,MONTH(A519)=3),$V$9,         IF(AND(DAY(A519)=21,MONTH(A519)=6),$V$10,    IF(AND(DAY(A519)=23,MONTH(A519)=9),$V$11,B518)      )           )                                  )</f>
        <v>0.5</v>
      </c>
      <c r="C519" s="4">
        <f>ile</f>
        <v>10</v>
      </c>
      <c r="D519" s="4">
        <f t="shared" si="16"/>
        <v>0</v>
      </c>
      <c r="E519">
        <f>E518+IF(WEEKDAY(A519)=1,ser*C518,0)</f>
        <v>19100</v>
      </c>
      <c r="F519">
        <f>F518+D519*(wyp++dod)</f>
        <v>111936</v>
      </c>
      <c r="G519">
        <f t="shared" si="17"/>
        <v>92836</v>
      </c>
    </row>
    <row r="520" spans="1:7" x14ac:dyDescent="0.25">
      <c r="A520" s="1">
        <v>45445</v>
      </c>
      <c r="B520" s="3">
        <f>IF(AND(DAY(A520)=21,MONTH(A520)=12),$V$12,          IF(AND(DAY(A520)=21,MONTH(A520)=3),$V$9,         IF(AND(DAY(A520)=21,MONTH(A520)=6),$V$10,    IF(AND(DAY(A520)=23,MONTH(A520)=9),$V$11,B519)      )           )                                  )</f>
        <v>0.5</v>
      </c>
      <c r="C520" s="4">
        <f>ile</f>
        <v>10</v>
      </c>
      <c r="D520" s="4">
        <f t="shared" si="16"/>
        <v>0</v>
      </c>
      <c r="E520">
        <f>E519+IF(WEEKDAY(A520)=1,ser*C519,0)</f>
        <v>19250</v>
      </c>
      <c r="F520">
        <f>F519+D520*(wyp++dod)</f>
        <v>111936</v>
      </c>
      <c r="G520">
        <f t="shared" si="17"/>
        <v>92686</v>
      </c>
    </row>
    <row r="521" spans="1:7" x14ac:dyDescent="0.25">
      <c r="A521" s="1">
        <v>45446</v>
      </c>
      <c r="B521" s="3">
        <f>IF(AND(DAY(A521)=21,MONTH(A521)=12),$V$12,          IF(AND(DAY(A521)=21,MONTH(A521)=3),$V$9,         IF(AND(DAY(A521)=21,MONTH(A521)=6),$V$10,    IF(AND(DAY(A521)=23,MONTH(A521)=9),$V$11,B520)      )           )                                  )</f>
        <v>0.5</v>
      </c>
      <c r="C521" s="4">
        <f>ile</f>
        <v>10</v>
      </c>
      <c r="D521" s="4">
        <f t="shared" si="16"/>
        <v>5</v>
      </c>
      <c r="E521">
        <f>E520+IF(WEEKDAY(A521)=1,ser*C520,0)</f>
        <v>19250</v>
      </c>
      <c r="F521">
        <f>F520+D521*(wyp++dod)</f>
        <v>112266</v>
      </c>
      <c r="G521">
        <f t="shared" si="17"/>
        <v>93016</v>
      </c>
    </row>
    <row r="522" spans="1:7" x14ac:dyDescent="0.25">
      <c r="A522" s="1">
        <v>45447</v>
      </c>
      <c r="B522" s="3">
        <f>IF(AND(DAY(A522)=21,MONTH(A522)=12),$V$12,          IF(AND(DAY(A522)=21,MONTH(A522)=3),$V$9,         IF(AND(DAY(A522)=21,MONTH(A522)=6),$V$10,    IF(AND(DAY(A522)=23,MONTH(A522)=9),$V$11,B521)      )           )                                  )</f>
        <v>0.5</v>
      </c>
      <c r="C522" s="4">
        <f>ile</f>
        <v>10</v>
      </c>
      <c r="D522" s="4">
        <f t="shared" si="16"/>
        <v>5</v>
      </c>
      <c r="E522">
        <f>E521+IF(WEEKDAY(A522)=1,ser*C521,0)</f>
        <v>19250</v>
      </c>
      <c r="F522">
        <f>F521+D522*(wyp++dod)</f>
        <v>112596</v>
      </c>
      <c r="G522">
        <f t="shared" si="17"/>
        <v>93346</v>
      </c>
    </row>
    <row r="523" spans="1:7" x14ac:dyDescent="0.25">
      <c r="A523" s="1">
        <v>45448</v>
      </c>
      <c r="B523" s="3">
        <f>IF(AND(DAY(A523)=21,MONTH(A523)=12),$V$12,          IF(AND(DAY(A523)=21,MONTH(A523)=3),$V$9,         IF(AND(DAY(A523)=21,MONTH(A523)=6),$V$10,    IF(AND(DAY(A523)=23,MONTH(A523)=9),$V$11,B522)      )           )                                  )</f>
        <v>0.5</v>
      </c>
      <c r="C523" s="4">
        <f>ile</f>
        <v>10</v>
      </c>
      <c r="D523" s="4">
        <f t="shared" si="16"/>
        <v>5</v>
      </c>
      <c r="E523">
        <f>E522+IF(WEEKDAY(A523)=1,ser*C522,0)</f>
        <v>19250</v>
      </c>
      <c r="F523">
        <f>F522+D523*(wyp++dod)</f>
        <v>112926</v>
      </c>
      <c r="G523">
        <f t="shared" si="17"/>
        <v>93676</v>
      </c>
    </row>
    <row r="524" spans="1:7" x14ac:dyDescent="0.25">
      <c r="A524" s="1">
        <v>45449</v>
      </c>
      <c r="B524" s="3">
        <f>IF(AND(DAY(A524)=21,MONTH(A524)=12),$V$12,          IF(AND(DAY(A524)=21,MONTH(A524)=3),$V$9,         IF(AND(DAY(A524)=21,MONTH(A524)=6),$V$10,    IF(AND(DAY(A524)=23,MONTH(A524)=9),$V$11,B523)      )           )                                  )</f>
        <v>0.5</v>
      </c>
      <c r="C524" s="4">
        <f>ile</f>
        <v>10</v>
      </c>
      <c r="D524" s="4">
        <f t="shared" si="16"/>
        <v>5</v>
      </c>
      <c r="E524">
        <f>E523+IF(WEEKDAY(A524)=1,ser*C523,0)</f>
        <v>19250</v>
      </c>
      <c r="F524">
        <f>F523+D524*(wyp++dod)</f>
        <v>113256</v>
      </c>
      <c r="G524">
        <f t="shared" si="17"/>
        <v>94006</v>
      </c>
    </row>
    <row r="525" spans="1:7" x14ac:dyDescent="0.25">
      <c r="A525" s="1">
        <v>45450</v>
      </c>
      <c r="B525" s="3">
        <f>IF(AND(DAY(A525)=21,MONTH(A525)=12),$V$12,          IF(AND(DAY(A525)=21,MONTH(A525)=3),$V$9,         IF(AND(DAY(A525)=21,MONTH(A525)=6),$V$10,    IF(AND(DAY(A525)=23,MONTH(A525)=9),$V$11,B524)      )           )                                  )</f>
        <v>0.5</v>
      </c>
      <c r="C525" s="4">
        <f>ile</f>
        <v>10</v>
      </c>
      <c r="D525" s="4">
        <f t="shared" si="16"/>
        <v>5</v>
      </c>
      <c r="E525">
        <f>E524+IF(WEEKDAY(A525)=1,ser*C524,0)</f>
        <v>19250</v>
      </c>
      <c r="F525">
        <f>F524+D525*(wyp++dod)</f>
        <v>113586</v>
      </c>
      <c r="G525">
        <f t="shared" si="17"/>
        <v>94336</v>
      </c>
    </row>
    <row r="526" spans="1:7" x14ac:dyDescent="0.25">
      <c r="A526" s="1">
        <v>45451</v>
      </c>
      <c r="B526" s="3">
        <f>IF(AND(DAY(A526)=21,MONTH(A526)=12),$V$12,          IF(AND(DAY(A526)=21,MONTH(A526)=3),$V$9,         IF(AND(DAY(A526)=21,MONTH(A526)=6),$V$10,    IF(AND(DAY(A526)=23,MONTH(A526)=9),$V$11,B525)      )           )                                  )</f>
        <v>0.5</v>
      </c>
      <c r="C526" s="4">
        <f>ile</f>
        <v>10</v>
      </c>
      <c r="D526" s="4">
        <f t="shared" si="16"/>
        <v>0</v>
      </c>
      <c r="E526">
        <f>E525+IF(WEEKDAY(A526)=1,ser*C525,0)</f>
        <v>19250</v>
      </c>
      <c r="F526">
        <f>F525+D526*(wyp++dod)</f>
        <v>113586</v>
      </c>
      <c r="G526">
        <f t="shared" si="17"/>
        <v>94336</v>
      </c>
    </row>
    <row r="527" spans="1:7" x14ac:dyDescent="0.25">
      <c r="A527" s="1">
        <v>45452</v>
      </c>
      <c r="B527" s="3">
        <f>IF(AND(DAY(A527)=21,MONTH(A527)=12),$V$12,          IF(AND(DAY(A527)=21,MONTH(A527)=3),$V$9,         IF(AND(DAY(A527)=21,MONTH(A527)=6),$V$10,    IF(AND(DAY(A527)=23,MONTH(A527)=9),$V$11,B526)      )           )                                  )</f>
        <v>0.5</v>
      </c>
      <c r="C527" s="4">
        <f>ile</f>
        <v>10</v>
      </c>
      <c r="D527" s="4">
        <f t="shared" si="16"/>
        <v>0</v>
      </c>
      <c r="E527">
        <f>E526+IF(WEEKDAY(A527)=1,ser*C526,0)</f>
        <v>19400</v>
      </c>
      <c r="F527">
        <f>F526+D527*(wyp++dod)</f>
        <v>113586</v>
      </c>
      <c r="G527">
        <f t="shared" si="17"/>
        <v>94186</v>
      </c>
    </row>
    <row r="528" spans="1:7" x14ac:dyDescent="0.25">
      <c r="A528" s="1">
        <v>45453</v>
      </c>
      <c r="B528" s="3">
        <f>IF(AND(DAY(A528)=21,MONTH(A528)=12),$V$12,          IF(AND(DAY(A528)=21,MONTH(A528)=3),$V$9,         IF(AND(DAY(A528)=21,MONTH(A528)=6),$V$10,    IF(AND(DAY(A528)=23,MONTH(A528)=9),$V$11,B527)      )           )                                  )</f>
        <v>0.5</v>
      </c>
      <c r="C528" s="4">
        <f>ile</f>
        <v>10</v>
      </c>
      <c r="D528" s="4">
        <f t="shared" si="16"/>
        <v>5</v>
      </c>
      <c r="E528">
        <f>E527+IF(WEEKDAY(A528)=1,ser*C527,0)</f>
        <v>19400</v>
      </c>
      <c r="F528">
        <f>F527+D528*(wyp++dod)</f>
        <v>113916</v>
      </c>
      <c r="G528">
        <f t="shared" si="17"/>
        <v>94516</v>
      </c>
    </row>
    <row r="529" spans="1:7" x14ac:dyDescent="0.25">
      <c r="A529" s="1">
        <v>45454</v>
      </c>
      <c r="B529" s="3">
        <f>IF(AND(DAY(A529)=21,MONTH(A529)=12),$V$12,          IF(AND(DAY(A529)=21,MONTH(A529)=3),$V$9,         IF(AND(DAY(A529)=21,MONTH(A529)=6),$V$10,    IF(AND(DAY(A529)=23,MONTH(A529)=9),$V$11,B528)      )           )                                  )</f>
        <v>0.5</v>
      </c>
      <c r="C529" s="4">
        <f>ile</f>
        <v>10</v>
      </c>
      <c r="D529" s="4">
        <f t="shared" si="16"/>
        <v>5</v>
      </c>
      <c r="E529">
        <f>E528+IF(WEEKDAY(A529)=1,ser*C528,0)</f>
        <v>19400</v>
      </c>
      <c r="F529">
        <f>F528+D529*(wyp++dod)</f>
        <v>114246</v>
      </c>
      <c r="G529">
        <f t="shared" si="17"/>
        <v>94846</v>
      </c>
    </row>
    <row r="530" spans="1:7" x14ac:dyDescent="0.25">
      <c r="A530" s="1">
        <v>45455</v>
      </c>
      <c r="B530" s="3">
        <f>IF(AND(DAY(A530)=21,MONTH(A530)=12),$V$12,          IF(AND(DAY(A530)=21,MONTH(A530)=3),$V$9,         IF(AND(DAY(A530)=21,MONTH(A530)=6),$V$10,    IF(AND(DAY(A530)=23,MONTH(A530)=9),$V$11,B529)      )           )                                  )</f>
        <v>0.5</v>
      </c>
      <c r="C530" s="4">
        <f>ile</f>
        <v>10</v>
      </c>
      <c r="D530" s="4">
        <f t="shared" si="16"/>
        <v>5</v>
      </c>
      <c r="E530">
        <f>E529+IF(WEEKDAY(A530)=1,ser*C529,0)</f>
        <v>19400</v>
      </c>
      <c r="F530">
        <f>F529+D530*(wyp++dod)</f>
        <v>114576</v>
      </c>
      <c r="G530">
        <f t="shared" si="17"/>
        <v>95176</v>
      </c>
    </row>
    <row r="531" spans="1:7" x14ac:dyDescent="0.25">
      <c r="A531" s="1">
        <v>45456</v>
      </c>
      <c r="B531" s="3">
        <f>IF(AND(DAY(A531)=21,MONTH(A531)=12),$V$12,          IF(AND(DAY(A531)=21,MONTH(A531)=3),$V$9,         IF(AND(DAY(A531)=21,MONTH(A531)=6),$V$10,    IF(AND(DAY(A531)=23,MONTH(A531)=9),$V$11,B530)      )           )                                  )</f>
        <v>0.5</v>
      </c>
      <c r="C531" s="4">
        <f>ile</f>
        <v>10</v>
      </c>
      <c r="D531" s="4">
        <f t="shared" si="16"/>
        <v>5</v>
      </c>
      <c r="E531">
        <f>E530+IF(WEEKDAY(A531)=1,ser*C530,0)</f>
        <v>19400</v>
      </c>
      <c r="F531">
        <f>F530+D531*(wyp++dod)</f>
        <v>114906</v>
      </c>
      <c r="G531">
        <f t="shared" si="17"/>
        <v>95506</v>
      </c>
    </row>
    <row r="532" spans="1:7" x14ac:dyDescent="0.25">
      <c r="A532" s="1">
        <v>45457</v>
      </c>
      <c r="B532" s="3">
        <f>IF(AND(DAY(A532)=21,MONTH(A532)=12),$V$12,          IF(AND(DAY(A532)=21,MONTH(A532)=3),$V$9,         IF(AND(DAY(A532)=21,MONTH(A532)=6),$V$10,    IF(AND(DAY(A532)=23,MONTH(A532)=9),$V$11,B531)      )           )                                  )</f>
        <v>0.5</v>
      </c>
      <c r="C532" s="4">
        <f>ile</f>
        <v>10</v>
      </c>
      <c r="D532" s="4">
        <f t="shared" si="16"/>
        <v>5</v>
      </c>
      <c r="E532">
        <f>E531+IF(WEEKDAY(A532)=1,ser*C531,0)</f>
        <v>19400</v>
      </c>
      <c r="F532">
        <f>F531+D532*(wyp++dod)</f>
        <v>115236</v>
      </c>
      <c r="G532">
        <f t="shared" si="17"/>
        <v>95836</v>
      </c>
    </row>
    <row r="533" spans="1:7" x14ac:dyDescent="0.25">
      <c r="A533" s="1">
        <v>45458</v>
      </c>
      <c r="B533" s="3">
        <f>IF(AND(DAY(A533)=21,MONTH(A533)=12),$V$12,          IF(AND(DAY(A533)=21,MONTH(A533)=3),$V$9,         IF(AND(DAY(A533)=21,MONTH(A533)=6),$V$10,    IF(AND(DAY(A533)=23,MONTH(A533)=9),$V$11,B532)      )           )                                  )</f>
        <v>0.5</v>
      </c>
      <c r="C533" s="4">
        <f>ile</f>
        <v>10</v>
      </c>
      <c r="D533" s="4">
        <f t="shared" si="16"/>
        <v>0</v>
      </c>
      <c r="E533">
        <f>E532+IF(WEEKDAY(A533)=1,ser*C532,0)</f>
        <v>19400</v>
      </c>
      <c r="F533">
        <f>F532+D533*(wyp++dod)</f>
        <v>115236</v>
      </c>
      <c r="G533">
        <f t="shared" si="17"/>
        <v>95836</v>
      </c>
    </row>
    <row r="534" spans="1:7" x14ac:dyDescent="0.25">
      <c r="A534" s="1">
        <v>45459</v>
      </c>
      <c r="B534" s="3">
        <f>IF(AND(DAY(A534)=21,MONTH(A534)=12),$V$12,          IF(AND(DAY(A534)=21,MONTH(A534)=3),$V$9,         IF(AND(DAY(A534)=21,MONTH(A534)=6),$V$10,    IF(AND(DAY(A534)=23,MONTH(A534)=9),$V$11,B533)      )           )                                  )</f>
        <v>0.5</v>
      </c>
      <c r="C534" s="4">
        <f>ile</f>
        <v>10</v>
      </c>
      <c r="D534" s="4">
        <f t="shared" si="16"/>
        <v>0</v>
      </c>
      <c r="E534">
        <f>E533+IF(WEEKDAY(A534)=1,ser*C533,0)</f>
        <v>19550</v>
      </c>
      <c r="F534">
        <f>F533+D534*(wyp++dod)</f>
        <v>115236</v>
      </c>
      <c r="G534">
        <f t="shared" si="17"/>
        <v>95686</v>
      </c>
    </row>
    <row r="535" spans="1:7" x14ac:dyDescent="0.25">
      <c r="A535" s="1">
        <v>45460</v>
      </c>
      <c r="B535" s="3">
        <f>IF(AND(DAY(A535)=21,MONTH(A535)=12),$V$12,          IF(AND(DAY(A535)=21,MONTH(A535)=3),$V$9,         IF(AND(DAY(A535)=21,MONTH(A535)=6),$V$10,    IF(AND(DAY(A535)=23,MONTH(A535)=9),$V$11,B534)      )           )                                  )</f>
        <v>0.5</v>
      </c>
      <c r="C535" s="4">
        <f>ile</f>
        <v>10</v>
      </c>
      <c r="D535" s="4">
        <f t="shared" si="16"/>
        <v>5</v>
      </c>
      <c r="E535">
        <f>E534+IF(WEEKDAY(A535)=1,ser*C534,0)</f>
        <v>19550</v>
      </c>
      <c r="F535">
        <f>F534+D535*(wyp++dod)</f>
        <v>115566</v>
      </c>
      <c r="G535">
        <f t="shared" si="17"/>
        <v>96016</v>
      </c>
    </row>
    <row r="536" spans="1:7" x14ac:dyDescent="0.25">
      <c r="A536" s="1">
        <v>45461</v>
      </c>
      <c r="B536" s="3">
        <f>IF(AND(DAY(A536)=21,MONTH(A536)=12),$V$12,          IF(AND(DAY(A536)=21,MONTH(A536)=3),$V$9,         IF(AND(DAY(A536)=21,MONTH(A536)=6),$V$10,    IF(AND(DAY(A536)=23,MONTH(A536)=9),$V$11,B535)      )           )                                  )</f>
        <v>0.5</v>
      </c>
      <c r="C536" s="4">
        <f>ile</f>
        <v>10</v>
      </c>
      <c r="D536" s="4">
        <f t="shared" si="16"/>
        <v>5</v>
      </c>
      <c r="E536">
        <f>E535+IF(WEEKDAY(A536)=1,ser*C535,0)</f>
        <v>19550</v>
      </c>
      <c r="F536">
        <f>F535+D536*(wyp++dod)</f>
        <v>115896</v>
      </c>
      <c r="G536">
        <f t="shared" si="17"/>
        <v>96346</v>
      </c>
    </row>
    <row r="537" spans="1:7" x14ac:dyDescent="0.25">
      <c r="A537" s="1">
        <v>45462</v>
      </c>
      <c r="B537" s="3">
        <f>IF(AND(DAY(A537)=21,MONTH(A537)=12),$V$12,          IF(AND(DAY(A537)=21,MONTH(A537)=3),$V$9,         IF(AND(DAY(A537)=21,MONTH(A537)=6),$V$10,    IF(AND(DAY(A537)=23,MONTH(A537)=9),$V$11,B536)      )           )                                  )</f>
        <v>0.5</v>
      </c>
      <c r="C537" s="4">
        <f>ile</f>
        <v>10</v>
      </c>
      <c r="D537" s="4">
        <f t="shared" si="16"/>
        <v>5</v>
      </c>
      <c r="E537">
        <f>E536+IF(WEEKDAY(A537)=1,ser*C536,0)</f>
        <v>19550</v>
      </c>
      <c r="F537">
        <f>F536+D537*(wyp++dod)</f>
        <v>116226</v>
      </c>
      <c r="G537">
        <f t="shared" si="17"/>
        <v>96676</v>
      </c>
    </row>
    <row r="538" spans="1:7" x14ac:dyDescent="0.25">
      <c r="A538" s="1">
        <v>45463</v>
      </c>
      <c r="B538" s="3">
        <f>IF(AND(DAY(A538)=21,MONTH(A538)=12),$V$12,          IF(AND(DAY(A538)=21,MONTH(A538)=3),$V$9,         IF(AND(DAY(A538)=21,MONTH(A538)=6),$V$10,    IF(AND(DAY(A538)=23,MONTH(A538)=9),$V$11,B537)      )           )                                  )</f>
        <v>0.5</v>
      </c>
      <c r="C538" s="4">
        <f>ile</f>
        <v>10</v>
      </c>
      <c r="D538" s="4">
        <f t="shared" si="16"/>
        <v>5</v>
      </c>
      <c r="E538">
        <f>E537+IF(WEEKDAY(A538)=1,ser*C537,0)</f>
        <v>19550</v>
      </c>
      <c r="F538">
        <f>F537+D538*(wyp++dod)</f>
        <v>116556</v>
      </c>
      <c r="G538">
        <f t="shared" si="17"/>
        <v>97006</v>
      </c>
    </row>
    <row r="539" spans="1:7" x14ac:dyDescent="0.25">
      <c r="A539" s="1">
        <v>45464</v>
      </c>
      <c r="B539" s="3">
        <f>IF(AND(DAY(A539)=21,MONTH(A539)=12),$V$12,          IF(AND(DAY(A539)=21,MONTH(A539)=3),$V$9,         IF(AND(DAY(A539)=21,MONTH(A539)=6),$V$10,    IF(AND(DAY(A539)=23,MONTH(A539)=9),$V$11,B538)      )           )                                  )</f>
        <v>0.9</v>
      </c>
      <c r="C539" s="4">
        <f>ile</f>
        <v>10</v>
      </c>
      <c r="D539" s="4">
        <f t="shared" si="16"/>
        <v>9</v>
      </c>
      <c r="E539">
        <f>E538+IF(WEEKDAY(A539)=1,ser*C538,0)</f>
        <v>19550</v>
      </c>
      <c r="F539">
        <f>F538+D539*(wyp++dod)</f>
        <v>117150</v>
      </c>
      <c r="G539">
        <f t="shared" si="17"/>
        <v>97600</v>
      </c>
    </row>
    <row r="540" spans="1:7" x14ac:dyDescent="0.25">
      <c r="A540" s="1">
        <v>45465</v>
      </c>
      <c r="B540" s="3">
        <f>IF(AND(DAY(A540)=21,MONTH(A540)=12),$V$12,          IF(AND(DAY(A540)=21,MONTH(A540)=3),$V$9,         IF(AND(DAY(A540)=21,MONTH(A540)=6),$V$10,    IF(AND(DAY(A540)=23,MONTH(A540)=9),$V$11,B539)      )           )                                  )</f>
        <v>0.9</v>
      </c>
      <c r="C540" s="4">
        <f>ile</f>
        <v>10</v>
      </c>
      <c r="D540" s="4">
        <f t="shared" si="16"/>
        <v>0</v>
      </c>
      <c r="E540">
        <f>E539+IF(WEEKDAY(A540)=1,ser*C539,0)</f>
        <v>19550</v>
      </c>
      <c r="F540">
        <f>F539+D540*(wyp++dod)</f>
        <v>117150</v>
      </c>
      <c r="G540">
        <f t="shared" si="17"/>
        <v>97600</v>
      </c>
    </row>
    <row r="541" spans="1:7" x14ac:dyDescent="0.25">
      <c r="A541" s="1">
        <v>45466</v>
      </c>
      <c r="B541" s="3">
        <f>IF(AND(DAY(A541)=21,MONTH(A541)=12),$V$12,          IF(AND(DAY(A541)=21,MONTH(A541)=3),$V$9,         IF(AND(DAY(A541)=21,MONTH(A541)=6),$V$10,    IF(AND(DAY(A541)=23,MONTH(A541)=9),$V$11,B540)      )           )                                  )</f>
        <v>0.9</v>
      </c>
      <c r="C541" s="4">
        <f>ile</f>
        <v>10</v>
      </c>
      <c r="D541" s="4">
        <f t="shared" si="16"/>
        <v>0</v>
      </c>
      <c r="E541">
        <f>E540+IF(WEEKDAY(A541)=1,ser*C540,0)</f>
        <v>19700</v>
      </c>
      <c r="F541">
        <f>F540+D541*(wyp++dod)</f>
        <v>117150</v>
      </c>
      <c r="G541">
        <f t="shared" si="17"/>
        <v>97450</v>
      </c>
    </row>
    <row r="542" spans="1:7" x14ac:dyDescent="0.25">
      <c r="A542" s="1">
        <v>45467</v>
      </c>
      <c r="B542" s="3">
        <f>IF(AND(DAY(A542)=21,MONTH(A542)=12),$V$12,          IF(AND(DAY(A542)=21,MONTH(A542)=3),$V$9,         IF(AND(DAY(A542)=21,MONTH(A542)=6),$V$10,    IF(AND(DAY(A542)=23,MONTH(A542)=9),$V$11,B541)      )           )                                  )</f>
        <v>0.9</v>
      </c>
      <c r="C542" s="4">
        <f>ile</f>
        <v>10</v>
      </c>
      <c r="D542" s="4">
        <f t="shared" si="16"/>
        <v>9</v>
      </c>
      <c r="E542">
        <f>E541+IF(WEEKDAY(A542)=1,ser*C541,0)</f>
        <v>19700</v>
      </c>
      <c r="F542">
        <f>F541+D542*(wyp++dod)</f>
        <v>117744</v>
      </c>
      <c r="G542">
        <f t="shared" si="17"/>
        <v>98044</v>
      </c>
    </row>
    <row r="543" spans="1:7" x14ac:dyDescent="0.25">
      <c r="A543" s="1">
        <v>45468</v>
      </c>
      <c r="B543" s="3">
        <f>IF(AND(DAY(A543)=21,MONTH(A543)=12),$V$12,          IF(AND(DAY(A543)=21,MONTH(A543)=3),$V$9,         IF(AND(DAY(A543)=21,MONTH(A543)=6),$V$10,    IF(AND(DAY(A543)=23,MONTH(A543)=9),$V$11,B542)      )           )                                  )</f>
        <v>0.9</v>
      </c>
      <c r="C543" s="4">
        <f>ile</f>
        <v>10</v>
      </c>
      <c r="D543" s="4">
        <f t="shared" si="16"/>
        <v>9</v>
      </c>
      <c r="E543">
        <f>E542+IF(WEEKDAY(A543)=1,ser*C542,0)</f>
        <v>19700</v>
      </c>
      <c r="F543">
        <f>F542+D543*(wyp++dod)</f>
        <v>118338</v>
      </c>
      <c r="G543">
        <f t="shared" si="17"/>
        <v>98638</v>
      </c>
    </row>
    <row r="544" spans="1:7" x14ac:dyDescent="0.25">
      <c r="A544" s="1">
        <v>45469</v>
      </c>
      <c r="B544" s="3">
        <f>IF(AND(DAY(A544)=21,MONTH(A544)=12),$V$12,          IF(AND(DAY(A544)=21,MONTH(A544)=3),$V$9,         IF(AND(DAY(A544)=21,MONTH(A544)=6),$V$10,    IF(AND(DAY(A544)=23,MONTH(A544)=9),$V$11,B543)      )           )                                  )</f>
        <v>0.9</v>
      </c>
      <c r="C544" s="4">
        <f>ile</f>
        <v>10</v>
      </c>
      <c r="D544" s="4">
        <f t="shared" si="16"/>
        <v>9</v>
      </c>
      <c r="E544">
        <f>E543+IF(WEEKDAY(A544)=1,ser*C543,0)</f>
        <v>19700</v>
      </c>
      <c r="F544">
        <f>F543+D544*(wyp++dod)</f>
        <v>118932</v>
      </c>
      <c r="G544">
        <f t="shared" si="17"/>
        <v>99232</v>
      </c>
    </row>
    <row r="545" spans="1:7" x14ac:dyDescent="0.25">
      <c r="A545" s="1">
        <v>45470</v>
      </c>
      <c r="B545" s="3">
        <f>IF(AND(DAY(A545)=21,MONTH(A545)=12),$V$12,          IF(AND(DAY(A545)=21,MONTH(A545)=3),$V$9,         IF(AND(DAY(A545)=21,MONTH(A545)=6),$V$10,    IF(AND(DAY(A545)=23,MONTH(A545)=9),$V$11,B544)      )           )                                  )</f>
        <v>0.9</v>
      </c>
      <c r="C545" s="4">
        <f>ile</f>
        <v>10</v>
      </c>
      <c r="D545" s="4">
        <f t="shared" si="16"/>
        <v>9</v>
      </c>
      <c r="E545">
        <f>E544+IF(WEEKDAY(A545)=1,ser*C544,0)</f>
        <v>19700</v>
      </c>
      <c r="F545">
        <f>F544+D545*(wyp++dod)</f>
        <v>119526</v>
      </c>
      <c r="G545">
        <f t="shared" si="17"/>
        <v>99826</v>
      </c>
    </row>
    <row r="546" spans="1:7" x14ac:dyDescent="0.25">
      <c r="A546" s="1">
        <v>45471</v>
      </c>
      <c r="B546" s="3">
        <f>IF(AND(DAY(A546)=21,MONTH(A546)=12),$V$12,          IF(AND(DAY(A546)=21,MONTH(A546)=3),$V$9,         IF(AND(DAY(A546)=21,MONTH(A546)=6),$V$10,    IF(AND(DAY(A546)=23,MONTH(A546)=9),$V$11,B545)      )           )                                  )</f>
        <v>0.9</v>
      </c>
      <c r="C546" s="4">
        <f>ile</f>
        <v>10</v>
      </c>
      <c r="D546" s="4">
        <f t="shared" si="16"/>
        <v>9</v>
      </c>
      <c r="E546">
        <f>E545+IF(WEEKDAY(A546)=1,ser*C545,0)</f>
        <v>19700</v>
      </c>
      <c r="F546">
        <f>F545+D546*(wyp++dod)</f>
        <v>120120</v>
      </c>
      <c r="G546">
        <f t="shared" si="17"/>
        <v>100420</v>
      </c>
    </row>
    <row r="547" spans="1:7" x14ac:dyDescent="0.25">
      <c r="A547" s="1">
        <v>45472</v>
      </c>
      <c r="B547" s="3">
        <f>IF(AND(DAY(A547)=21,MONTH(A547)=12),$V$12,          IF(AND(DAY(A547)=21,MONTH(A547)=3),$V$9,         IF(AND(DAY(A547)=21,MONTH(A547)=6),$V$10,    IF(AND(DAY(A547)=23,MONTH(A547)=9),$V$11,B546)      )           )                                  )</f>
        <v>0.9</v>
      </c>
      <c r="C547" s="4">
        <f>ile</f>
        <v>10</v>
      </c>
      <c r="D547" s="4">
        <f t="shared" si="16"/>
        <v>0</v>
      </c>
      <c r="E547">
        <f>E546+IF(WEEKDAY(A547)=1,ser*C546,0)</f>
        <v>19700</v>
      </c>
      <c r="F547">
        <f>F546+D547*(wyp++dod)</f>
        <v>120120</v>
      </c>
      <c r="G547">
        <f t="shared" si="17"/>
        <v>100420</v>
      </c>
    </row>
    <row r="548" spans="1:7" x14ac:dyDescent="0.25">
      <c r="A548" s="1">
        <v>45473</v>
      </c>
      <c r="B548" s="3">
        <f>IF(AND(DAY(A548)=21,MONTH(A548)=12),$V$12,          IF(AND(DAY(A548)=21,MONTH(A548)=3),$V$9,         IF(AND(DAY(A548)=21,MONTH(A548)=6),$V$10,    IF(AND(DAY(A548)=23,MONTH(A548)=9),$V$11,B547)      )           )                                  )</f>
        <v>0.9</v>
      </c>
      <c r="C548" s="4">
        <f>ile</f>
        <v>10</v>
      </c>
      <c r="D548" s="4">
        <f t="shared" si="16"/>
        <v>0</v>
      </c>
      <c r="E548">
        <f>E547+IF(WEEKDAY(A548)=1,ser*C547,0)</f>
        <v>19850</v>
      </c>
      <c r="F548">
        <f>F547+D548*(wyp++dod)</f>
        <v>120120</v>
      </c>
      <c r="G548">
        <f t="shared" si="17"/>
        <v>100270</v>
      </c>
    </row>
    <row r="549" spans="1:7" x14ac:dyDescent="0.25">
      <c r="A549" s="1">
        <v>45474</v>
      </c>
      <c r="B549" s="3">
        <f>IF(AND(DAY(A549)=21,MONTH(A549)=12),$V$12,          IF(AND(DAY(A549)=21,MONTH(A549)=3),$V$9,         IF(AND(DAY(A549)=21,MONTH(A549)=6),$V$10,    IF(AND(DAY(A549)=23,MONTH(A549)=9),$V$11,B548)      )           )                                  )</f>
        <v>0.9</v>
      </c>
      <c r="C549" s="4">
        <f>ile</f>
        <v>10</v>
      </c>
      <c r="D549" s="4">
        <f t="shared" si="16"/>
        <v>9</v>
      </c>
      <c r="E549">
        <f>E548+IF(WEEKDAY(A549)=1,ser*C548,0)</f>
        <v>19850</v>
      </c>
      <c r="F549">
        <f>F548+D549*(wyp++dod)</f>
        <v>120714</v>
      </c>
      <c r="G549">
        <f t="shared" si="17"/>
        <v>100864</v>
      </c>
    </row>
    <row r="550" spans="1:7" x14ac:dyDescent="0.25">
      <c r="A550" s="1">
        <v>45475</v>
      </c>
      <c r="B550" s="3">
        <f>IF(AND(DAY(A550)=21,MONTH(A550)=12),$V$12,          IF(AND(DAY(A550)=21,MONTH(A550)=3),$V$9,         IF(AND(DAY(A550)=21,MONTH(A550)=6),$V$10,    IF(AND(DAY(A550)=23,MONTH(A550)=9),$V$11,B549)      )           )                                  )</f>
        <v>0.9</v>
      </c>
      <c r="C550" s="4">
        <f>ile</f>
        <v>10</v>
      </c>
      <c r="D550" s="4">
        <f t="shared" si="16"/>
        <v>9</v>
      </c>
      <c r="E550">
        <f>E549+IF(WEEKDAY(A550)=1,ser*C549,0)</f>
        <v>19850</v>
      </c>
      <c r="F550">
        <f>F549+D550*(wyp++dod)</f>
        <v>121308</v>
      </c>
      <c r="G550">
        <f t="shared" si="17"/>
        <v>101458</v>
      </c>
    </row>
    <row r="551" spans="1:7" x14ac:dyDescent="0.25">
      <c r="A551" s="1">
        <v>45476</v>
      </c>
      <c r="B551" s="3">
        <f>IF(AND(DAY(A551)=21,MONTH(A551)=12),$V$12,          IF(AND(DAY(A551)=21,MONTH(A551)=3),$V$9,         IF(AND(DAY(A551)=21,MONTH(A551)=6),$V$10,    IF(AND(DAY(A551)=23,MONTH(A551)=9),$V$11,B550)      )           )                                  )</f>
        <v>0.9</v>
      </c>
      <c r="C551" s="4">
        <f>ile</f>
        <v>10</v>
      </c>
      <c r="D551" s="4">
        <f t="shared" si="16"/>
        <v>9</v>
      </c>
      <c r="E551">
        <f>E550+IF(WEEKDAY(A551)=1,ser*C550,0)</f>
        <v>19850</v>
      </c>
      <c r="F551">
        <f>F550+D551*(wyp++dod)</f>
        <v>121902</v>
      </c>
      <c r="G551">
        <f t="shared" si="17"/>
        <v>102052</v>
      </c>
    </row>
    <row r="552" spans="1:7" x14ac:dyDescent="0.25">
      <c r="A552" s="1">
        <v>45477</v>
      </c>
      <c r="B552" s="3">
        <f>IF(AND(DAY(A552)=21,MONTH(A552)=12),$V$12,          IF(AND(DAY(A552)=21,MONTH(A552)=3),$V$9,         IF(AND(DAY(A552)=21,MONTH(A552)=6),$V$10,    IF(AND(DAY(A552)=23,MONTH(A552)=9),$V$11,B551)      )           )                                  )</f>
        <v>0.9</v>
      </c>
      <c r="C552" s="4">
        <f>ile</f>
        <v>10</v>
      </c>
      <c r="D552" s="4">
        <f t="shared" si="16"/>
        <v>9</v>
      </c>
      <c r="E552">
        <f>E551+IF(WEEKDAY(A552)=1,ser*C551,0)</f>
        <v>19850</v>
      </c>
      <c r="F552">
        <f>F551+D552*(wyp++dod)</f>
        <v>122496</v>
      </c>
      <c r="G552">
        <f t="shared" si="17"/>
        <v>102646</v>
      </c>
    </row>
    <row r="553" spans="1:7" x14ac:dyDescent="0.25">
      <c r="A553" s="1">
        <v>45478</v>
      </c>
      <c r="B553" s="3">
        <f>IF(AND(DAY(A553)=21,MONTH(A553)=12),$V$12,          IF(AND(DAY(A553)=21,MONTH(A553)=3),$V$9,         IF(AND(DAY(A553)=21,MONTH(A553)=6),$V$10,    IF(AND(DAY(A553)=23,MONTH(A553)=9),$V$11,B552)      )           )                                  )</f>
        <v>0.9</v>
      </c>
      <c r="C553" s="4">
        <f>ile</f>
        <v>10</v>
      </c>
      <c r="D553" s="4">
        <f t="shared" si="16"/>
        <v>9</v>
      </c>
      <c r="E553">
        <f>E552+IF(WEEKDAY(A553)=1,ser*C552,0)</f>
        <v>19850</v>
      </c>
      <c r="F553">
        <f>F552+D553*(wyp++dod)</f>
        <v>123090</v>
      </c>
      <c r="G553">
        <f t="shared" si="17"/>
        <v>103240</v>
      </c>
    </row>
    <row r="554" spans="1:7" x14ac:dyDescent="0.25">
      <c r="A554" s="1">
        <v>45479</v>
      </c>
      <c r="B554" s="3">
        <f>IF(AND(DAY(A554)=21,MONTH(A554)=12),$V$12,          IF(AND(DAY(A554)=21,MONTH(A554)=3),$V$9,         IF(AND(DAY(A554)=21,MONTH(A554)=6),$V$10,    IF(AND(DAY(A554)=23,MONTH(A554)=9),$V$11,B553)      )           )                                  )</f>
        <v>0.9</v>
      </c>
      <c r="C554" s="4">
        <f>ile</f>
        <v>10</v>
      </c>
      <c r="D554" s="4">
        <f t="shared" si="16"/>
        <v>0</v>
      </c>
      <c r="E554">
        <f>E553+IF(WEEKDAY(A554)=1,ser*C553,0)</f>
        <v>19850</v>
      </c>
      <c r="F554">
        <f>F553+D554*(wyp++dod)</f>
        <v>123090</v>
      </c>
      <c r="G554">
        <f t="shared" si="17"/>
        <v>103240</v>
      </c>
    </row>
    <row r="555" spans="1:7" x14ac:dyDescent="0.25">
      <c r="A555" s="1">
        <v>45480</v>
      </c>
      <c r="B555" s="3">
        <f>IF(AND(DAY(A555)=21,MONTH(A555)=12),$V$12,          IF(AND(DAY(A555)=21,MONTH(A555)=3),$V$9,         IF(AND(DAY(A555)=21,MONTH(A555)=6),$V$10,    IF(AND(DAY(A555)=23,MONTH(A555)=9),$V$11,B554)      )           )                                  )</f>
        <v>0.9</v>
      </c>
      <c r="C555" s="4">
        <f>ile</f>
        <v>10</v>
      </c>
      <c r="D555" s="4">
        <f t="shared" si="16"/>
        <v>0</v>
      </c>
      <c r="E555">
        <f>E554+IF(WEEKDAY(A555)=1,ser*C554,0)</f>
        <v>20000</v>
      </c>
      <c r="F555">
        <f>F554+D555*(wyp++dod)</f>
        <v>123090</v>
      </c>
      <c r="G555">
        <f t="shared" si="17"/>
        <v>103090</v>
      </c>
    </row>
    <row r="556" spans="1:7" x14ac:dyDescent="0.25">
      <c r="A556" s="1">
        <v>45481</v>
      </c>
      <c r="B556" s="3">
        <f>IF(AND(DAY(A556)=21,MONTH(A556)=12),$V$12,          IF(AND(DAY(A556)=21,MONTH(A556)=3),$V$9,         IF(AND(DAY(A556)=21,MONTH(A556)=6),$V$10,    IF(AND(DAY(A556)=23,MONTH(A556)=9),$V$11,B555)      )           )                                  )</f>
        <v>0.9</v>
      </c>
      <c r="C556" s="4">
        <f>ile</f>
        <v>10</v>
      </c>
      <c r="D556" s="4">
        <f t="shared" si="16"/>
        <v>9</v>
      </c>
      <c r="E556">
        <f>E555+IF(WEEKDAY(A556)=1,ser*C555,0)</f>
        <v>20000</v>
      </c>
      <c r="F556">
        <f>F555+D556*(wyp++dod)</f>
        <v>123684</v>
      </c>
      <c r="G556">
        <f t="shared" si="17"/>
        <v>103684</v>
      </c>
    </row>
    <row r="557" spans="1:7" x14ac:dyDescent="0.25">
      <c r="A557" s="1">
        <v>45482</v>
      </c>
      <c r="B557" s="3">
        <f>IF(AND(DAY(A557)=21,MONTH(A557)=12),$V$12,          IF(AND(DAY(A557)=21,MONTH(A557)=3),$V$9,         IF(AND(DAY(A557)=21,MONTH(A557)=6),$V$10,    IF(AND(DAY(A557)=23,MONTH(A557)=9),$V$11,B556)      )           )                                  )</f>
        <v>0.9</v>
      </c>
      <c r="C557" s="4">
        <f>ile</f>
        <v>10</v>
      </c>
      <c r="D557" s="4">
        <f t="shared" si="16"/>
        <v>9</v>
      </c>
      <c r="E557">
        <f>E556+IF(WEEKDAY(A557)=1,ser*C556,0)</f>
        <v>20000</v>
      </c>
      <c r="F557">
        <f>F556+D557*(wyp++dod)</f>
        <v>124278</v>
      </c>
      <c r="G557">
        <f t="shared" si="17"/>
        <v>104278</v>
      </c>
    </row>
    <row r="558" spans="1:7" x14ac:dyDescent="0.25">
      <c r="A558" s="1">
        <v>45483</v>
      </c>
      <c r="B558" s="3">
        <f>IF(AND(DAY(A558)=21,MONTH(A558)=12),$V$12,          IF(AND(DAY(A558)=21,MONTH(A558)=3),$V$9,         IF(AND(DAY(A558)=21,MONTH(A558)=6),$V$10,    IF(AND(DAY(A558)=23,MONTH(A558)=9),$V$11,B557)      )           )                                  )</f>
        <v>0.9</v>
      </c>
      <c r="C558" s="4">
        <f>ile</f>
        <v>10</v>
      </c>
      <c r="D558" s="4">
        <f t="shared" si="16"/>
        <v>9</v>
      </c>
      <c r="E558">
        <f>E557+IF(WEEKDAY(A558)=1,ser*C557,0)</f>
        <v>20000</v>
      </c>
      <c r="F558">
        <f>F557+D558*(wyp++dod)</f>
        <v>124872</v>
      </c>
      <c r="G558">
        <f t="shared" si="17"/>
        <v>104872</v>
      </c>
    </row>
    <row r="559" spans="1:7" x14ac:dyDescent="0.25">
      <c r="A559" s="1">
        <v>45484</v>
      </c>
      <c r="B559" s="3">
        <f>IF(AND(DAY(A559)=21,MONTH(A559)=12),$V$12,          IF(AND(DAY(A559)=21,MONTH(A559)=3),$V$9,         IF(AND(DAY(A559)=21,MONTH(A559)=6),$V$10,    IF(AND(DAY(A559)=23,MONTH(A559)=9),$V$11,B558)      )           )                                  )</f>
        <v>0.9</v>
      </c>
      <c r="C559" s="4">
        <f>ile</f>
        <v>10</v>
      </c>
      <c r="D559" s="4">
        <f t="shared" si="16"/>
        <v>9</v>
      </c>
      <c r="E559">
        <f>E558+IF(WEEKDAY(A559)=1,ser*C558,0)</f>
        <v>20000</v>
      </c>
      <c r="F559">
        <f>F558+D559*(wyp++dod)</f>
        <v>125466</v>
      </c>
      <c r="G559">
        <f t="shared" si="17"/>
        <v>105466</v>
      </c>
    </row>
    <row r="560" spans="1:7" x14ac:dyDescent="0.25">
      <c r="A560" s="1">
        <v>45485</v>
      </c>
      <c r="B560" s="3">
        <f>IF(AND(DAY(A560)=21,MONTH(A560)=12),$V$12,          IF(AND(DAY(A560)=21,MONTH(A560)=3),$V$9,         IF(AND(DAY(A560)=21,MONTH(A560)=6),$V$10,    IF(AND(DAY(A560)=23,MONTH(A560)=9),$V$11,B559)      )           )                                  )</f>
        <v>0.9</v>
      </c>
      <c r="C560" s="4">
        <f>ile</f>
        <v>10</v>
      </c>
      <c r="D560" s="4">
        <f t="shared" si="16"/>
        <v>9</v>
      </c>
      <c r="E560">
        <f>E559+IF(WEEKDAY(A560)=1,ser*C559,0)</f>
        <v>20000</v>
      </c>
      <c r="F560">
        <f>F559+D560*(wyp++dod)</f>
        <v>126060</v>
      </c>
      <c r="G560">
        <f t="shared" si="17"/>
        <v>106060</v>
      </c>
    </row>
    <row r="561" spans="1:7" x14ac:dyDescent="0.25">
      <c r="A561" s="1">
        <v>45486</v>
      </c>
      <c r="B561" s="3">
        <f>IF(AND(DAY(A561)=21,MONTH(A561)=12),$V$12,          IF(AND(DAY(A561)=21,MONTH(A561)=3),$V$9,         IF(AND(DAY(A561)=21,MONTH(A561)=6),$V$10,    IF(AND(DAY(A561)=23,MONTH(A561)=9),$V$11,B560)      )           )                                  )</f>
        <v>0.9</v>
      </c>
      <c r="C561" s="4">
        <f>ile</f>
        <v>10</v>
      </c>
      <c r="D561" s="4">
        <f t="shared" si="16"/>
        <v>0</v>
      </c>
      <c r="E561">
        <f>E560+IF(WEEKDAY(A561)=1,ser*C560,0)</f>
        <v>20000</v>
      </c>
      <c r="F561">
        <f>F560+D561*(wyp++dod)</f>
        <v>126060</v>
      </c>
      <c r="G561">
        <f t="shared" si="17"/>
        <v>106060</v>
      </c>
    </row>
    <row r="562" spans="1:7" x14ac:dyDescent="0.25">
      <c r="A562" s="1">
        <v>45487</v>
      </c>
      <c r="B562" s="3">
        <f>IF(AND(DAY(A562)=21,MONTH(A562)=12),$V$12,          IF(AND(DAY(A562)=21,MONTH(A562)=3),$V$9,         IF(AND(DAY(A562)=21,MONTH(A562)=6),$V$10,    IF(AND(DAY(A562)=23,MONTH(A562)=9),$V$11,B561)      )           )                                  )</f>
        <v>0.9</v>
      </c>
      <c r="C562" s="4">
        <f>ile</f>
        <v>10</v>
      </c>
      <c r="D562" s="4">
        <f t="shared" si="16"/>
        <v>0</v>
      </c>
      <c r="E562">
        <f>E561+IF(WEEKDAY(A562)=1,ser*C561,0)</f>
        <v>20150</v>
      </c>
      <c r="F562">
        <f>F561+D562*(wyp++dod)</f>
        <v>126060</v>
      </c>
      <c r="G562">
        <f t="shared" si="17"/>
        <v>105910</v>
      </c>
    </row>
    <row r="563" spans="1:7" x14ac:dyDescent="0.25">
      <c r="A563" s="1">
        <v>45488</v>
      </c>
      <c r="B563" s="3">
        <f>IF(AND(DAY(A563)=21,MONTH(A563)=12),$V$12,          IF(AND(DAY(A563)=21,MONTH(A563)=3),$V$9,         IF(AND(DAY(A563)=21,MONTH(A563)=6),$V$10,    IF(AND(DAY(A563)=23,MONTH(A563)=9),$V$11,B562)      )           )                                  )</f>
        <v>0.9</v>
      </c>
      <c r="C563" s="4">
        <f>ile</f>
        <v>10</v>
      </c>
      <c r="D563" s="4">
        <f t="shared" si="16"/>
        <v>9</v>
      </c>
      <c r="E563">
        <f>E562+IF(WEEKDAY(A563)=1,ser*C562,0)</f>
        <v>20150</v>
      </c>
      <c r="F563">
        <f>F562+D563*(wyp++dod)</f>
        <v>126654</v>
      </c>
      <c r="G563">
        <f t="shared" si="17"/>
        <v>106504</v>
      </c>
    </row>
    <row r="564" spans="1:7" x14ac:dyDescent="0.25">
      <c r="A564" s="1">
        <v>45489</v>
      </c>
      <c r="B564" s="3">
        <f>IF(AND(DAY(A564)=21,MONTH(A564)=12),$V$12,          IF(AND(DAY(A564)=21,MONTH(A564)=3),$V$9,         IF(AND(DAY(A564)=21,MONTH(A564)=6),$V$10,    IF(AND(DAY(A564)=23,MONTH(A564)=9),$V$11,B563)      )           )                                  )</f>
        <v>0.9</v>
      </c>
      <c r="C564" s="4">
        <f>ile</f>
        <v>10</v>
      </c>
      <c r="D564" s="4">
        <f t="shared" si="16"/>
        <v>9</v>
      </c>
      <c r="E564">
        <f>E563+IF(WEEKDAY(A564)=1,ser*C563,0)</f>
        <v>20150</v>
      </c>
      <c r="F564">
        <f>F563+D564*(wyp++dod)</f>
        <v>127248</v>
      </c>
      <c r="G564">
        <f t="shared" si="17"/>
        <v>107098</v>
      </c>
    </row>
    <row r="565" spans="1:7" x14ac:dyDescent="0.25">
      <c r="A565" s="1">
        <v>45490</v>
      </c>
      <c r="B565" s="3">
        <f>IF(AND(DAY(A565)=21,MONTH(A565)=12),$V$12,          IF(AND(DAY(A565)=21,MONTH(A565)=3),$V$9,         IF(AND(DAY(A565)=21,MONTH(A565)=6),$V$10,    IF(AND(DAY(A565)=23,MONTH(A565)=9),$V$11,B564)      )           )                                  )</f>
        <v>0.9</v>
      </c>
      <c r="C565" s="4">
        <f>ile</f>
        <v>10</v>
      </c>
      <c r="D565" s="4">
        <f t="shared" si="16"/>
        <v>9</v>
      </c>
      <c r="E565">
        <f>E564+IF(WEEKDAY(A565)=1,ser*C564,0)</f>
        <v>20150</v>
      </c>
      <c r="F565">
        <f>F564+D565*(wyp++dod)</f>
        <v>127842</v>
      </c>
      <c r="G565">
        <f t="shared" si="17"/>
        <v>107692</v>
      </c>
    </row>
    <row r="566" spans="1:7" x14ac:dyDescent="0.25">
      <c r="A566" s="1">
        <v>45491</v>
      </c>
      <c r="B566" s="3">
        <f>IF(AND(DAY(A566)=21,MONTH(A566)=12),$V$12,          IF(AND(DAY(A566)=21,MONTH(A566)=3),$V$9,         IF(AND(DAY(A566)=21,MONTH(A566)=6),$V$10,    IF(AND(DAY(A566)=23,MONTH(A566)=9),$V$11,B565)      )           )                                  )</f>
        <v>0.9</v>
      </c>
      <c r="C566" s="4">
        <f>ile</f>
        <v>10</v>
      </c>
      <c r="D566" s="4">
        <f t="shared" si="16"/>
        <v>9</v>
      </c>
      <c r="E566">
        <f>E565+IF(WEEKDAY(A566)=1,ser*C565,0)</f>
        <v>20150</v>
      </c>
      <c r="F566">
        <f>F565+D566*(wyp++dod)</f>
        <v>128436</v>
      </c>
      <c r="G566">
        <f t="shared" si="17"/>
        <v>108286</v>
      </c>
    </row>
    <row r="567" spans="1:7" x14ac:dyDescent="0.25">
      <c r="A567" s="1">
        <v>45492</v>
      </c>
      <c r="B567" s="3">
        <f>IF(AND(DAY(A567)=21,MONTH(A567)=12),$V$12,          IF(AND(DAY(A567)=21,MONTH(A567)=3),$V$9,         IF(AND(DAY(A567)=21,MONTH(A567)=6),$V$10,    IF(AND(DAY(A567)=23,MONTH(A567)=9),$V$11,B566)      )           )                                  )</f>
        <v>0.9</v>
      </c>
      <c r="C567" s="4">
        <f>ile</f>
        <v>10</v>
      </c>
      <c r="D567" s="4">
        <f t="shared" si="16"/>
        <v>9</v>
      </c>
      <c r="E567">
        <f>E566+IF(WEEKDAY(A567)=1,ser*C566,0)</f>
        <v>20150</v>
      </c>
      <c r="F567">
        <f>F566+D567*(wyp++dod)</f>
        <v>129030</v>
      </c>
      <c r="G567">
        <f t="shared" si="17"/>
        <v>108880</v>
      </c>
    </row>
    <row r="568" spans="1:7" x14ac:dyDescent="0.25">
      <c r="A568" s="1">
        <v>45493</v>
      </c>
      <c r="B568" s="3">
        <f>IF(AND(DAY(A568)=21,MONTH(A568)=12),$V$12,          IF(AND(DAY(A568)=21,MONTH(A568)=3),$V$9,         IF(AND(DAY(A568)=21,MONTH(A568)=6),$V$10,    IF(AND(DAY(A568)=23,MONTH(A568)=9),$V$11,B567)      )           )                                  )</f>
        <v>0.9</v>
      </c>
      <c r="C568" s="4">
        <f>ile</f>
        <v>10</v>
      </c>
      <c r="D568" s="4">
        <f t="shared" si="16"/>
        <v>0</v>
      </c>
      <c r="E568">
        <f>E567+IF(WEEKDAY(A568)=1,ser*C567,0)</f>
        <v>20150</v>
      </c>
      <c r="F568">
        <f>F567+D568*(wyp++dod)</f>
        <v>129030</v>
      </c>
      <c r="G568">
        <f t="shared" si="17"/>
        <v>108880</v>
      </c>
    </row>
    <row r="569" spans="1:7" x14ac:dyDescent="0.25">
      <c r="A569" s="1">
        <v>45494</v>
      </c>
      <c r="B569" s="3">
        <f>IF(AND(DAY(A569)=21,MONTH(A569)=12),$V$12,          IF(AND(DAY(A569)=21,MONTH(A569)=3),$V$9,         IF(AND(DAY(A569)=21,MONTH(A569)=6),$V$10,    IF(AND(DAY(A569)=23,MONTH(A569)=9),$V$11,B568)      )           )                                  )</f>
        <v>0.9</v>
      </c>
      <c r="C569" s="4">
        <f>ile</f>
        <v>10</v>
      </c>
      <c r="D569" s="4">
        <f t="shared" si="16"/>
        <v>0</v>
      </c>
      <c r="E569">
        <f>E568+IF(WEEKDAY(A569)=1,ser*C568,0)</f>
        <v>20300</v>
      </c>
      <c r="F569">
        <f>F568+D569*(wyp++dod)</f>
        <v>129030</v>
      </c>
      <c r="G569">
        <f t="shared" si="17"/>
        <v>108730</v>
      </c>
    </row>
    <row r="570" spans="1:7" x14ac:dyDescent="0.25">
      <c r="A570" s="1">
        <v>45495</v>
      </c>
      <c r="B570" s="3">
        <f>IF(AND(DAY(A570)=21,MONTH(A570)=12),$V$12,          IF(AND(DAY(A570)=21,MONTH(A570)=3),$V$9,         IF(AND(DAY(A570)=21,MONTH(A570)=6),$V$10,    IF(AND(DAY(A570)=23,MONTH(A570)=9),$V$11,B569)      )           )                                  )</f>
        <v>0.9</v>
      </c>
      <c r="C570" s="4">
        <f>ile</f>
        <v>10</v>
      </c>
      <c r="D570" s="4">
        <f t="shared" si="16"/>
        <v>9</v>
      </c>
      <c r="E570">
        <f>E569+IF(WEEKDAY(A570)=1,ser*C569,0)</f>
        <v>20300</v>
      </c>
      <c r="F570">
        <f>F569+D570*(wyp++dod)</f>
        <v>129624</v>
      </c>
      <c r="G570">
        <f t="shared" si="17"/>
        <v>109324</v>
      </c>
    </row>
    <row r="571" spans="1:7" x14ac:dyDescent="0.25">
      <c r="A571" s="1">
        <v>45496</v>
      </c>
      <c r="B571" s="3">
        <f>IF(AND(DAY(A571)=21,MONTH(A571)=12),$V$12,          IF(AND(DAY(A571)=21,MONTH(A571)=3),$V$9,         IF(AND(DAY(A571)=21,MONTH(A571)=6),$V$10,    IF(AND(DAY(A571)=23,MONTH(A571)=9),$V$11,B570)      )           )                                  )</f>
        <v>0.9</v>
      </c>
      <c r="C571" s="4">
        <f>ile</f>
        <v>10</v>
      </c>
      <c r="D571" s="4">
        <f t="shared" si="16"/>
        <v>9</v>
      </c>
      <c r="E571">
        <f>E570+IF(WEEKDAY(A571)=1,ser*C570,0)</f>
        <v>20300</v>
      </c>
      <c r="F571">
        <f>F570+D571*(wyp++dod)</f>
        <v>130218</v>
      </c>
      <c r="G571">
        <f t="shared" si="17"/>
        <v>109918</v>
      </c>
    </row>
    <row r="572" spans="1:7" x14ac:dyDescent="0.25">
      <c r="A572" s="1">
        <v>45497</v>
      </c>
      <c r="B572" s="3">
        <f>IF(AND(DAY(A572)=21,MONTH(A572)=12),$V$12,          IF(AND(DAY(A572)=21,MONTH(A572)=3),$V$9,         IF(AND(DAY(A572)=21,MONTH(A572)=6),$V$10,    IF(AND(DAY(A572)=23,MONTH(A572)=9),$V$11,B571)      )           )                                  )</f>
        <v>0.9</v>
      </c>
      <c r="C572" s="4">
        <f>ile</f>
        <v>10</v>
      </c>
      <c r="D572" s="4">
        <f t="shared" si="16"/>
        <v>9</v>
      </c>
      <c r="E572">
        <f>E571+IF(WEEKDAY(A572)=1,ser*C571,0)</f>
        <v>20300</v>
      </c>
      <c r="F572">
        <f>F571+D572*(wyp++dod)</f>
        <v>130812</v>
      </c>
      <c r="G572">
        <f t="shared" si="17"/>
        <v>110512</v>
      </c>
    </row>
    <row r="573" spans="1:7" x14ac:dyDescent="0.25">
      <c r="A573" s="1">
        <v>45498</v>
      </c>
      <c r="B573" s="3">
        <f>IF(AND(DAY(A573)=21,MONTH(A573)=12),$V$12,          IF(AND(DAY(A573)=21,MONTH(A573)=3),$V$9,         IF(AND(DAY(A573)=21,MONTH(A573)=6),$V$10,    IF(AND(DAY(A573)=23,MONTH(A573)=9),$V$11,B572)      )           )                                  )</f>
        <v>0.9</v>
      </c>
      <c r="C573" s="4">
        <f>ile</f>
        <v>10</v>
      </c>
      <c r="D573" s="4">
        <f t="shared" si="16"/>
        <v>9</v>
      </c>
      <c r="E573">
        <f>E572+IF(WEEKDAY(A573)=1,ser*C572,0)</f>
        <v>20300</v>
      </c>
      <c r="F573">
        <f>F572+D573*(wyp++dod)</f>
        <v>131406</v>
      </c>
      <c r="G573">
        <f t="shared" si="17"/>
        <v>111106</v>
      </c>
    </row>
    <row r="574" spans="1:7" x14ac:dyDescent="0.25">
      <c r="A574" s="1">
        <v>45499</v>
      </c>
      <c r="B574" s="3">
        <f>IF(AND(DAY(A574)=21,MONTH(A574)=12),$V$12,          IF(AND(DAY(A574)=21,MONTH(A574)=3),$V$9,         IF(AND(DAY(A574)=21,MONTH(A574)=6),$V$10,    IF(AND(DAY(A574)=23,MONTH(A574)=9),$V$11,B573)      )           )                                  )</f>
        <v>0.9</v>
      </c>
      <c r="C574" s="4">
        <f>ile</f>
        <v>10</v>
      </c>
      <c r="D574" s="4">
        <f t="shared" si="16"/>
        <v>9</v>
      </c>
      <c r="E574">
        <f>E573+IF(WEEKDAY(A574)=1,ser*C573,0)</f>
        <v>20300</v>
      </c>
      <c r="F574">
        <f>F573+D574*(wyp++dod)</f>
        <v>132000</v>
      </c>
      <c r="G574">
        <f t="shared" si="17"/>
        <v>111700</v>
      </c>
    </row>
    <row r="575" spans="1:7" x14ac:dyDescent="0.25">
      <c r="A575" s="1">
        <v>45500</v>
      </c>
      <c r="B575" s="3">
        <f>IF(AND(DAY(A575)=21,MONTH(A575)=12),$V$12,          IF(AND(DAY(A575)=21,MONTH(A575)=3),$V$9,         IF(AND(DAY(A575)=21,MONTH(A575)=6),$V$10,    IF(AND(DAY(A575)=23,MONTH(A575)=9),$V$11,B574)      )           )                                  )</f>
        <v>0.9</v>
      </c>
      <c r="C575" s="4">
        <f>ile</f>
        <v>10</v>
      </c>
      <c r="D575" s="4">
        <f t="shared" si="16"/>
        <v>0</v>
      </c>
      <c r="E575">
        <f>E574+IF(WEEKDAY(A575)=1,ser*C574,0)</f>
        <v>20300</v>
      </c>
      <c r="F575">
        <f>F574+D575*(wyp++dod)</f>
        <v>132000</v>
      </c>
      <c r="G575">
        <f t="shared" si="17"/>
        <v>111700</v>
      </c>
    </row>
    <row r="576" spans="1:7" x14ac:dyDescent="0.25">
      <c r="A576" s="1">
        <v>45501</v>
      </c>
      <c r="B576" s="3">
        <f>IF(AND(DAY(A576)=21,MONTH(A576)=12),$V$12,          IF(AND(DAY(A576)=21,MONTH(A576)=3),$V$9,         IF(AND(DAY(A576)=21,MONTH(A576)=6),$V$10,    IF(AND(DAY(A576)=23,MONTH(A576)=9),$V$11,B575)      )           )                                  )</f>
        <v>0.9</v>
      </c>
      <c r="C576" s="4">
        <f>ile</f>
        <v>10</v>
      </c>
      <c r="D576" s="4">
        <f t="shared" si="16"/>
        <v>0</v>
      </c>
      <c r="E576">
        <f>E575+IF(WEEKDAY(A576)=1,ser*C575,0)</f>
        <v>20450</v>
      </c>
      <c r="F576">
        <f>F575+D576*(wyp++dod)</f>
        <v>132000</v>
      </c>
      <c r="G576">
        <f t="shared" si="17"/>
        <v>111550</v>
      </c>
    </row>
    <row r="577" spans="1:7" x14ac:dyDescent="0.25">
      <c r="A577" s="1">
        <v>45502</v>
      </c>
      <c r="B577" s="3">
        <f>IF(AND(DAY(A577)=21,MONTH(A577)=12),$V$12,          IF(AND(DAY(A577)=21,MONTH(A577)=3),$V$9,         IF(AND(DAY(A577)=21,MONTH(A577)=6),$V$10,    IF(AND(DAY(A577)=23,MONTH(A577)=9),$V$11,B576)      )           )                                  )</f>
        <v>0.9</v>
      </c>
      <c r="C577" s="4">
        <f>ile</f>
        <v>10</v>
      </c>
      <c r="D577" s="4">
        <f t="shared" si="16"/>
        <v>9</v>
      </c>
      <c r="E577">
        <f>E576+IF(WEEKDAY(A577)=1,ser*C576,0)</f>
        <v>20450</v>
      </c>
      <c r="F577">
        <f>F576+D577*(wyp++dod)</f>
        <v>132594</v>
      </c>
      <c r="G577">
        <f t="shared" si="17"/>
        <v>112144</v>
      </c>
    </row>
    <row r="578" spans="1:7" x14ac:dyDescent="0.25">
      <c r="A578" s="1">
        <v>45503</v>
      </c>
      <c r="B578" s="3">
        <f>IF(AND(DAY(A578)=21,MONTH(A578)=12),$V$12,          IF(AND(DAY(A578)=21,MONTH(A578)=3),$V$9,         IF(AND(DAY(A578)=21,MONTH(A578)=6),$V$10,    IF(AND(DAY(A578)=23,MONTH(A578)=9),$V$11,B577)      )           )                                  )</f>
        <v>0.9</v>
      </c>
      <c r="C578" s="4">
        <f>ile</f>
        <v>10</v>
      </c>
      <c r="D578" s="4">
        <f t="shared" si="16"/>
        <v>9</v>
      </c>
      <c r="E578">
        <f>E577+IF(WEEKDAY(A578)=1,ser*C577,0)</f>
        <v>20450</v>
      </c>
      <c r="F578">
        <f>F577+D578*(wyp++dod)</f>
        <v>133188</v>
      </c>
      <c r="G578">
        <f t="shared" si="17"/>
        <v>112738</v>
      </c>
    </row>
    <row r="579" spans="1:7" x14ac:dyDescent="0.25">
      <c r="A579" s="1">
        <v>45504</v>
      </c>
      <c r="B579" s="3">
        <f>IF(AND(DAY(A579)=21,MONTH(A579)=12),$V$12,          IF(AND(DAY(A579)=21,MONTH(A579)=3),$V$9,         IF(AND(DAY(A579)=21,MONTH(A579)=6),$V$10,    IF(AND(DAY(A579)=23,MONTH(A579)=9),$V$11,B578)      )           )                                  )</f>
        <v>0.9</v>
      </c>
      <c r="C579" s="4">
        <f>ile</f>
        <v>10</v>
      </c>
      <c r="D579" s="4">
        <f t="shared" ref="D579:D642" si="18">IF(OR(WEEKDAY(A579)=7,WEEKDAY(A579)=1),0,ROUND(B579*C579,A579))</f>
        <v>9</v>
      </c>
      <c r="E579">
        <f>E578+IF(WEEKDAY(A579)=1,ser*C578,0)</f>
        <v>20450</v>
      </c>
      <c r="F579">
        <f>F578+D579*(wyp++dod)</f>
        <v>133782</v>
      </c>
      <c r="G579">
        <f t="shared" ref="G579:G642" si="19">F579-E579</f>
        <v>113332</v>
      </c>
    </row>
    <row r="580" spans="1:7" x14ac:dyDescent="0.25">
      <c r="A580" s="1">
        <v>45505</v>
      </c>
      <c r="B580" s="3">
        <f>IF(AND(DAY(A580)=21,MONTH(A580)=12),$V$12,          IF(AND(DAY(A580)=21,MONTH(A580)=3),$V$9,         IF(AND(DAY(A580)=21,MONTH(A580)=6),$V$10,    IF(AND(DAY(A580)=23,MONTH(A580)=9),$V$11,B579)      )           )                                  )</f>
        <v>0.9</v>
      </c>
      <c r="C580" s="4">
        <f>ile</f>
        <v>10</v>
      </c>
      <c r="D580" s="4">
        <f t="shared" si="18"/>
        <v>9</v>
      </c>
      <c r="E580">
        <f>E579+IF(WEEKDAY(A580)=1,ser*C579,0)</f>
        <v>20450</v>
      </c>
      <c r="F580">
        <f>F579+D580*(wyp++dod)</f>
        <v>134376</v>
      </c>
      <c r="G580">
        <f t="shared" si="19"/>
        <v>113926</v>
      </c>
    </row>
    <row r="581" spans="1:7" x14ac:dyDescent="0.25">
      <c r="A581" s="1">
        <v>45506</v>
      </c>
      <c r="B581" s="3">
        <f>IF(AND(DAY(A581)=21,MONTH(A581)=12),$V$12,          IF(AND(DAY(A581)=21,MONTH(A581)=3),$V$9,         IF(AND(DAY(A581)=21,MONTH(A581)=6),$V$10,    IF(AND(DAY(A581)=23,MONTH(A581)=9),$V$11,B580)      )           )                                  )</f>
        <v>0.9</v>
      </c>
      <c r="C581" s="4">
        <f>ile</f>
        <v>10</v>
      </c>
      <c r="D581" s="4">
        <f t="shared" si="18"/>
        <v>9</v>
      </c>
      <c r="E581">
        <f>E580+IF(WEEKDAY(A581)=1,ser*C580,0)</f>
        <v>20450</v>
      </c>
      <c r="F581">
        <f>F580+D581*(wyp++dod)</f>
        <v>134970</v>
      </c>
      <c r="G581">
        <f t="shared" si="19"/>
        <v>114520</v>
      </c>
    </row>
    <row r="582" spans="1:7" x14ac:dyDescent="0.25">
      <c r="A582" s="1">
        <v>45507</v>
      </c>
      <c r="B582" s="3">
        <f>IF(AND(DAY(A582)=21,MONTH(A582)=12),$V$12,          IF(AND(DAY(A582)=21,MONTH(A582)=3),$V$9,         IF(AND(DAY(A582)=21,MONTH(A582)=6),$V$10,    IF(AND(DAY(A582)=23,MONTH(A582)=9),$V$11,B581)      )           )                                  )</f>
        <v>0.9</v>
      </c>
      <c r="C582" s="4">
        <f>ile</f>
        <v>10</v>
      </c>
      <c r="D582" s="4">
        <f t="shared" si="18"/>
        <v>0</v>
      </c>
      <c r="E582">
        <f>E581+IF(WEEKDAY(A582)=1,ser*C581,0)</f>
        <v>20450</v>
      </c>
      <c r="F582">
        <f>F581+D582*(wyp++dod)</f>
        <v>134970</v>
      </c>
      <c r="G582">
        <f t="shared" si="19"/>
        <v>114520</v>
      </c>
    </row>
    <row r="583" spans="1:7" x14ac:dyDescent="0.25">
      <c r="A583" s="1">
        <v>45508</v>
      </c>
      <c r="B583" s="3">
        <f>IF(AND(DAY(A583)=21,MONTH(A583)=12),$V$12,          IF(AND(DAY(A583)=21,MONTH(A583)=3),$V$9,         IF(AND(DAY(A583)=21,MONTH(A583)=6),$V$10,    IF(AND(DAY(A583)=23,MONTH(A583)=9),$V$11,B582)      )           )                                  )</f>
        <v>0.9</v>
      </c>
      <c r="C583" s="4">
        <f>ile</f>
        <v>10</v>
      </c>
      <c r="D583" s="4">
        <f t="shared" si="18"/>
        <v>0</v>
      </c>
      <c r="E583">
        <f>E582+IF(WEEKDAY(A583)=1,ser*C582,0)</f>
        <v>20600</v>
      </c>
      <c r="F583">
        <f>F582+D583*(wyp++dod)</f>
        <v>134970</v>
      </c>
      <c r="G583">
        <f t="shared" si="19"/>
        <v>114370</v>
      </c>
    </row>
    <row r="584" spans="1:7" x14ac:dyDescent="0.25">
      <c r="A584" s="1">
        <v>45509</v>
      </c>
      <c r="B584" s="3">
        <f>IF(AND(DAY(A584)=21,MONTH(A584)=12),$V$12,          IF(AND(DAY(A584)=21,MONTH(A584)=3),$V$9,         IF(AND(DAY(A584)=21,MONTH(A584)=6),$V$10,    IF(AND(DAY(A584)=23,MONTH(A584)=9),$V$11,B583)      )           )                                  )</f>
        <v>0.9</v>
      </c>
      <c r="C584" s="4">
        <f>ile</f>
        <v>10</v>
      </c>
      <c r="D584" s="4">
        <f t="shared" si="18"/>
        <v>9</v>
      </c>
      <c r="E584">
        <f>E583+IF(WEEKDAY(A584)=1,ser*C583,0)</f>
        <v>20600</v>
      </c>
      <c r="F584">
        <f>F583+D584*(wyp++dod)</f>
        <v>135564</v>
      </c>
      <c r="G584">
        <f t="shared" si="19"/>
        <v>114964</v>
      </c>
    </row>
    <row r="585" spans="1:7" x14ac:dyDescent="0.25">
      <c r="A585" s="1">
        <v>45510</v>
      </c>
      <c r="B585" s="3">
        <f>IF(AND(DAY(A585)=21,MONTH(A585)=12),$V$12,          IF(AND(DAY(A585)=21,MONTH(A585)=3),$V$9,         IF(AND(DAY(A585)=21,MONTH(A585)=6),$V$10,    IF(AND(DAY(A585)=23,MONTH(A585)=9),$V$11,B584)      )           )                                  )</f>
        <v>0.9</v>
      </c>
      <c r="C585" s="4">
        <f>ile</f>
        <v>10</v>
      </c>
      <c r="D585" s="4">
        <f t="shared" si="18"/>
        <v>9</v>
      </c>
      <c r="E585">
        <f>E584+IF(WEEKDAY(A585)=1,ser*C584,0)</f>
        <v>20600</v>
      </c>
      <c r="F585">
        <f>F584+D585*(wyp++dod)</f>
        <v>136158</v>
      </c>
      <c r="G585">
        <f t="shared" si="19"/>
        <v>115558</v>
      </c>
    </row>
    <row r="586" spans="1:7" x14ac:dyDescent="0.25">
      <c r="A586" s="1">
        <v>45511</v>
      </c>
      <c r="B586" s="3">
        <f>IF(AND(DAY(A586)=21,MONTH(A586)=12),$V$12,          IF(AND(DAY(A586)=21,MONTH(A586)=3),$V$9,         IF(AND(DAY(A586)=21,MONTH(A586)=6),$V$10,    IF(AND(DAY(A586)=23,MONTH(A586)=9),$V$11,B585)      )           )                                  )</f>
        <v>0.9</v>
      </c>
      <c r="C586" s="4">
        <f>ile</f>
        <v>10</v>
      </c>
      <c r="D586" s="4">
        <f t="shared" si="18"/>
        <v>9</v>
      </c>
      <c r="E586">
        <f>E585+IF(WEEKDAY(A586)=1,ser*C585,0)</f>
        <v>20600</v>
      </c>
      <c r="F586">
        <f>F585+D586*(wyp++dod)</f>
        <v>136752</v>
      </c>
      <c r="G586">
        <f t="shared" si="19"/>
        <v>116152</v>
      </c>
    </row>
    <row r="587" spans="1:7" x14ac:dyDescent="0.25">
      <c r="A587" s="1">
        <v>45512</v>
      </c>
      <c r="B587" s="3">
        <f>IF(AND(DAY(A587)=21,MONTH(A587)=12),$V$12,          IF(AND(DAY(A587)=21,MONTH(A587)=3),$V$9,         IF(AND(DAY(A587)=21,MONTH(A587)=6),$V$10,    IF(AND(DAY(A587)=23,MONTH(A587)=9),$V$11,B586)      )           )                                  )</f>
        <v>0.9</v>
      </c>
      <c r="C587" s="4">
        <f>ile</f>
        <v>10</v>
      </c>
      <c r="D587" s="4">
        <f t="shared" si="18"/>
        <v>9</v>
      </c>
      <c r="E587">
        <f>E586+IF(WEEKDAY(A587)=1,ser*C586,0)</f>
        <v>20600</v>
      </c>
      <c r="F587">
        <f>F586+D587*(wyp++dod)</f>
        <v>137346</v>
      </c>
      <c r="G587">
        <f t="shared" si="19"/>
        <v>116746</v>
      </c>
    </row>
    <row r="588" spans="1:7" x14ac:dyDescent="0.25">
      <c r="A588" s="1">
        <v>45513</v>
      </c>
      <c r="B588" s="3">
        <f>IF(AND(DAY(A588)=21,MONTH(A588)=12),$V$12,          IF(AND(DAY(A588)=21,MONTH(A588)=3),$V$9,         IF(AND(DAY(A588)=21,MONTH(A588)=6),$V$10,    IF(AND(DAY(A588)=23,MONTH(A588)=9),$V$11,B587)      )           )                                  )</f>
        <v>0.9</v>
      </c>
      <c r="C588" s="4">
        <f>ile</f>
        <v>10</v>
      </c>
      <c r="D588" s="4">
        <f t="shared" si="18"/>
        <v>9</v>
      </c>
      <c r="E588">
        <f>E587+IF(WEEKDAY(A588)=1,ser*C587,0)</f>
        <v>20600</v>
      </c>
      <c r="F588">
        <f>F587+D588*(wyp++dod)</f>
        <v>137940</v>
      </c>
      <c r="G588">
        <f t="shared" si="19"/>
        <v>117340</v>
      </c>
    </row>
    <row r="589" spans="1:7" x14ac:dyDescent="0.25">
      <c r="A589" s="1">
        <v>45514</v>
      </c>
      <c r="B589" s="3">
        <f>IF(AND(DAY(A589)=21,MONTH(A589)=12),$V$12,          IF(AND(DAY(A589)=21,MONTH(A589)=3),$V$9,         IF(AND(DAY(A589)=21,MONTH(A589)=6),$V$10,    IF(AND(DAY(A589)=23,MONTH(A589)=9),$V$11,B588)      )           )                                  )</f>
        <v>0.9</v>
      </c>
      <c r="C589" s="4">
        <f>ile</f>
        <v>10</v>
      </c>
      <c r="D589" s="4">
        <f t="shared" si="18"/>
        <v>0</v>
      </c>
      <c r="E589">
        <f>E588+IF(WEEKDAY(A589)=1,ser*C588,0)</f>
        <v>20600</v>
      </c>
      <c r="F589">
        <f>F588+D589*(wyp++dod)</f>
        <v>137940</v>
      </c>
      <c r="G589">
        <f t="shared" si="19"/>
        <v>117340</v>
      </c>
    </row>
    <row r="590" spans="1:7" x14ac:dyDescent="0.25">
      <c r="A590" s="1">
        <v>45515</v>
      </c>
      <c r="B590" s="3">
        <f>IF(AND(DAY(A590)=21,MONTH(A590)=12),$V$12,          IF(AND(DAY(A590)=21,MONTH(A590)=3),$V$9,         IF(AND(DAY(A590)=21,MONTH(A590)=6),$V$10,    IF(AND(DAY(A590)=23,MONTH(A590)=9),$V$11,B589)      )           )                                  )</f>
        <v>0.9</v>
      </c>
      <c r="C590" s="4">
        <f>ile</f>
        <v>10</v>
      </c>
      <c r="D590" s="4">
        <f t="shared" si="18"/>
        <v>0</v>
      </c>
      <c r="E590">
        <f>E589+IF(WEEKDAY(A590)=1,ser*C589,0)</f>
        <v>20750</v>
      </c>
      <c r="F590">
        <f>F589+D590*(wyp++dod)</f>
        <v>137940</v>
      </c>
      <c r="G590">
        <f t="shared" si="19"/>
        <v>117190</v>
      </c>
    </row>
    <row r="591" spans="1:7" x14ac:dyDescent="0.25">
      <c r="A591" s="1">
        <v>45516</v>
      </c>
      <c r="B591" s="3">
        <f>IF(AND(DAY(A591)=21,MONTH(A591)=12),$V$12,          IF(AND(DAY(A591)=21,MONTH(A591)=3),$V$9,         IF(AND(DAY(A591)=21,MONTH(A591)=6),$V$10,    IF(AND(DAY(A591)=23,MONTH(A591)=9),$V$11,B590)      )           )                                  )</f>
        <v>0.9</v>
      </c>
      <c r="C591" s="4">
        <f>ile</f>
        <v>10</v>
      </c>
      <c r="D591" s="4">
        <f t="shared" si="18"/>
        <v>9</v>
      </c>
      <c r="E591">
        <f>E590+IF(WEEKDAY(A591)=1,ser*C590,0)</f>
        <v>20750</v>
      </c>
      <c r="F591">
        <f>F590+D591*(wyp++dod)</f>
        <v>138534</v>
      </c>
      <c r="G591">
        <f t="shared" si="19"/>
        <v>117784</v>
      </c>
    </row>
    <row r="592" spans="1:7" x14ac:dyDescent="0.25">
      <c r="A592" s="1">
        <v>45517</v>
      </c>
      <c r="B592" s="3">
        <f>IF(AND(DAY(A592)=21,MONTH(A592)=12),$V$12,          IF(AND(DAY(A592)=21,MONTH(A592)=3),$V$9,         IF(AND(DAY(A592)=21,MONTH(A592)=6),$V$10,    IF(AND(DAY(A592)=23,MONTH(A592)=9),$V$11,B591)      )           )                                  )</f>
        <v>0.9</v>
      </c>
      <c r="C592" s="4">
        <f>ile</f>
        <v>10</v>
      </c>
      <c r="D592" s="4">
        <f t="shared" si="18"/>
        <v>9</v>
      </c>
      <c r="E592">
        <f>E591+IF(WEEKDAY(A592)=1,ser*C591,0)</f>
        <v>20750</v>
      </c>
      <c r="F592">
        <f>F591+D592*(wyp++dod)</f>
        <v>139128</v>
      </c>
      <c r="G592">
        <f t="shared" si="19"/>
        <v>118378</v>
      </c>
    </row>
    <row r="593" spans="1:7" x14ac:dyDescent="0.25">
      <c r="A593" s="1">
        <v>45518</v>
      </c>
      <c r="B593" s="3">
        <f>IF(AND(DAY(A593)=21,MONTH(A593)=12),$V$12,          IF(AND(DAY(A593)=21,MONTH(A593)=3),$V$9,         IF(AND(DAY(A593)=21,MONTH(A593)=6),$V$10,    IF(AND(DAY(A593)=23,MONTH(A593)=9),$V$11,B592)      )           )                                  )</f>
        <v>0.9</v>
      </c>
      <c r="C593" s="4">
        <f>ile</f>
        <v>10</v>
      </c>
      <c r="D593" s="4">
        <f t="shared" si="18"/>
        <v>9</v>
      </c>
      <c r="E593">
        <f>E592+IF(WEEKDAY(A593)=1,ser*C592,0)</f>
        <v>20750</v>
      </c>
      <c r="F593">
        <f>F592+D593*(wyp++dod)</f>
        <v>139722</v>
      </c>
      <c r="G593">
        <f t="shared" si="19"/>
        <v>118972</v>
      </c>
    </row>
    <row r="594" spans="1:7" x14ac:dyDescent="0.25">
      <c r="A594" s="1">
        <v>45519</v>
      </c>
      <c r="B594" s="3">
        <f>IF(AND(DAY(A594)=21,MONTH(A594)=12),$V$12,          IF(AND(DAY(A594)=21,MONTH(A594)=3),$V$9,         IF(AND(DAY(A594)=21,MONTH(A594)=6),$V$10,    IF(AND(DAY(A594)=23,MONTH(A594)=9),$V$11,B593)      )           )                                  )</f>
        <v>0.9</v>
      </c>
      <c r="C594" s="4">
        <f>ile</f>
        <v>10</v>
      </c>
      <c r="D594" s="4">
        <f t="shared" si="18"/>
        <v>9</v>
      </c>
      <c r="E594">
        <f>E593+IF(WEEKDAY(A594)=1,ser*C593,0)</f>
        <v>20750</v>
      </c>
      <c r="F594">
        <f>F593+D594*(wyp++dod)</f>
        <v>140316</v>
      </c>
      <c r="G594">
        <f t="shared" si="19"/>
        <v>119566</v>
      </c>
    </row>
    <row r="595" spans="1:7" x14ac:dyDescent="0.25">
      <c r="A595" s="1">
        <v>45520</v>
      </c>
      <c r="B595" s="3">
        <f>IF(AND(DAY(A595)=21,MONTH(A595)=12),$V$12,          IF(AND(DAY(A595)=21,MONTH(A595)=3),$V$9,         IF(AND(DAY(A595)=21,MONTH(A595)=6),$V$10,    IF(AND(DAY(A595)=23,MONTH(A595)=9),$V$11,B594)      )           )                                  )</f>
        <v>0.9</v>
      </c>
      <c r="C595" s="4">
        <f>ile</f>
        <v>10</v>
      </c>
      <c r="D595" s="4">
        <f t="shared" si="18"/>
        <v>9</v>
      </c>
      <c r="E595">
        <f>E594+IF(WEEKDAY(A595)=1,ser*C594,0)</f>
        <v>20750</v>
      </c>
      <c r="F595">
        <f>F594+D595*(wyp++dod)</f>
        <v>140910</v>
      </c>
      <c r="G595">
        <f t="shared" si="19"/>
        <v>120160</v>
      </c>
    </row>
    <row r="596" spans="1:7" x14ac:dyDescent="0.25">
      <c r="A596" s="1">
        <v>45521</v>
      </c>
      <c r="B596" s="3">
        <f>IF(AND(DAY(A596)=21,MONTH(A596)=12),$V$12,          IF(AND(DAY(A596)=21,MONTH(A596)=3),$V$9,         IF(AND(DAY(A596)=21,MONTH(A596)=6),$V$10,    IF(AND(DAY(A596)=23,MONTH(A596)=9),$V$11,B595)      )           )                                  )</f>
        <v>0.9</v>
      </c>
      <c r="C596" s="4">
        <f>ile</f>
        <v>10</v>
      </c>
      <c r="D596" s="4">
        <f t="shared" si="18"/>
        <v>0</v>
      </c>
      <c r="E596">
        <f>E595+IF(WEEKDAY(A596)=1,ser*C595,0)</f>
        <v>20750</v>
      </c>
      <c r="F596">
        <f>F595+D596*(wyp++dod)</f>
        <v>140910</v>
      </c>
      <c r="G596">
        <f t="shared" si="19"/>
        <v>120160</v>
      </c>
    </row>
    <row r="597" spans="1:7" x14ac:dyDescent="0.25">
      <c r="A597" s="1">
        <v>45522</v>
      </c>
      <c r="B597" s="3">
        <f>IF(AND(DAY(A597)=21,MONTH(A597)=12),$V$12,          IF(AND(DAY(A597)=21,MONTH(A597)=3),$V$9,         IF(AND(DAY(A597)=21,MONTH(A597)=6),$V$10,    IF(AND(DAY(A597)=23,MONTH(A597)=9),$V$11,B596)      )           )                                  )</f>
        <v>0.9</v>
      </c>
      <c r="C597" s="4">
        <f>ile</f>
        <v>10</v>
      </c>
      <c r="D597" s="4">
        <f t="shared" si="18"/>
        <v>0</v>
      </c>
      <c r="E597">
        <f>E596+IF(WEEKDAY(A597)=1,ser*C596,0)</f>
        <v>20900</v>
      </c>
      <c r="F597">
        <f>F596+D597*(wyp++dod)</f>
        <v>140910</v>
      </c>
      <c r="G597">
        <f t="shared" si="19"/>
        <v>120010</v>
      </c>
    </row>
    <row r="598" spans="1:7" x14ac:dyDescent="0.25">
      <c r="A598" s="1">
        <v>45523</v>
      </c>
      <c r="B598" s="3">
        <f>IF(AND(DAY(A598)=21,MONTH(A598)=12),$V$12,          IF(AND(DAY(A598)=21,MONTH(A598)=3),$V$9,         IF(AND(DAY(A598)=21,MONTH(A598)=6),$V$10,    IF(AND(DAY(A598)=23,MONTH(A598)=9),$V$11,B597)      )           )                                  )</f>
        <v>0.9</v>
      </c>
      <c r="C598" s="4">
        <f>ile</f>
        <v>10</v>
      </c>
      <c r="D598" s="4">
        <f t="shared" si="18"/>
        <v>9</v>
      </c>
      <c r="E598">
        <f>E597+IF(WEEKDAY(A598)=1,ser*C597,0)</f>
        <v>20900</v>
      </c>
      <c r="F598">
        <f>F597+D598*(wyp++dod)</f>
        <v>141504</v>
      </c>
      <c r="G598">
        <f t="shared" si="19"/>
        <v>120604</v>
      </c>
    </row>
    <row r="599" spans="1:7" x14ac:dyDescent="0.25">
      <c r="A599" s="1">
        <v>45524</v>
      </c>
      <c r="B599" s="3">
        <f>IF(AND(DAY(A599)=21,MONTH(A599)=12),$V$12,          IF(AND(DAY(A599)=21,MONTH(A599)=3),$V$9,         IF(AND(DAY(A599)=21,MONTH(A599)=6),$V$10,    IF(AND(DAY(A599)=23,MONTH(A599)=9),$V$11,B598)      )           )                                  )</f>
        <v>0.9</v>
      </c>
      <c r="C599" s="4">
        <f>ile</f>
        <v>10</v>
      </c>
      <c r="D599" s="4">
        <f t="shared" si="18"/>
        <v>9</v>
      </c>
      <c r="E599">
        <f>E598+IF(WEEKDAY(A599)=1,ser*C598,0)</f>
        <v>20900</v>
      </c>
      <c r="F599">
        <f>F598+D599*(wyp++dod)</f>
        <v>142098</v>
      </c>
      <c r="G599">
        <f t="shared" si="19"/>
        <v>121198</v>
      </c>
    </row>
    <row r="600" spans="1:7" x14ac:dyDescent="0.25">
      <c r="A600" s="1">
        <v>45525</v>
      </c>
      <c r="B600" s="3">
        <f>IF(AND(DAY(A600)=21,MONTH(A600)=12),$V$12,          IF(AND(DAY(A600)=21,MONTH(A600)=3),$V$9,         IF(AND(DAY(A600)=21,MONTH(A600)=6),$V$10,    IF(AND(DAY(A600)=23,MONTH(A600)=9),$V$11,B599)      )           )                                  )</f>
        <v>0.9</v>
      </c>
      <c r="C600" s="4">
        <f>ile</f>
        <v>10</v>
      </c>
      <c r="D600" s="4">
        <f t="shared" si="18"/>
        <v>9</v>
      </c>
      <c r="E600">
        <f>E599+IF(WEEKDAY(A600)=1,ser*C599,0)</f>
        <v>20900</v>
      </c>
      <c r="F600">
        <f>F599+D600*(wyp++dod)</f>
        <v>142692</v>
      </c>
      <c r="G600">
        <f t="shared" si="19"/>
        <v>121792</v>
      </c>
    </row>
    <row r="601" spans="1:7" x14ac:dyDescent="0.25">
      <c r="A601" s="1">
        <v>45526</v>
      </c>
      <c r="B601" s="3">
        <f>IF(AND(DAY(A601)=21,MONTH(A601)=12),$V$12,          IF(AND(DAY(A601)=21,MONTH(A601)=3),$V$9,         IF(AND(DAY(A601)=21,MONTH(A601)=6),$V$10,    IF(AND(DAY(A601)=23,MONTH(A601)=9),$V$11,B600)      )           )                                  )</f>
        <v>0.9</v>
      </c>
      <c r="C601" s="4">
        <f>ile</f>
        <v>10</v>
      </c>
      <c r="D601" s="4">
        <f t="shared" si="18"/>
        <v>9</v>
      </c>
      <c r="E601">
        <f>E600+IF(WEEKDAY(A601)=1,ser*C600,0)</f>
        <v>20900</v>
      </c>
      <c r="F601">
        <f>F600+D601*(wyp++dod)</f>
        <v>143286</v>
      </c>
      <c r="G601">
        <f t="shared" si="19"/>
        <v>122386</v>
      </c>
    </row>
    <row r="602" spans="1:7" x14ac:dyDescent="0.25">
      <c r="A602" s="1">
        <v>45527</v>
      </c>
      <c r="B602" s="3">
        <f>IF(AND(DAY(A602)=21,MONTH(A602)=12),$V$12,          IF(AND(DAY(A602)=21,MONTH(A602)=3),$V$9,         IF(AND(DAY(A602)=21,MONTH(A602)=6),$V$10,    IF(AND(DAY(A602)=23,MONTH(A602)=9),$V$11,B601)      )           )                                  )</f>
        <v>0.9</v>
      </c>
      <c r="C602" s="4">
        <f>ile</f>
        <v>10</v>
      </c>
      <c r="D602" s="4">
        <f t="shared" si="18"/>
        <v>9</v>
      </c>
      <c r="E602">
        <f>E601+IF(WEEKDAY(A602)=1,ser*C601,0)</f>
        <v>20900</v>
      </c>
      <c r="F602">
        <f>F601+D602*(wyp++dod)</f>
        <v>143880</v>
      </c>
      <c r="G602">
        <f t="shared" si="19"/>
        <v>122980</v>
      </c>
    </row>
    <row r="603" spans="1:7" x14ac:dyDescent="0.25">
      <c r="A603" s="1">
        <v>45528</v>
      </c>
      <c r="B603" s="3">
        <f>IF(AND(DAY(A603)=21,MONTH(A603)=12),$V$12,          IF(AND(DAY(A603)=21,MONTH(A603)=3),$V$9,         IF(AND(DAY(A603)=21,MONTH(A603)=6),$V$10,    IF(AND(DAY(A603)=23,MONTH(A603)=9),$V$11,B602)      )           )                                  )</f>
        <v>0.9</v>
      </c>
      <c r="C603" s="4">
        <f>ile</f>
        <v>10</v>
      </c>
      <c r="D603" s="4">
        <f t="shared" si="18"/>
        <v>0</v>
      </c>
      <c r="E603">
        <f>E602+IF(WEEKDAY(A603)=1,ser*C602,0)</f>
        <v>20900</v>
      </c>
      <c r="F603">
        <f>F602+D603*(wyp++dod)</f>
        <v>143880</v>
      </c>
      <c r="G603">
        <f t="shared" si="19"/>
        <v>122980</v>
      </c>
    </row>
    <row r="604" spans="1:7" x14ac:dyDescent="0.25">
      <c r="A604" s="1">
        <v>45529</v>
      </c>
      <c r="B604" s="3">
        <f>IF(AND(DAY(A604)=21,MONTH(A604)=12),$V$12,          IF(AND(DAY(A604)=21,MONTH(A604)=3),$V$9,         IF(AND(DAY(A604)=21,MONTH(A604)=6),$V$10,    IF(AND(DAY(A604)=23,MONTH(A604)=9),$V$11,B603)      )           )                                  )</f>
        <v>0.9</v>
      </c>
      <c r="C604" s="4">
        <f>ile</f>
        <v>10</v>
      </c>
      <c r="D604" s="4">
        <f t="shared" si="18"/>
        <v>0</v>
      </c>
      <c r="E604">
        <f>E603+IF(WEEKDAY(A604)=1,ser*C603,0)</f>
        <v>21050</v>
      </c>
      <c r="F604">
        <f>F603+D604*(wyp++dod)</f>
        <v>143880</v>
      </c>
      <c r="G604">
        <f t="shared" si="19"/>
        <v>122830</v>
      </c>
    </row>
    <row r="605" spans="1:7" x14ac:dyDescent="0.25">
      <c r="A605" s="1">
        <v>45530</v>
      </c>
      <c r="B605" s="3">
        <f>IF(AND(DAY(A605)=21,MONTH(A605)=12),$V$12,          IF(AND(DAY(A605)=21,MONTH(A605)=3),$V$9,         IF(AND(DAY(A605)=21,MONTH(A605)=6),$V$10,    IF(AND(DAY(A605)=23,MONTH(A605)=9),$V$11,B604)      )           )                                  )</f>
        <v>0.9</v>
      </c>
      <c r="C605" s="4">
        <f>ile</f>
        <v>10</v>
      </c>
      <c r="D605" s="4">
        <f t="shared" si="18"/>
        <v>9</v>
      </c>
      <c r="E605">
        <f>E604+IF(WEEKDAY(A605)=1,ser*C604,0)</f>
        <v>21050</v>
      </c>
      <c r="F605">
        <f>F604+D605*(wyp++dod)</f>
        <v>144474</v>
      </c>
      <c r="G605">
        <f t="shared" si="19"/>
        <v>123424</v>
      </c>
    </row>
    <row r="606" spans="1:7" x14ac:dyDescent="0.25">
      <c r="A606" s="1">
        <v>45531</v>
      </c>
      <c r="B606" s="3">
        <f>IF(AND(DAY(A606)=21,MONTH(A606)=12),$V$12,          IF(AND(DAY(A606)=21,MONTH(A606)=3),$V$9,         IF(AND(DAY(A606)=21,MONTH(A606)=6),$V$10,    IF(AND(DAY(A606)=23,MONTH(A606)=9),$V$11,B605)      )           )                                  )</f>
        <v>0.9</v>
      </c>
      <c r="C606" s="4">
        <f>ile</f>
        <v>10</v>
      </c>
      <c r="D606" s="4">
        <f t="shared" si="18"/>
        <v>9</v>
      </c>
      <c r="E606">
        <f>E605+IF(WEEKDAY(A606)=1,ser*C605,0)</f>
        <v>21050</v>
      </c>
      <c r="F606">
        <f>F605+D606*(wyp++dod)</f>
        <v>145068</v>
      </c>
      <c r="G606">
        <f t="shared" si="19"/>
        <v>124018</v>
      </c>
    </row>
    <row r="607" spans="1:7" x14ac:dyDescent="0.25">
      <c r="A607" s="1">
        <v>45532</v>
      </c>
      <c r="B607" s="3">
        <f>IF(AND(DAY(A607)=21,MONTH(A607)=12),$V$12,          IF(AND(DAY(A607)=21,MONTH(A607)=3),$V$9,         IF(AND(DAY(A607)=21,MONTH(A607)=6),$V$10,    IF(AND(DAY(A607)=23,MONTH(A607)=9),$V$11,B606)      )           )                                  )</f>
        <v>0.9</v>
      </c>
      <c r="C607" s="4">
        <f>ile</f>
        <v>10</v>
      </c>
      <c r="D607" s="4">
        <f t="shared" si="18"/>
        <v>9</v>
      </c>
      <c r="E607">
        <f>E606+IF(WEEKDAY(A607)=1,ser*C606,0)</f>
        <v>21050</v>
      </c>
      <c r="F607">
        <f>F606+D607*(wyp++dod)</f>
        <v>145662</v>
      </c>
      <c r="G607">
        <f t="shared" si="19"/>
        <v>124612</v>
      </c>
    </row>
    <row r="608" spans="1:7" x14ac:dyDescent="0.25">
      <c r="A608" s="1">
        <v>45533</v>
      </c>
      <c r="B608" s="3">
        <f>IF(AND(DAY(A608)=21,MONTH(A608)=12),$V$12,          IF(AND(DAY(A608)=21,MONTH(A608)=3),$V$9,         IF(AND(DAY(A608)=21,MONTH(A608)=6),$V$10,    IF(AND(DAY(A608)=23,MONTH(A608)=9),$V$11,B607)      )           )                                  )</f>
        <v>0.9</v>
      </c>
      <c r="C608" s="4">
        <f>ile</f>
        <v>10</v>
      </c>
      <c r="D608" s="4">
        <f t="shared" si="18"/>
        <v>9</v>
      </c>
      <c r="E608">
        <f>E607+IF(WEEKDAY(A608)=1,ser*C607,0)</f>
        <v>21050</v>
      </c>
      <c r="F608">
        <f>F607+D608*(wyp++dod)</f>
        <v>146256</v>
      </c>
      <c r="G608">
        <f t="shared" si="19"/>
        <v>125206</v>
      </c>
    </row>
    <row r="609" spans="1:7" x14ac:dyDescent="0.25">
      <c r="A609" s="1">
        <v>45534</v>
      </c>
      <c r="B609" s="3">
        <f>IF(AND(DAY(A609)=21,MONTH(A609)=12),$V$12,          IF(AND(DAY(A609)=21,MONTH(A609)=3),$V$9,         IF(AND(DAY(A609)=21,MONTH(A609)=6),$V$10,    IF(AND(DAY(A609)=23,MONTH(A609)=9),$V$11,B608)      )           )                                  )</f>
        <v>0.9</v>
      </c>
      <c r="C609" s="4">
        <f>ile</f>
        <v>10</v>
      </c>
      <c r="D609" s="4">
        <f t="shared" si="18"/>
        <v>9</v>
      </c>
      <c r="E609">
        <f>E608+IF(WEEKDAY(A609)=1,ser*C608,0)</f>
        <v>21050</v>
      </c>
      <c r="F609">
        <f>F608+D609*(wyp++dod)</f>
        <v>146850</v>
      </c>
      <c r="G609">
        <f t="shared" si="19"/>
        <v>125800</v>
      </c>
    </row>
    <row r="610" spans="1:7" x14ac:dyDescent="0.25">
      <c r="A610" s="1">
        <v>45535</v>
      </c>
      <c r="B610" s="3">
        <f>IF(AND(DAY(A610)=21,MONTH(A610)=12),$V$12,          IF(AND(DAY(A610)=21,MONTH(A610)=3),$V$9,         IF(AND(DAY(A610)=21,MONTH(A610)=6),$V$10,    IF(AND(DAY(A610)=23,MONTH(A610)=9),$V$11,B609)      )           )                                  )</f>
        <v>0.9</v>
      </c>
      <c r="C610" s="4">
        <f>ile</f>
        <v>10</v>
      </c>
      <c r="D610" s="4">
        <f t="shared" si="18"/>
        <v>0</v>
      </c>
      <c r="E610">
        <f>E609+IF(WEEKDAY(A610)=1,ser*C609,0)</f>
        <v>21050</v>
      </c>
      <c r="F610">
        <f>F609+D610*(wyp++dod)</f>
        <v>146850</v>
      </c>
      <c r="G610">
        <f t="shared" si="19"/>
        <v>125800</v>
      </c>
    </row>
    <row r="611" spans="1:7" x14ac:dyDescent="0.25">
      <c r="A611" s="1">
        <v>45536</v>
      </c>
      <c r="B611" s="3">
        <f>IF(AND(DAY(A611)=21,MONTH(A611)=12),$V$12,          IF(AND(DAY(A611)=21,MONTH(A611)=3),$V$9,         IF(AND(DAY(A611)=21,MONTH(A611)=6),$V$10,    IF(AND(DAY(A611)=23,MONTH(A611)=9),$V$11,B610)      )           )                                  )</f>
        <v>0.9</v>
      </c>
      <c r="C611" s="4">
        <f>ile</f>
        <v>10</v>
      </c>
      <c r="D611" s="4">
        <f t="shared" si="18"/>
        <v>0</v>
      </c>
      <c r="E611">
        <f>E610+IF(WEEKDAY(A611)=1,ser*C610,0)</f>
        <v>21200</v>
      </c>
      <c r="F611">
        <f>F610+D611*(wyp++dod)</f>
        <v>146850</v>
      </c>
      <c r="G611">
        <f t="shared" si="19"/>
        <v>125650</v>
      </c>
    </row>
    <row r="612" spans="1:7" x14ac:dyDescent="0.25">
      <c r="A612" s="1">
        <v>45537</v>
      </c>
      <c r="B612" s="3">
        <f>IF(AND(DAY(A612)=21,MONTH(A612)=12),$V$12,          IF(AND(DAY(A612)=21,MONTH(A612)=3),$V$9,         IF(AND(DAY(A612)=21,MONTH(A612)=6),$V$10,    IF(AND(DAY(A612)=23,MONTH(A612)=9),$V$11,B611)      )           )                                  )</f>
        <v>0.9</v>
      </c>
      <c r="C612" s="4">
        <f>ile</f>
        <v>10</v>
      </c>
      <c r="D612" s="4">
        <f t="shared" si="18"/>
        <v>9</v>
      </c>
      <c r="E612">
        <f>E611+IF(WEEKDAY(A612)=1,ser*C611,0)</f>
        <v>21200</v>
      </c>
      <c r="F612">
        <f>F611+D612*(wyp++dod)</f>
        <v>147444</v>
      </c>
      <c r="G612">
        <f t="shared" si="19"/>
        <v>126244</v>
      </c>
    </row>
    <row r="613" spans="1:7" x14ac:dyDescent="0.25">
      <c r="A613" s="1">
        <v>45538</v>
      </c>
      <c r="B613" s="3">
        <f>IF(AND(DAY(A613)=21,MONTH(A613)=12),$V$12,          IF(AND(DAY(A613)=21,MONTH(A613)=3),$V$9,         IF(AND(DAY(A613)=21,MONTH(A613)=6),$V$10,    IF(AND(DAY(A613)=23,MONTH(A613)=9),$V$11,B612)      )           )                                  )</f>
        <v>0.9</v>
      </c>
      <c r="C613" s="4">
        <f>ile</f>
        <v>10</v>
      </c>
      <c r="D613" s="4">
        <f t="shared" si="18"/>
        <v>9</v>
      </c>
      <c r="E613">
        <f>E612+IF(WEEKDAY(A613)=1,ser*C612,0)</f>
        <v>21200</v>
      </c>
      <c r="F613">
        <f>F612+D613*(wyp++dod)</f>
        <v>148038</v>
      </c>
      <c r="G613">
        <f t="shared" si="19"/>
        <v>126838</v>
      </c>
    </row>
    <row r="614" spans="1:7" x14ac:dyDescent="0.25">
      <c r="A614" s="1">
        <v>45539</v>
      </c>
      <c r="B614" s="3">
        <f>IF(AND(DAY(A614)=21,MONTH(A614)=12),$V$12,          IF(AND(DAY(A614)=21,MONTH(A614)=3),$V$9,         IF(AND(DAY(A614)=21,MONTH(A614)=6),$V$10,    IF(AND(DAY(A614)=23,MONTH(A614)=9),$V$11,B613)      )           )                                  )</f>
        <v>0.9</v>
      </c>
      <c r="C614" s="4">
        <f>ile</f>
        <v>10</v>
      </c>
      <c r="D614" s="4">
        <f t="shared" si="18"/>
        <v>9</v>
      </c>
      <c r="E614">
        <f>E613+IF(WEEKDAY(A614)=1,ser*C613,0)</f>
        <v>21200</v>
      </c>
      <c r="F614">
        <f>F613+D614*(wyp++dod)</f>
        <v>148632</v>
      </c>
      <c r="G614">
        <f t="shared" si="19"/>
        <v>127432</v>
      </c>
    </row>
    <row r="615" spans="1:7" x14ac:dyDescent="0.25">
      <c r="A615" s="1">
        <v>45540</v>
      </c>
      <c r="B615" s="3">
        <f>IF(AND(DAY(A615)=21,MONTH(A615)=12),$V$12,          IF(AND(DAY(A615)=21,MONTH(A615)=3),$V$9,         IF(AND(DAY(A615)=21,MONTH(A615)=6),$V$10,    IF(AND(DAY(A615)=23,MONTH(A615)=9),$V$11,B614)      )           )                                  )</f>
        <v>0.9</v>
      </c>
      <c r="C615" s="4">
        <f>ile</f>
        <v>10</v>
      </c>
      <c r="D615" s="4">
        <f t="shared" si="18"/>
        <v>9</v>
      </c>
      <c r="E615">
        <f>E614+IF(WEEKDAY(A615)=1,ser*C614,0)</f>
        <v>21200</v>
      </c>
      <c r="F615">
        <f>F614+D615*(wyp++dod)</f>
        <v>149226</v>
      </c>
      <c r="G615">
        <f t="shared" si="19"/>
        <v>128026</v>
      </c>
    </row>
    <row r="616" spans="1:7" x14ac:dyDescent="0.25">
      <c r="A616" s="1">
        <v>45541</v>
      </c>
      <c r="B616" s="3">
        <f>IF(AND(DAY(A616)=21,MONTH(A616)=12),$V$12,          IF(AND(DAY(A616)=21,MONTH(A616)=3),$V$9,         IF(AND(DAY(A616)=21,MONTH(A616)=6),$V$10,    IF(AND(DAY(A616)=23,MONTH(A616)=9),$V$11,B615)      )           )                                  )</f>
        <v>0.9</v>
      </c>
      <c r="C616" s="4">
        <f>ile</f>
        <v>10</v>
      </c>
      <c r="D616" s="4">
        <f t="shared" si="18"/>
        <v>9</v>
      </c>
      <c r="E616">
        <f>E615+IF(WEEKDAY(A616)=1,ser*C615,0)</f>
        <v>21200</v>
      </c>
      <c r="F616">
        <f>F615+D616*(wyp++dod)</f>
        <v>149820</v>
      </c>
      <c r="G616">
        <f t="shared" si="19"/>
        <v>128620</v>
      </c>
    </row>
    <row r="617" spans="1:7" x14ac:dyDescent="0.25">
      <c r="A617" s="1">
        <v>45542</v>
      </c>
      <c r="B617" s="3">
        <f>IF(AND(DAY(A617)=21,MONTH(A617)=12),$V$12,          IF(AND(DAY(A617)=21,MONTH(A617)=3),$V$9,         IF(AND(DAY(A617)=21,MONTH(A617)=6),$V$10,    IF(AND(DAY(A617)=23,MONTH(A617)=9),$V$11,B616)      )           )                                  )</f>
        <v>0.9</v>
      </c>
      <c r="C617" s="4">
        <f>ile</f>
        <v>10</v>
      </c>
      <c r="D617" s="4">
        <f t="shared" si="18"/>
        <v>0</v>
      </c>
      <c r="E617">
        <f>E616+IF(WEEKDAY(A617)=1,ser*C616,0)</f>
        <v>21200</v>
      </c>
      <c r="F617">
        <f>F616+D617*(wyp++dod)</f>
        <v>149820</v>
      </c>
      <c r="G617">
        <f t="shared" si="19"/>
        <v>128620</v>
      </c>
    </row>
    <row r="618" spans="1:7" x14ac:dyDescent="0.25">
      <c r="A618" s="1">
        <v>45543</v>
      </c>
      <c r="B618" s="3">
        <f>IF(AND(DAY(A618)=21,MONTH(A618)=12),$V$12,          IF(AND(DAY(A618)=21,MONTH(A618)=3),$V$9,         IF(AND(DAY(A618)=21,MONTH(A618)=6),$V$10,    IF(AND(DAY(A618)=23,MONTH(A618)=9),$V$11,B617)      )           )                                  )</f>
        <v>0.9</v>
      </c>
      <c r="C618" s="4">
        <f>ile</f>
        <v>10</v>
      </c>
      <c r="D618" s="4">
        <f t="shared" si="18"/>
        <v>0</v>
      </c>
      <c r="E618">
        <f>E617+IF(WEEKDAY(A618)=1,ser*C617,0)</f>
        <v>21350</v>
      </c>
      <c r="F618">
        <f>F617+D618*(wyp++dod)</f>
        <v>149820</v>
      </c>
      <c r="G618">
        <f t="shared" si="19"/>
        <v>128470</v>
      </c>
    </row>
    <row r="619" spans="1:7" x14ac:dyDescent="0.25">
      <c r="A619" s="1">
        <v>45544</v>
      </c>
      <c r="B619" s="3">
        <f>IF(AND(DAY(A619)=21,MONTH(A619)=12),$V$12,          IF(AND(DAY(A619)=21,MONTH(A619)=3),$V$9,         IF(AND(DAY(A619)=21,MONTH(A619)=6),$V$10,    IF(AND(DAY(A619)=23,MONTH(A619)=9),$V$11,B618)      )           )                                  )</f>
        <v>0.9</v>
      </c>
      <c r="C619" s="4">
        <f>ile</f>
        <v>10</v>
      </c>
      <c r="D619" s="4">
        <f t="shared" si="18"/>
        <v>9</v>
      </c>
      <c r="E619">
        <f>E618+IF(WEEKDAY(A619)=1,ser*C618,0)</f>
        <v>21350</v>
      </c>
      <c r="F619">
        <f>F618+D619*(wyp++dod)</f>
        <v>150414</v>
      </c>
      <c r="G619">
        <f t="shared" si="19"/>
        <v>129064</v>
      </c>
    </row>
    <row r="620" spans="1:7" x14ac:dyDescent="0.25">
      <c r="A620" s="1">
        <v>45545</v>
      </c>
      <c r="B620" s="3">
        <f>IF(AND(DAY(A620)=21,MONTH(A620)=12),$V$12,          IF(AND(DAY(A620)=21,MONTH(A620)=3),$V$9,         IF(AND(DAY(A620)=21,MONTH(A620)=6),$V$10,    IF(AND(DAY(A620)=23,MONTH(A620)=9),$V$11,B619)      )           )                                  )</f>
        <v>0.9</v>
      </c>
      <c r="C620" s="4">
        <f>ile</f>
        <v>10</v>
      </c>
      <c r="D620" s="4">
        <f t="shared" si="18"/>
        <v>9</v>
      </c>
      <c r="E620">
        <f>E619+IF(WEEKDAY(A620)=1,ser*C619,0)</f>
        <v>21350</v>
      </c>
      <c r="F620">
        <f>F619+D620*(wyp++dod)</f>
        <v>151008</v>
      </c>
      <c r="G620">
        <f t="shared" si="19"/>
        <v>129658</v>
      </c>
    </row>
    <row r="621" spans="1:7" x14ac:dyDescent="0.25">
      <c r="A621" s="1">
        <v>45546</v>
      </c>
      <c r="B621" s="3">
        <f>IF(AND(DAY(A621)=21,MONTH(A621)=12),$V$12,          IF(AND(DAY(A621)=21,MONTH(A621)=3),$V$9,         IF(AND(DAY(A621)=21,MONTH(A621)=6),$V$10,    IF(AND(DAY(A621)=23,MONTH(A621)=9),$V$11,B620)      )           )                                  )</f>
        <v>0.9</v>
      </c>
      <c r="C621" s="4">
        <f>ile</f>
        <v>10</v>
      </c>
      <c r="D621" s="4">
        <f t="shared" si="18"/>
        <v>9</v>
      </c>
      <c r="E621">
        <f>E620+IF(WEEKDAY(A621)=1,ser*C620,0)</f>
        <v>21350</v>
      </c>
      <c r="F621">
        <f>F620+D621*(wyp++dod)</f>
        <v>151602</v>
      </c>
      <c r="G621">
        <f t="shared" si="19"/>
        <v>130252</v>
      </c>
    </row>
    <row r="622" spans="1:7" x14ac:dyDescent="0.25">
      <c r="A622" s="1">
        <v>45547</v>
      </c>
      <c r="B622" s="3">
        <f>IF(AND(DAY(A622)=21,MONTH(A622)=12),$V$12,          IF(AND(DAY(A622)=21,MONTH(A622)=3),$V$9,         IF(AND(DAY(A622)=21,MONTH(A622)=6),$V$10,    IF(AND(DAY(A622)=23,MONTH(A622)=9),$V$11,B621)      )           )                                  )</f>
        <v>0.9</v>
      </c>
      <c r="C622" s="4">
        <f>ile</f>
        <v>10</v>
      </c>
      <c r="D622" s="4">
        <f t="shared" si="18"/>
        <v>9</v>
      </c>
      <c r="E622">
        <f>E621+IF(WEEKDAY(A622)=1,ser*C621,0)</f>
        <v>21350</v>
      </c>
      <c r="F622">
        <f>F621+D622*(wyp++dod)</f>
        <v>152196</v>
      </c>
      <c r="G622">
        <f t="shared" si="19"/>
        <v>130846</v>
      </c>
    </row>
    <row r="623" spans="1:7" x14ac:dyDescent="0.25">
      <c r="A623" s="1">
        <v>45548</v>
      </c>
      <c r="B623" s="3">
        <f>IF(AND(DAY(A623)=21,MONTH(A623)=12),$V$12,          IF(AND(DAY(A623)=21,MONTH(A623)=3),$V$9,         IF(AND(DAY(A623)=21,MONTH(A623)=6),$V$10,    IF(AND(DAY(A623)=23,MONTH(A623)=9),$V$11,B622)      )           )                                  )</f>
        <v>0.9</v>
      </c>
      <c r="C623" s="4">
        <f>ile</f>
        <v>10</v>
      </c>
      <c r="D623" s="4">
        <f t="shared" si="18"/>
        <v>9</v>
      </c>
      <c r="E623">
        <f>E622+IF(WEEKDAY(A623)=1,ser*C622,0)</f>
        <v>21350</v>
      </c>
      <c r="F623">
        <f>F622+D623*(wyp++dod)</f>
        <v>152790</v>
      </c>
      <c r="G623">
        <f t="shared" si="19"/>
        <v>131440</v>
      </c>
    </row>
    <row r="624" spans="1:7" x14ac:dyDescent="0.25">
      <c r="A624" s="1">
        <v>45549</v>
      </c>
      <c r="B624" s="3">
        <f>IF(AND(DAY(A624)=21,MONTH(A624)=12),$V$12,          IF(AND(DAY(A624)=21,MONTH(A624)=3),$V$9,         IF(AND(DAY(A624)=21,MONTH(A624)=6),$V$10,    IF(AND(DAY(A624)=23,MONTH(A624)=9),$V$11,B623)      )           )                                  )</f>
        <v>0.9</v>
      </c>
      <c r="C624" s="4">
        <f>ile</f>
        <v>10</v>
      </c>
      <c r="D624" s="4">
        <f t="shared" si="18"/>
        <v>0</v>
      </c>
      <c r="E624">
        <f>E623+IF(WEEKDAY(A624)=1,ser*C623,0)</f>
        <v>21350</v>
      </c>
      <c r="F624">
        <f>F623+D624*(wyp++dod)</f>
        <v>152790</v>
      </c>
      <c r="G624">
        <f t="shared" si="19"/>
        <v>131440</v>
      </c>
    </row>
    <row r="625" spans="1:7" x14ac:dyDescent="0.25">
      <c r="A625" s="1">
        <v>45550</v>
      </c>
      <c r="B625" s="3">
        <f>IF(AND(DAY(A625)=21,MONTH(A625)=12),$V$12,          IF(AND(DAY(A625)=21,MONTH(A625)=3),$V$9,         IF(AND(DAY(A625)=21,MONTH(A625)=6),$V$10,    IF(AND(DAY(A625)=23,MONTH(A625)=9),$V$11,B624)      )           )                                  )</f>
        <v>0.9</v>
      </c>
      <c r="C625" s="4">
        <f>ile</f>
        <v>10</v>
      </c>
      <c r="D625" s="4">
        <f t="shared" si="18"/>
        <v>0</v>
      </c>
      <c r="E625">
        <f>E624+IF(WEEKDAY(A625)=1,ser*C624,0)</f>
        <v>21500</v>
      </c>
      <c r="F625">
        <f>F624+D625*(wyp++dod)</f>
        <v>152790</v>
      </c>
      <c r="G625">
        <f t="shared" si="19"/>
        <v>131290</v>
      </c>
    </row>
    <row r="626" spans="1:7" x14ac:dyDescent="0.25">
      <c r="A626" s="1">
        <v>45551</v>
      </c>
      <c r="B626" s="3">
        <f>IF(AND(DAY(A626)=21,MONTH(A626)=12),$V$12,          IF(AND(DAY(A626)=21,MONTH(A626)=3),$V$9,         IF(AND(DAY(A626)=21,MONTH(A626)=6),$V$10,    IF(AND(DAY(A626)=23,MONTH(A626)=9),$V$11,B625)      )           )                                  )</f>
        <v>0.9</v>
      </c>
      <c r="C626" s="4">
        <f>ile</f>
        <v>10</v>
      </c>
      <c r="D626" s="4">
        <f t="shared" si="18"/>
        <v>9</v>
      </c>
      <c r="E626">
        <f>E625+IF(WEEKDAY(A626)=1,ser*C625,0)</f>
        <v>21500</v>
      </c>
      <c r="F626">
        <f>F625+D626*(wyp++dod)</f>
        <v>153384</v>
      </c>
      <c r="G626">
        <f t="shared" si="19"/>
        <v>131884</v>
      </c>
    </row>
    <row r="627" spans="1:7" x14ac:dyDescent="0.25">
      <c r="A627" s="1">
        <v>45552</v>
      </c>
      <c r="B627" s="3">
        <f>IF(AND(DAY(A627)=21,MONTH(A627)=12),$V$12,          IF(AND(DAY(A627)=21,MONTH(A627)=3),$V$9,         IF(AND(DAY(A627)=21,MONTH(A627)=6),$V$10,    IF(AND(DAY(A627)=23,MONTH(A627)=9),$V$11,B626)      )           )                                  )</f>
        <v>0.9</v>
      </c>
      <c r="C627" s="4">
        <f>ile</f>
        <v>10</v>
      </c>
      <c r="D627" s="4">
        <f t="shared" si="18"/>
        <v>9</v>
      </c>
      <c r="E627">
        <f>E626+IF(WEEKDAY(A627)=1,ser*C626,0)</f>
        <v>21500</v>
      </c>
      <c r="F627">
        <f>F626+D627*(wyp++dod)</f>
        <v>153978</v>
      </c>
      <c r="G627">
        <f t="shared" si="19"/>
        <v>132478</v>
      </c>
    </row>
    <row r="628" spans="1:7" x14ac:dyDescent="0.25">
      <c r="A628" s="1">
        <v>45553</v>
      </c>
      <c r="B628" s="3">
        <f>IF(AND(DAY(A628)=21,MONTH(A628)=12),$V$12,          IF(AND(DAY(A628)=21,MONTH(A628)=3),$V$9,         IF(AND(DAY(A628)=21,MONTH(A628)=6),$V$10,    IF(AND(DAY(A628)=23,MONTH(A628)=9),$V$11,B627)      )           )                                  )</f>
        <v>0.9</v>
      </c>
      <c r="C628" s="4">
        <f>ile</f>
        <v>10</v>
      </c>
      <c r="D628" s="4">
        <f t="shared" si="18"/>
        <v>9</v>
      </c>
      <c r="E628">
        <f>E627+IF(WEEKDAY(A628)=1,ser*C627,0)</f>
        <v>21500</v>
      </c>
      <c r="F628">
        <f>F627+D628*(wyp++dod)</f>
        <v>154572</v>
      </c>
      <c r="G628">
        <f t="shared" si="19"/>
        <v>133072</v>
      </c>
    </row>
    <row r="629" spans="1:7" x14ac:dyDescent="0.25">
      <c r="A629" s="1">
        <v>45554</v>
      </c>
      <c r="B629" s="3">
        <f>IF(AND(DAY(A629)=21,MONTH(A629)=12),$V$12,          IF(AND(DAY(A629)=21,MONTH(A629)=3),$V$9,         IF(AND(DAY(A629)=21,MONTH(A629)=6),$V$10,    IF(AND(DAY(A629)=23,MONTH(A629)=9),$V$11,B628)      )           )                                  )</f>
        <v>0.9</v>
      </c>
      <c r="C629" s="4">
        <f>ile</f>
        <v>10</v>
      </c>
      <c r="D629" s="4">
        <f t="shared" si="18"/>
        <v>9</v>
      </c>
      <c r="E629">
        <f>E628+IF(WEEKDAY(A629)=1,ser*C628,0)</f>
        <v>21500</v>
      </c>
      <c r="F629">
        <f>F628+D629*(wyp++dod)</f>
        <v>155166</v>
      </c>
      <c r="G629">
        <f t="shared" si="19"/>
        <v>133666</v>
      </c>
    </row>
    <row r="630" spans="1:7" x14ac:dyDescent="0.25">
      <c r="A630" s="1">
        <v>45555</v>
      </c>
      <c r="B630" s="3">
        <f>IF(AND(DAY(A630)=21,MONTH(A630)=12),$V$12,          IF(AND(DAY(A630)=21,MONTH(A630)=3),$V$9,         IF(AND(DAY(A630)=21,MONTH(A630)=6),$V$10,    IF(AND(DAY(A630)=23,MONTH(A630)=9),$V$11,B629)      )           )                                  )</f>
        <v>0.9</v>
      </c>
      <c r="C630" s="4">
        <f>ile</f>
        <v>10</v>
      </c>
      <c r="D630" s="4">
        <f t="shared" si="18"/>
        <v>9</v>
      </c>
      <c r="E630">
        <f>E629+IF(WEEKDAY(A630)=1,ser*C629,0)</f>
        <v>21500</v>
      </c>
      <c r="F630">
        <f>F629+D630*(wyp++dod)</f>
        <v>155760</v>
      </c>
      <c r="G630">
        <f t="shared" si="19"/>
        <v>134260</v>
      </c>
    </row>
    <row r="631" spans="1:7" x14ac:dyDescent="0.25">
      <c r="A631" s="1">
        <v>45556</v>
      </c>
      <c r="B631" s="3">
        <f>IF(AND(DAY(A631)=21,MONTH(A631)=12),$V$12,          IF(AND(DAY(A631)=21,MONTH(A631)=3),$V$9,         IF(AND(DAY(A631)=21,MONTH(A631)=6),$V$10,    IF(AND(DAY(A631)=23,MONTH(A631)=9),$V$11,B630)      )           )                                  )</f>
        <v>0.9</v>
      </c>
      <c r="C631" s="4">
        <f>ile</f>
        <v>10</v>
      </c>
      <c r="D631" s="4">
        <f t="shared" si="18"/>
        <v>0</v>
      </c>
      <c r="E631">
        <f>E630+IF(WEEKDAY(A631)=1,ser*C630,0)</f>
        <v>21500</v>
      </c>
      <c r="F631">
        <f>F630+D631*(wyp++dod)</f>
        <v>155760</v>
      </c>
      <c r="G631">
        <f t="shared" si="19"/>
        <v>134260</v>
      </c>
    </row>
    <row r="632" spans="1:7" x14ac:dyDescent="0.25">
      <c r="A632" s="1">
        <v>45557</v>
      </c>
      <c r="B632" s="3">
        <f>IF(AND(DAY(A632)=21,MONTH(A632)=12),$V$12,          IF(AND(DAY(A632)=21,MONTH(A632)=3),$V$9,         IF(AND(DAY(A632)=21,MONTH(A632)=6),$V$10,    IF(AND(DAY(A632)=23,MONTH(A632)=9),$V$11,B631)      )           )                                  )</f>
        <v>0.9</v>
      </c>
      <c r="C632" s="4">
        <f>ile</f>
        <v>10</v>
      </c>
      <c r="D632" s="4">
        <f t="shared" si="18"/>
        <v>0</v>
      </c>
      <c r="E632">
        <f>E631+IF(WEEKDAY(A632)=1,ser*C631,0)</f>
        <v>21650</v>
      </c>
      <c r="F632">
        <f>F631+D632*(wyp++dod)</f>
        <v>155760</v>
      </c>
      <c r="G632">
        <f t="shared" si="19"/>
        <v>134110</v>
      </c>
    </row>
    <row r="633" spans="1:7" x14ac:dyDescent="0.25">
      <c r="A633" s="1">
        <v>45558</v>
      </c>
      <c r="B633" s="3">
        <f>IF(AND(DAY(A633)=21,MONTH(A633)=12),$V$12,          IF(AND(DAY(A633)=21,MONTH(A633)=3),$V$9,         IF(AND(DAY(A633)=21,MONTH(A633)=6),$V$10,    IF(AND(DAY(A633)=23,MONTH(A633)=9),$V$11,B632)      )           )                                  )</f>
        <v>0.4</v>
      </c>
      <c r="C633" s="4">
        <f>ile</f>
        <v>10</v>
      </c>
      <c r="D633" s="4">
        <f t="shared" si="18"/>
        <v>4</v>
      </c>
      <c r="E633">
        <f>E632+IF(WEEKDAY(A633)=1,ser*C632,0)</f>
        <v>21650</v>
      </c>
      <c r="F633">
        <f>F632+D633*(wyp++dod)</f>
        <v>156024</v>
      </c>
      <c r="G633">
        <f t="shared" si="19"/>
        <v>134374</v>
      </c>
    </row>
    <row r="634" spans="1:7" x14ac:dyDescent="0.25">
      <c r="A634" s="1">
        <v>45559</v>
      </c>
      <c r="B634" s="3">
        <f>IF(AND(DAY(A634)=21,MONTH(A634)=12),$V$12,          IF(AND(DAY(A634)=21,MONTH(A634)=3),$V$9,         IF(AND(DAY(A634)=21,MONTH(A634)=6),$V$10,    IF(AND(DAY(A634)=23,MONTH(A634)=9),$V$11,B633)      )           )                                  )</f>
        <v>0.4</v>
      </c>
      <c r="C634" s="4">
        <f>ile</f>
        <v>10</v>
      </c>
      <c r="D634" s="4">
        <f t="shared" si="18"/>
        <v>4</v>
      </c>
      <c r="E634">
        <f>E633+IF(WEEKDAY(A634)=1,ser*C633,0)</f>
        <v>21650</v>
      </c>
      <c r="F634">
        <f>F633+D634*(wyp++dod)</f>
        <v>156288</v>
      </c>
      <c r="G634">
        <f t="shared" si="19"/>
        <v>134638</v>
      </c>
    </row>
    <row r="635" spans="1:7" x14ac:dyDescent="0.25">
      <c r="A635" s="1">
        <v>45560</v>
      </c>
      <c r="B635" s="3">
        <f>IF(AND(DAY(A635)=21,MONTH(A635)=12),$V$12,          IF(AND(DAY(A635)=21,MONTH(A635)=3),$V$9,         IF(AND(DAY(A635)=21,MONTH(A635)=6),$V$10,    IF(AND(DAY(A635)=23,MONTH(A635)=9),$V$11,B634)      )           )                                  )</f>
        <v>0.4</v>
      </c>
      <c r="C635" s="4">
        <f>ile</f>
        <v>10</v>
      </c>
      <c r="D635" s="4">
        <f t="shared" si="18"/>
        <v>4</v>
      </c>
      <c r="E635">
        <f>E634+IF(WEEKDAY(A635)=1,ser*C634,0)</f>
        <v>21650</v>
      </c>
      <c r="F635">
        <f>F634+D635*(wyp++dod)</f>
        <v>156552</v>
      </c>
      <c r="G635">
        <f t="shared" si="19"/>
        <v>134902</v>
      </c>
    </row>
    <row r="636" spans="1:7" x14ac:dyDescent="0.25">
      <c r="A636" s="1">
        <v>45561</v>
      </c>
      <c r="B636" s="3">
        <f>IF(AND(DAY(A636)=21,MONTH(A636)=12),$V$12,          IF(AND(DAY(A636)=21,MONTH(A636)=3),$V$9,         IF(AND(DAY(A636)=21,MONTH(A636)=6),$V$10,    IF(AND(DAY(A636)=23,MONTH(A636)=9),$V$11,B635)      )           )                                  )</f>
        <v>0.4</v>
      </c>
      <c r="C636" s="4">
        <f>ile</f>
        <v>10</v>
      </c>
      <c r="D636" s="4">
        <f t="shared" si="18"/>
        <v>4</v>
      </c>
      <c r="E636">
        <f>E635+IF(WEEKDAY(A636)=1,ser*C635,0)</f>
        <v>21650</v>
      </c>
      <c r="F636">
        <f>F635+D636*(wyp++dod)</f>
        <v>156816</v>
      </c>
      <c r="G636">
        <f t="shared" si="19"/>
        <v>135166</v>
      </c>
    </row>
    <row r="637" spans="1:7" x14ac:dyDescent="0.25">
      <c r="A637" s="1">
        <v>45562</v>
      </c>
      <c r="B637" s="3">
        <f>IF(AND(DAY(A637)=21,MONTH(A637)=12),$V$12,          IF(AND(DAY(A637)=21,MONTH(A637)=3),$V$9,         IF(AND(DAY(A637)=21,MONTH(A637)=6),$V$10,    IF(AND(DAY(A637)=23,MONTH(A637)=9),$V$11,B636)      )           )                                  )</f>
        <v>0.4</v>
      </c>
      <c r="C637" s="4">
        <f>ile</f>
        <v>10</v>
      </c>
      <c r="D637" s="4">
        <f t="shared" si="18"/>
        <v>4</v>
      </c>
      <c r="E637">
        <f>E636+IF(WEEKDAY(A637)=1,ser*C636,0)</f>
        <v>21650</v>
      </c>
      <c r="F637">
        <f>F636+D637*(wyp++dod)</f>
        <v>157080</v>
      </c>
      <c r="G637">
        <f t="shared" si="19"/>
        <v>135430</v>
      </c>
    </row>
    <row r="638" spans="1:7" x14ac:dyDescent="0.25">
      <c r="A638" s="1">
        <v>45563</v>
      </c>
      <c r="B638" s="3">
        <f>IF(AND(DAY(A638)=21,MONTH(A638)=12),$V$12,          IF(AND(DAY(A638)=21,MONTH(A638)=3),$V$9,         IF(AND(DAY(A638)=21,MONTH(A638)=6),$V$10,    IF(AND(DAY(A638)=23,MONTH(A638)=9),$V$11,B637)      )           )                                  )</f>
        <v>0.4</v>
      </c>
      <c r="C638" s="4">
        <f>ile</f>
        <v>10</v>
      </c>
      <c r="D638" s="4">
        <f t="shared" si="18"/>
        <v>0</v>
      </c>
      <c r="E638">
        <f>E637+IF(WEEKDAY(A638)=1,ser*C637,0)</f>
        <v>21650</v>
      </c>
      <c r="F638">
        <f>F637+D638*(wyp++dod)</f>
        <v>157080</v>
      </c>
      <c r="G638">
        <f t="shared" si="19"/>
        <v>135430</v>
      </c>
    </row>
    <row r="639" spans="1:7" x14ac:dyDescent="0.25">
      <c r="A639" s="1">
        <v>45564</v>
      </c>
      <c r="B639" s="3">
        <f>IF(AND(DAY(A639)=21,MONTH(A639)=12),$V$12,          IF(AND(DAY(A639)=21,MONTH(A639)=3),$V$9,         IF(AND(DAY(A639)=21,MONTH(A639)=6),$V$10,    IF(AND(DAY(A639)=23,MONTH(A639)=9),$V$11,B638)      )           )                                  )</f>
        <v>0.4</v>
      </c>
      <c r="C639" s="4">
        <f>ile</f>
        <v>10</v>
      </c>
      <c r="D639" s="4">
        <f t="shared" si="18"/>
        <v>0</v>
      </c>
      <c r="E639">
        <f>E638+IF(WEEKDAY(A639)=1,ser*C638,0)</f>
        <v>21800</v>
      </c>
      <c r="F639">
        <f>F638+D639*(wyp++dod)</f>
        <v>157080</v>
      </c>
      <c r="G639">
        <f t="shared" si="19"/>
        <v>135280</v>
      </c>
    </row>
    <row r="640" spans="1:7" x14ac:dyDescent="0.25">
      <c r="A640" s="1">
        <v>45565</v>
      </c>
      <c r="B640" s="3">
        <f>IF(AND(DAY(A640)=21,MONTH(A640)=12),$V$12,          IF(AND(DAY(A640)=21,MONTH(A640)=3),$V$9,         IF(AND(DAY(A640)=21,MONTH(A640)=6),$V$10,    IF(AND(DAY(A640)=23,MONTH(A640)=9),$V$11,B639)      )           )                                  )</f>
        <v>0.4</v>
      </c>
      <c r="C640" s="4">
        <f>ile</f>
        <v>10</v>
      </c>
      <c r="D640" s="4">
        <f t="shared" si="18"/>
        <v>4</v>
      </c>
      <c r="E640">
        <f>E639+IF(WEEKDAY(A640)=1,ser*C639,0)</f>
        <v>21800</v>
      </c>
      <c r="F640">
        <f>F639+D640*(wyp++dod)</f>
        <v>157344</v>
      </c>
      <c r="G640">
        <f t="shared" si="19"/>
        <v>135544</v>
      </c>
    </row>
    <row r="641" spans="1:7" x14ac:dyDescent="0.25">
      <c r="A641" s="1">
        <v>45566</v>
      </c>
      <c r="B641" s="3">
        <f>IF(AND(DAY(A641)=21,MONTH(A641)=12),$V$12,          IF(AND(DAY(A641)=21,MONTH(A641)=3),$V$9,         IF(AND(DAY(A641)=21,MONTH(A641)=6),$V$10,    IF(AND(DAY(A641)=23,MONTH(A641)=9),$V$11,B640)      )           )                                  )</f>
        <v>0.4</v>
      </c>
      <c r="C641" s="4">
        <f>ile</f>
        <v>10</v>
      </c>
      <c r="D641" s="4">
        <f t="shared" si="18"/>
        <v>4</v>
      </c>
      <c r="E641">
        <f>E640+IF(WEEKDAY(A641)=1,ser*C640,0)</f>
        <v>21800</v>
      </c>
      <c r="F641">
        <f>F640+D641*(wyp++dod)</f>
        <v>157608</v>
      </c>
      <c r="G641">
        <f t="shared" si="19"/>
        <v>135808</v>
      </c>
    </row>
    <row r="642" spans="1:7" x14ac:dyDescent="0.25">
      <c r="A642" s="1">
        <v>45567</v>
      </c>
      <c r="B642" s="3">
        <f>IF(AND(DAY(A642)=21,MONTH(A642)=12),$V$12,          IF(AND(DAY(A642)=21,MONTH(A642)=3),$V$9,         IF(AND(DAY(A642)=21,MONTH(A642)=6),$V$10,    IF(AND(DAY(A642)=23,MONTH(A642)=9),$V$11,B641)      )           )                                  )</f>
        <v>0.4</v>
      </c>
      <c r="C642" s="4">
        <f>ile</f>
        <v>10</v>
      </c>
      <c r="D642" s="4">
        <f t="shared" si="18"/>
        <v>4</v>
      </c>
      <c r="E642">
        <f>E641+IF(WEEKDAY(A642)=1,ser*C641,0)</f>
        <v>21800</v>
      </c>
      <c r="F642">
        <f>F641+D642*(wyp++dod)</f>
        <v>157872</v>
      </c>
      <c r="G642">
        <f t="shared" si="19"/>
        <v>136072</v>
      </c>
    </row>
    <row r="643" spans="1:7" x14ac:dyDescent="0.25">
      <c r="A643" s="1">
        <v>45568</v>
      </c>
      <c r="B643" s="3">
        <f>IF(AND(DAY(A643)=21,MONTH(A643)=12),$V$12,          IF(AND(DAY(A643)=21,MONTH(A643)=3),$V$9,         IF(AND(DAY(A643)=21,MONTH(A643)=6),$V$10,    IF(AND(DAY(A643)=23,MONTH(A643)=9),$V$11,B642)      )           )                                  )</f>
        <v>0.4</v>
      </c>
      <c r="C643" s="4">
        <f>ile</f>
        <v>10</v>
      </c>
      <c r="D643" s="4">
        <f t="shared" ref="D643:D706" si="20">IF(OR(WEEKDAY(A643)=7,WEEKDAY(A643)=1),0,ROUND(B643*C643,A643))</f>
        <v>4</v>
      </c>
      <c r="E643">
        <f>E642+IF(WEEKDAY(A643)=1,ser*C642,0)</f>
        <v>21800</v>
      </c>
      <c r="F643">
        <f>F642+D643*(wyp++dod)</f>
        <v>158136</v>
      </c>
      <c r="G643">
        <f t="shared" ref="G643:G706" si="21">F643-E643</f>
        <v>136336</v>
      </c>
    </row>
    <row r="644" spans="1:7" x14ac:dyDescent="0.25">
      <c r="A644" s="1">
        <v>45569</v>
      </c>
      <c r="B644" s="3">
        <f>IF(AND(DAY(A644)=21,MONTH(A644)=12),$V$12,          IF(AND(DAY(A644)=21,MONTH(A644)=3),$V$9,         IF(AND(DAY(A644)=21,MONTH(A644)=6),$V$10,    IF(AND(DAY(A644)=23,MONTH(A644)=9),$V$11,B643)      )           )                                  )</f>
        <v>0.4</v>
      </c>
      <c r="C644" s="4">
        <f>ile</f>
        <v>10</v>
      </c>
      <c r="D644" s="4">
        <f t="shared" si="20"/>
        <v>4</v>
      </c>
      <c r="E644">
        <f>E643+IF(WEEKDAY(A644)=1,ser*C643,0)</f>
        <v>21800</v>
      </c>
      <c r="F644">
        <f>F643+D644*(wyp++dod)</f>
        <v>158400</v>
      </c>
      <c r="G644">
        <f t="shared" si="21"/>
        <v>136600</v>
      </c>
    </row>
    <row r="645" spans="1:7" x14ac:dyDescent="0.25">
      <c r="A645" s="1">
        <v>45570</v>
      </c>
      <c r="B645" s="3">
        <f>IF(AND(DAY(A645)=21,MONTH(A645)=12),$V$12,          IF(AND(DAY(A645)=21,MONTH(A645)=3),$V$9,         IF(AND(DAY(A645)=21,MONTH(A645)=6),$V$10,    IF(AND(DAY(A645)=23,MONTH(A645)=9),$V$11,B644)      )           )                                  )</f>
        <v>0.4</v>
      </c>
      <c r="C645" s="4">
        <f>ile</f>
        <v>10</v>
      </c>
      <c r="D645" s="4">
        <f t="shared" si="20"/>
        <v>0</v>
      </c>
      <c r="E645">
        <f>E644+IF(WEEKDAY(A645)=1,ser*C644,0)</f>
        <v>21800</v>
      </c>
      <c r="F645">
        <f>F644+D645*(wyp++dod)</f>
        <v>158400</v>
      </c>
      <c r="G645">
        <f t="shared" si="21"/>
        <v>136600</v>
      </c>
    </row>
    <row r="646" spans="1:7" x14ac:dyDescent="0.25">
      <c r="A646" s="1">
        <v>45571</v>
      </c>
      <c r="B646" s="3">
        <f>IF(AND(DAY(A646)=21,MONTH(A646)=12),$V$12,          IF(AND(DAY(A646)=21,MONTH(A646)=3),$V$9,         IF(AND(DAY(A646)=21,MONTH(A646)=6),$V$10,    IF(AND(DAY(A646)=23,MONTH(A646)=9),$V$11,B645)      )           )                                  )</f>
        <v>0.4</v>
      </c>
      <c r="C646" s="4">
        <f>ile</f>
        <v>10</v>
      </c>
      <c r="D646" s="4">
        <f t="shared" si="20"/>
        <v>0</v>
      </c>
      <c r="E646">
        <f>E645+IF(WEEKDAY(A646)=1,ser*C645,0)</f>
        <v>21950</v>
      </c>
      <c r="F646">
        <f>F645+D646*(wyp++dod)</f>
        <v>158400</v>
      </c>
      <c r="G646">
        <f t="shared" si="21"/>
        <v>136450</v>
      </c>
    </row>
    <row r="647" spans="1:7" x14ac:dyDescent="0.25">
      <c r="A647" s="1">
        <v>45572</v>
      </c>
      <c r="B647" s="3">
        <f>IF(AND(DAY(A647)=21,MONTH(A647)=12),$V$12,          IF(AND(DAY(A647)=21,MONTH(A647)=3),$V$9,         IF(AND(DAY(A647)=21,MONTH(A647)=6),$V$10,    IF(AND(DAY(A647)=23,MONTH(A647)=9),$V$11,B646)      )           )                                  )</f>
        <v>0.4</v>
      </c>
      <c r="C647" s="4">
        <f>ile</f>
        <v>10</v>
      </c>
      <c r="D647" s="4">
        <f t="shared" si="20"/>
        <v>4</v>
      </c>
      <c r="E647">
        <f>E646+IF(WEEKDAY(A647)=1,ser*C646,0)</f>
        <v>21950</v>
      </c>
      <c r="F647">
        <f>F646+D647*(wyp++dod)</f>
        <v>158664</v>
      </c>
      <c r="G647">
        <f t="shared" si="21"/>
        <v>136714</v>
      </c>
    </row>
    <row r="648" spans="1:7" x14ac:dyDescent="0.25">
      <c r="A648" s="1">
        <v>45573</v>
      </c>
      <c r="B648" s="3">
        <f>IF(AND(DAY(A648)=21,MONTH(A648)=12),$V$12,          IF(AND(DAY(A648)=21,MONTH(A648)=3),$V$9,         IF(AND(DAY(A648)=21,MONTH(A648)=6),$V$10,    IF(AND(DAY(A648)=23,MONTH(A648)=9),$V$11,B647)      )           )                                  )</f>
        <v>0.4</v>
      </c>
      <c r="C648" s="4">
        <f>ile</f>
        <v>10</v>
      </c>
      <c r="D648" s="4">
        <f t="shared" si="20"/>
        <v>4</v>
      </c>
      <c r="E648">
        <f>E647+IF(WEEKDAY(A648)=1,ser*C647,0)</f>
        <v>21950</v>
      </c>
      <c r="F648">
        <f>F647+D648*(wyp++dod)</f>
        <v>158928</v>
      </c>
      <c r="G648">
        <f t="shared" si="21"/>
        <v>136978</v>
      </c>
    </row>
    <row r="649" spans="1:7" x14ac:dyDescent="0.25">
      <c r="A649" s="1">
        <v>45574</v>
      </c>
      <c r="B649" s="3">
        <f>IF(AND(DAY(A649)=21,MONTH(A649)=12),$V$12,          IF(AND(DAY(A649)=21,MONTH(A649)=3),$V$9,         IF(AND(DAY(A649)=21,MONTH(A649)=6),$V$10,    IF(AND(DAY(A649)=23,MONTH(A649)=9),$V$11,B648)      )           )                                  )</f>
        <v>0.4</v>
      </c>
      <c r="C649" s="4">
        <f>ile</f>
        <v>10</v>
      </c>
      <c r="D649" s="4">
        <f t="shared" si="20"/>
        <v>4</v>
      </c>
      <c r="E649">
        <f>E648+IF(WEEKDAY(A649)=1,ser*C648,0)</f>
        <v>21950</v>
      </c>
      <c r="F649">
        <f>F648+D649*(wyp++dod)</f>
        <v>159192</v>
      </c>
      <c r="G649">
        <f t="shared" si="21"/>
        <v>137242</v>
      </c>
    </row>
    <row r="650" spans="1:7" x14ac:dyDescent="0.25">
      <c r="A650" s="1">
        <v>45575</v>
      </c>
      <c r="B650" s="3">
        <f>IF(AND(DAY(A650)=21,MONTH(A650)=12),$V$12,          IF(AND(DAY(A650)=21,MONTH(A650)=3),$V$9,         IF(AND(DAY(A650)=21,MONTH(A650)=6),$V$10,    IF(AND(DAY(A650)=23,MONTH(A650)=9),$V$11,B649)      )           )                                  )</f>
        <v>0.4</v>
      </c>
      <c r="C650" s="4">
        <f>ile</f>
        <v>10</v>
      </c>
      <c r="D650" s="4">
        <f t="shared" si="20"/>
        <v>4</v>
      </c>
      <c r="E650">
        <f>E649+IF(WEEKDAY(A650)=1,ser*C649,0)</f>
        <v>21950</v>
      </c>
      <c r="F650">
        <f>F649+D650*(wyp++dod)</f>
        <v>159456</v>
      </c>
      <c r="G650">
        <f t="shared" si="21"/>
        <v>137506</v>
      </c>
    </row>
    <row r="651" spans="1:7" x14ac:dyDescent="0.25">
      <c r="A651" s="1">
        <v>45576</v>
      </c>
      <c r="B651" s="3">
        <f>IF(AND(DAY(A651)=21,MONTH(A651)=12),$V$12,          IF(AND(DAY(A651)=21,MONTH(A651)=3),$V$9,         IF(AND(DAY(A651)=21,MONTH(A651)=6),$V$10,    IF(AND(DAY(A651)=23,MONTH(A651)=9),$V$11,B650)      )           )                                  )</f>
        <v>0.4</v>
      </c>
      <c r="C651" s="4">
        <f>ile</f>
        <v>10</v>
      </c>
      <c r="D651" s="4">
        <f t="shared" si="20"/>
        <v>4</v>
      </c>
      <c r="E651">
        <f>E650+IF(WEEKDAY(A651)=1,ser*C650,0)</f>
        <v>21950</v>
      </c>
      <c r="F651">
        <f>F650+D651*(wyp++dod)</f>
        <v>159720</v>
      </c>
      <c r="G651">
        <f t="shared" si="21"/>
        <v>137770</v>
      </c>
    </row>
    <row r="652" spans="1:7" x14ac:dyDescent="0.25">
      <c r="A652" s="1">
        <v>45577</v>
      </c>
      <c r="B652" s="3">
        <f>IF(AND(DAY(A652)=21,MONTH(A652)=12),$V$12,          IF(AND(DAY(A652)=21,MONTH(A652)=3),$V$9,         IF(AND(DAY(A652)=21,MONTH(A652)=6),$V$10,    IF(AND(DAY(A652)=23,MONTH(A652)=9),$V$11,B651)      )           )                                  )</f>
        <v>0.4</v>
      </c>
      <c r="C652" s="4">
        <f>ile</f>
        <v>10</v>
      </c>
      <c r="D652" s="4">
        <f t="shared" si="20"/>
        <v>0</v>
      </c>
      <c r="E652">
        <f>E651+IF(WEEKDAY(A652)=1,ser*C651,0)</f>
        <v>21950</v>
      </c>
      <c r="F652">
        <f>F651+D652*(wyp++dod)</f>
        <v>159720</v>
      </c>
      <c r="G652">
        <f t="shared" si="21"/>
        <v>137770</v>
      </c>
    </row>
    <row r="653" spans="1:7" x14ac:dyDescent="0.25">
      <c r="A653" s="1">
        <v>45578</v>
      </c>
      <c r="B653" s="3">
        <f>IF(AND(DAY(A653)=21,MONTH(A653)=12),$V$12,          IF(AND(DAY(A653)=21,MONTH(A653)=3),$V$9,         IF(AND(DAY(A653)=21,MONTH(A653)=6),$V$10,    IF(AND(DAY(A653)=23,MONTH(A653)=9),$V$11,B652)      )           )                                  )</f>
        <v>0.4</v>
      </c>
      <c r="C653" s="4">
        <f>ile</f>
        <v>10</v>
      </c>
      <c r="D653" s="4">
        <f t="shared" si="20"/>
        <v>0</v>
      </c>
      <c r="E653">
        <f>E652+IF(WEEKDAY(A653)=1,ser*C652,0)</f>
        <v>22100</v>
      </c>
      <c r="F653">
        <f>F652+D653*(wyp++dod)</f>
        <v>159720</v>
      </c>
      <c r="G653">
        <f t="shared" si="21"/>
        <v>137620</v>
      </c>
    </row>
    <row r="654" spans="1:7" x14ac:dyDescent="0.25">
      <c r="A654" s="1">
        <v>45579</v>
      </c>
      <c r="B654" s="3">
        <f>IF(AND(DAY(A654)=21,MONTH(A654)=12),$V$12,          IF(AND(DAY(A654)=21,MONTH(A654)=3),$V$9,         IF(AND(DAY(A654)=21,MONTH(A654)=6),$V$10,    IF(AND(DAY(A654)=23,MONTH(A654)=9),$V$11,B653)      )           )                                  )</f>
        <v>0.4</v>
      </c>
      <c r="C654" s="4">
        <f>ile</f>
        <v>10</v>
      </c>
      <c r="D654" s="4">
        <f t="shared" si="20"/>
        <v>4</v>
      </c>
      <c r="E654">
        <f>E653+IF(WEEKDAY(A654)=1,ser*C653,0)</f>
        <v>22100</v>
      </c>
      <c r="F654">
        <f>F653+D654*(wyp++dod)</f>
        <v>159984</v>
      </c>
      <c r="G654">
        <f t="shared" si="21"/>
        <v>137884</v>
      </c>
    </row>
    <row r="655" spans="1:7" x14ac:dyDescent="0.25">
      <c r="A655" s="1">
        <v>45580</v>
      </c>
      <c r="B655" s="3">
        <f>IF(AND(DAY(A655)=21,MONTH(A655)=12),$V$12,          IF(AND(DAY(A655)=21,MONTH(A655)=3),$V$9,         IF(AND(DAY(A655)=21,MONTH(A655)=6),$V$10,    IF(AND(DAY(A655)=23,MONTH(A655)=9),$V$11,B654)      )           )                                  )</f>
        <v>0.4</v>
      </c>
      <c r="C655" s="4">
        <f>ile</f>
        <v>10</v>
      </c>
      <c r="D655" s="4">
        <f t="shared" si="20"/>
        <v>4</v>
      </c>
      <c r="E655">
        <f>E654+IF(WEEKDAY(A655)=1,ser*C654,0)</f>
        <v>22100</v>
      </c>
      <c r="F655">
        <f>F654+D655*(wyp++dod)</f>
        <v>160248</v>
      </c>
      <c r="G655">
        <f t="shared" si="21"/>
        <v>138148</v>
      </c>
    </row>
    <row r="656" spans="1:7" x14ac:dyDescent="0.25">
      <c r="A656" s="1">
        <v>45581</v>
      </c>
      <c r="B656" s="3">
        <f>IF(AND(DAY(A656)=21,MONTH(A656)=12),$V$12,          IF(AND(DAY(A656)=21,MONTH(A656)=3),$V$9,         IF(AND(DAY(A656)=21,MONTH(A656)=6),$V$10,    IF(AND(DAY(A656)=23,MONTH(A656)=9),$V$11,B655)      )           )                                  )</f>
        <v>0.4</v>
      </c>
      <c r="C656" s="4">
        <f>ile</f>
        <v>10</v>
      </c>
      <c r="D656" s="4">
        <f t="shared" si="20"/>
        <v>4</v>
      </c>
      <c r="E656">
        <f>E655+IF(WEEKDAY(A656)=1,ser*C655,0)</f>
        <v>22100</v>
      </c>
      <c r="F656">
        <f>F655+D656*(wyp++dod)</f>
        <v>160512</v>
      </c>
      <c r="G656">
        <f t="shared" si="21"/>
        <v>138412</v>
      </c>
    </row>
    <row r="657" spans="1:7" x14ac:dyDescent="0.25">
      <c r="A657" s="1">
        <v>45582</v>
      </c>
      <c r="B657" s="3">
        <f>IF(AND(DAY(A657)=21,MONTH(A657)=12),$V$12,          IF(AND(DAY(A657)=21,MONTH(A657)=3),$V$9,         IF(AND(DAY(A657)=21,MONTH(A657)=6),$V$10,    IF(AND(DAY(A657)=23,MONTH(A657)=9),$V$11,B656)      )           )                                  )</f>
        <v>0.4</v>
      </c>
      <c r="C657" s="4">
        <f>ile</f>
        <v>10</v>
      </c>
      <c r="D657" s="4">
        <f t="shared" si="20"/>
        <v>4</v>
      </c>
      <c r="E657">
        <f>E656+IF(WEEKDAY(A657)=1,ser*C656,0)</f>
        <v>22100</v>
      </c>
      <c r="F657">
        <f>F656+D657*(wyp++dod)</f>
        <v>160776</v>
      </c>
      <c r="G657">
        <f t="shared" si="21"/>
        <v>138676</v>
      </c>
    </row>
    <row r="658" spans="1:7" x14ac:dyDescent="0.25">
      <c r="A658" s="1">
        <v>45583</v>
      </c>
      <c r="B658" s="3">
        <f>IF(AND(DAY(A658)=21,MONTH(A658)=12),$V$12,          IF(AND(DAY(A658)=21,MONTH(A658)=3),$V$9,         IF(AND(DAY(A658)=21,MONTH(A658)=6),$V$10,    IF(AND(DAY(A658)=23,MONTH(A658)=9),$V$11,B657)      )           )                                  )</f>
        <v>0.4</v>
      </c>
      <c r="C658" s="4">
        <f>ile</f>
        <v>10</v>
      </c>
      <c r="D658" s="4">
        <f t="shared" si="20"/>
        <v>4</v>
      </c>
      <c r="E658">
        <f>E657+IF(WEEKDAY(A658)=1,ser*C657,0)</f>
        <v>22100</v>
      </c>
      <c r="F658">
        <f>F657+D658*(wyp++dod)</f>
        <v>161040</v>
      </c>
      <c r="G658">
        <f t="shared" si="21"/>
        <v>138940</v>
      </c>
    </row>
    <row r="659" spans="1:7" x14ac:dyDescent="0.25">
      <c r="A659" s="1">
        <v>45584</v>
      </c>
      <c r="B659" s="3">
        <f>IF(AND(DAY(A659)=21,MONTH(A659)=12),$V$12,          IF(AND(DAY(A659)=21,MONTH(A659)=3),$V$9,         IF(AND(DAY(A659)=21,MONTH(A659)=6),$V$10,    IF(AND(DAY(A659)=23,MONTH(A659)=9),$V$11,B658)      )           )                                  )</f>
        <v>0.4</v>
      </c>
      <c r="C659" s="4">
        <f>ile</f>
        <v>10</v>
      </c>
      <c r="D659" s="4">
        <f t="shared" si="20"/>
        <v>0</v>
      </c>
      <c r="E659">
        <f>E658+IF(WEEKDAY(A659)=1,ser*C658,0)</f>
        <v>22100</v>
      </c>
      <c r="F659">
        <f>F658+D659*(wyp++dod)</f>
        <v>161040</v>
      </c>
      <c r="G659">
        <f t="shared" si="21"/>
        <v>138940</v>
      </c>
    </row>
    <row r="660" spans="1:7" x14ac:dyDescent="0.25">
      <c r="A660" s="1">
        <v>45585</v>
      </c>
      <c r="B660" s="3">
        <f>IF(AND(DAY(A660)=21,MONTH(A660)=12),$V$12,          IF(AND(DAY(A660)=21,MONTH(A660)=3),$V$9,         IF(AND(DAY(A660)=21,MONTH(A660)=6),$V$10,    IF(AND(DAY(A660)=23,MONTH(A660)=9),$V$11,B659)      )           )                                  )</f>
        <v>0.4</v>
      </c>
      <c r="C660" s="4">
        <f>ile</f>
        <v>10</v>
      </c>
      <c r="D660" s="4">
        <f t="shared" si="20"/>
        <v>0</v>
      </c>
      <c r="E660">
        <f>E659+IF(WEEKDAY(A660)=1,ser*C659,0)</f>
        <v>22250</v>
      </c>
      <c r="F660">
        <f>F659+D660*(wyp++dod)</f>
        <v>161040</v>
      </c>
      <c r="G660">
        <f t="shared" si="21"/>
        <v>138790</v>
      </c>
    </row>
    <row r="661" spans="1:7" x14ac:dyDescent="0.25">
      <c r="A661" s="1">
        <v>45586</v>
      </c>
      <c r="B661" s="3">
        <f>IF(AND(DAY(A661)=21,MONTH(A661)=12),$V$12,          IF(AND(DAY(A661)=21,MONTH(A661)=3),$V$9,         IF(AND(DAY(A661)=21,MONTH(A661)=6),$V$10,    IF(AND(DAY(A661)=23,MONTH(A661)=9),$V$11,B660)      )           )                                  )</f>
        <v>0.4</v>
      </c>
      <c r="C661" s="4">
        <f>ile</f>
        <v>10</v>
      </c>
      <c r="D661" s="4">
        <f t="shared" si="20"/>
        <v>4</v>
      </c>
      <c r="E661">
        <f>E660+IF(WEEKDAY(A661)=1,ser*C660,0)</f>
        <v>22250</v>
      </c>
      <c r="F661">
        <f>F660+D661*(wyp++dod)</f>
        <v>161304</v>
      </c>
      <c r="G661">
        <f t="shared" si="21"/>
        <v>139054</v>
      </c>
    </row>
    <row r="662" spans="1:7" x14ac:dyDescent="0.25">
      <c r="A662" s="1">
        <v>45587</v>
      </c>
      <c r="B662" s="3">
        <f>IF(AND(DAY(A662)=21,MONTH(A662)=12),$V$12,          IF(AND(DAY(A662)=21,MONTH(A662)=3),$V$9,         IF(AND(DAY(A662)=21,MONTH(A662)=6),$V$10,    IF(AND(DAY(A662)=23,MONTH(A662)=9),$V$11,B661)      )           )                                  )</f>
        <v>0.4</v>
      </c>
      <c r="C662" s="4">
        <f>ile</f>
        <v>10</v>
      </c>
      <c r="D662" s="4">
        <f t="shared" si="20"/>
        <v>4</v>
      </c>
      <c r="E662">
        <f>E661+IF(WEEKDAY(A662)=1,ser*C661,0)</f>
        <v>22250</v>
      </c>
      <c r="F662">
        <f>F661+D662*(wyp++dod)</f>
        <v>161568</v>
      </c>
      <c r="G662">
        <f t="shared" si="21"/>
        <v>139318</v>
      </c>
    </row>
    <row r="663" spans="1:7" x14ac:dyDescent="0.25">
      <c r="A663" s="1">
        <v>45588</v>
      </c>
      <c r="B663" s="3">
        <f>IF(AND(DAY(A663)=21,MONTH(A663)=12),$V$12,          IF(AND(DAY(A663)=21,MONTH(A663)=3),$V$9,         IF(AND(DAY(A663)=21,MONTH(A663)=6),$V$10,    IF(AND(DAY(A663)=23,MONTH(A663)=9),$V$11,B662)      )           )                                  )</f>
        <v>0.4</v>
      </c>
      <c r="C663" s="4">
        <f>ile</f>
        <v>10</v>
      </c>
      <c r="D663" s="4">
        <f t="shared" si="20"/>
        <v>4</v>
      </c>
      <c r="E663">
        <f>E662+IF(WEEKDAY(A663)=1,ser*C662,0)</f>
        <v>22250</v>
      </c>
      <c r="F663">
        <f>F662+D663*(wyp++dod)</f>
        <v>161832</v>
      </c>
      <c r="G663">
        <f t="shared" si="21"/>
        <v>139582</v>
      </c>
    </row>
    <row r="664" spans="1:7" x14ac:dyDescent="0.25">
      <c r="A664" s="1">
        <v>45589</v>
      </c>
      <c r="B664" s="3">
        <f>IF(AND(DAY(A664)=21,MONTH(A664)=12),$V$12,          IF(AND(DAY(A664)=21,MONTH(A664)=3),$V$9,         IF(AND(DAY(A664)=21,MONTH(A664)=6),$V$10,    IF(AND(DAY(A664)=23,MONTH(A664)=9),$V$11,B663)      )           )                                  )</f>
        <v>0.4</v>
      </c>
      <c r="C664" s="4">
        <f>ile</f>
        <v>10</v>
      </c>
      <c r="D664" s="4">
        <f t="shared" si="20"/>
        <v>4</v>
      </c>
      <c r="E664">
        <f>E663+IF(WEEKDAY(A664)=1,ser*C663,0)</f>
        <v>22250</v>
      </c>
      <c r="F664">
        <f>F663+D664*(wyp++dod)</f>
        <v>162096</v>
      </c>
      <c r="G664">
        <f t="shared" si="21"/>
        <v>139846</v>
      </c>
    </row>
    <row r="665" spans="1:7" x14ac:dyDescent="0.25">
      <c r="A665" s="1">
        <v>45590</v>
      </c>
      <c r="B665" s="3">
        <f>IF(AND(DAY(A665)=21,MONTH(A665)=12),$V$12,          IF(AND(DAY(A665)=21,MONTH(A665)=3),$V$9,         IF(AND(DAY(A665)=21,MONTH(A665)=6),$V$10,    IF(AND(DAY(A665)=23,MONTH(A665)=9),$V$11,B664)      )           )                                  )</f>
        <v>0.4</v>
      </c>
      <c r="C665" s="4">
        <f>ile</f>
        <v>10</v>
      </c>
      <c r="D665" s="4">
        <f t="shared" si="20"/>
        <v>4</v>
      </c>
      <c r="E665">
        <f>E664+IF(WEEKDAY(A665)=1,ser*C664,0)</f>
        <v>22250</v>
      </c>
      <c r="F665">
        <f>F664+D665*(wyp++dod)</f>
        <v>162360</v>
      </c>
      <c r="G665">
        <f t="shared" si="21"/>
        <v>140110</v>
      </c>
    </row>
    <row r="666" spans="1:7" x14ac:dyDescent="0.25">
      <c r="A666" s="1">
        <v>45591</v>
      </c>
      <c r="B666" s="3">
        <f>IF(AND(DAY(A666)=21,MONTH(A666)=12),$V$12,          IF(AND(DAY(A666)=21,MONTH(A666)=3),$V$9,         IF(AND(DAY(A666)=21,MONTH(A666)=6),$V$10,    IF(AND(DAY(A666)=23,MONTH(A666)=9),$V$11,B665)      )           )                                  )</f>
        <v>0.4</v>
      </c>
      <c r="C666" s="4">
        <f>ile</f>
        <v>10</v>
      </c>
      <c r="D666" s="4">
        <f t="shared" si="20"/>
        <v>0</v>
      </c>
      <c r="E666">
        <f>E665+IF(WEEKDAY(A666)=1,ser*C665,0)</f>
        <v>22250</v>
      </c>
      <c r="F666">
        <f>F665+D666*(wyp++dod)</f>
        <v>162360</v>
      </c>
      <c r="G666">
        <f t="shared" si="21"/>
        <v>140110</v>
      </c>
    </row>
    <row r="667" spans="1:7" x14ac:dyDescent="0.25">
      <c r="A667" s="1">
        <v>45592</v>
      </c>
      <c r="B667" s="3">
        <f>IF(AND(DAY(A667)=21,MONTH(A667)=12),$V$12,          IF(AND(DAY(A667)=21,MONTH(A667)=3),$V$9,         IF(AND(DAY(A667)=21,MONTH(A667)=6),$V$10,    IF(AND(DAY(A667)=23,MONTH(A667)=9),$V$11,B666)      )           )                                  )</f>
        <v>0.4</v>
      </c>
      <c r="C667" s="4">
        <f>ile</f>
        <v>10</v>
      </c>
      <c r="D667" s="4">
        <f t="shared" si="20"/>
        <v>0</v>
      </c>
      <c r="E667">
        <f>E666+IF(WEEKDAY(A667)=1,ser*C666,0)</f>
        <v>22400</v>
      </c>
      <c r="F667">
        <f>F666+D667*(wyp++dod)</f>
        <v>162360</v>
      </c>
      <c r="G667">
        <f t="shared" si="21"/>
        <v>139960</v>
      </c>
    </row>
    <row r="668" spans="1:7" x14ac:dyDescent="0.25">
      <c r="A668" s="1">
        <v>45593</v>
      </c>
      <c r="B668" s="3">
        <f>IF(AND(DAY(A668)=21,MONTH(A668)=12),$V$12,          IF(AND(DAY(A668)=21,MONTH(A668)=3),$V$9,         IF(AND(DAY(A668)=21,MONTH(A668)=6),$V$10,    IF(AND(DAY(A668)=23,MONTH(A668)=9),$V$11,B667)      )           )                                  )</f>
        <v>0.4</v>
      </c>
      <c r="C668" s="4">
        <f>ile</f>
        <v>10</v>
      </c>
      <c r="D668" s="4">
        <f t="shared" si="20"/>
        <v>4</v>
      </c>
      <c r="E668">
        <f>E667+IF(WEEKDAY(A668)=1,ser*C667,0)</f>
        <v>22400</v>
      </c>
      <c r="F668">
        <f>F667+D668*(wyp++dod)</f>
        <v>162624</v>
      </c>
      <c r="G668">
        <f t="shared" si="21"/>
        <v>140224</v>
      </c>
    </row>
    <row r="669" spans="1:7" x14ac:dyDescent="0.25">
      <c r="A669" s="1">
        <v>45594</v>
      </c>
      <c r="B669" s="3">
        <f>IF(AND(DAY(A669)=21,MONTH(A669)=12),$V$12,          IF(AND(DAY(A669)=21,MONTH(A669)=3),$V$9,         IF(AND(DAY(A669)=21,MONTH(A669)=6),$V$10,    IF(AND(DAY(A669)=23,MONTH(A669)=9),$V$11,B668)      )           )                                  )</f>
        <v>0.4</v>
      </c>
      <c r="C669" s="4">
        <f>ile</f>
        <v>10</v>
      </c>
      <c r="D669" s="4">
        <f t="shared" si="20"/>
        <v>4</v>
      </c>
      <c r="E669">
        <f>E668+IF(WEEKDAY(A669)=1,ser*C668,0)</f>
        <v>22400</v>
      </c>
      <c r="F669">
        <f>F668+D669*(wyp++dod)</f>
        <v>162888</v>
      </c>
      <c r="G669">
        <f t="shared" si="21"/>
        <v>140488</v>
      </c>
    </row>
    <row r="670" spans="1:7" x14ac:dyDescent="0.25">
      <c r="A670" s="1">
        <v>45595</v>
      </c>
      <c r="B670" s="3">
        <f>IF(AND(DAY(A670)=21,MONTH(A670)=12),$V$12,          IF(AND(DAY(A670)=21,MONTH(A670)=3),$V$9,         IF(AND(DAY(A670)=21,MONTH(A670)=6),$V$10,    IF(AND(DAY(A670)=23,MONTH(A670)=9),$V$11,B669)      )           )                                  )</f>
        <v>0.4</v>
      </c>
      <c r="C670" s="4">
        <f>ile</f>
        <v>10</v>
      </c>
      <c r="D670" s="4">
        <f t="shared" si="20"/>
        <v>4</v>
      </c>
      <c r="E670">
        <f>E669+IF(WEEKDAY(A670)=1,ser*C669,0)</f>
        <v>22400</v>
      </c>
      <c r="F670">
        <f>F669+D670*(wyp++dod)</f>
        <v>163152</v>
      </c>
      <c r="G670">
        <f t="shared" si="21"/>
        <v>140752</v>
      </c>
    </row>
    <row r="671" spans="1:7" x14ac:dyDescent="0.25">
      <c r="A671" s="1">
        <v>45596</v>
      </c>
      <c r="B671" s="3">
        <f>IF(AND(DAY(A671)=21,MONTH(A671)=12),$V$12,          IF(AND(DAY(A671)=21,MONTH(A671)=3),$V$9,         IF(AND(DAY(A671)=21,MONTH(A671)=6),$V$10,    IF(AND(DAY(A671)=23,MONTH(A671)=9),$V$11,B670)      )           )                                  )</f>
        <v>0.4</v>
      </c>
      <c r="C671" s="4">
        <f>ile</f>
        <v>10</v>
      </c>
      <c r="D671" s="4">
        <f t="shared" si="20"/>
        <v>4</v>
      </c>
      <c r="E671">
        <f>E670+IF(WEEKDAY(A671)=1,ser*C670,0)</f>
        <v>22400</v>
      </c>
      <c r="F671">
        <f>F670+D671*(wyp++dod)</f>
        <v>163416</v>
      </c>
      <c r="G671">
        <f t="shared" si="21"/>
        <v>141016</v>
      </c>
    </row>
    <row r="672" spans="1:7" x14ac:dyDescent="0.25">
      <c r="A672" s="1">
        <v>45597</v>
      </c>
      <c r="B672" s="3">
        <f>IF(AND(DAY(A672)=21,MONTH(A672)=12),$V$12,          IF(AND(DAY(A672)=21,MONTH(A672)=3),$V$9,         IF(AND(DAY(A672)=21,MONTH(A672)=6),$V$10,    IF(AND(DAY(A672)=23,MONTH(A672)=9),$V$11,B671)      )           )                                  )</f>
        <v>0.4</v>
      </c>
      <c r="C672" s="4">
        <f>ile</f>
        <v>10</v>
      </c>
      <c r="D672" s="4">
        <f t="shared" si="20"/>
        <v>4</v>
      </c>
      <c r="E672">
        <f>E671+IF(WEEKDAY(A672)=1,ser*C671,0)</f>
        <v>22400</v>
      </c>
      <c r="F672">
        <f>F671+D672*(wyp++dod)</f>
        <v>163680</v>
      </c>
      <c r="G672">
        <f t="shared" si="21"/>
        <v>141280</v>
      </c>
    </row>
    <row r="673" spans="1:7" x14ac:dyDescent="0.25">
      <c r="A673" s="1">
        <v>45598</v>
      </c>
      <c r="B673" s="3">
        <f>IF(AND(DAY(A673)=21,MONTH(A673)=12),$V$12,          IF(AND(DAY(A673)=21,MONTH(A673)=3),$V$9,         IF(AND(DAY(A673)=21,MONTH(A673)=6),$V$10,    IF(AND(DAY(A673)=23,MONTH(A673)=9),$V$11,B672)      )           )                                  )</f>
        <v>0.4</v>
      </c>
      <c r="C673" s="4">
        <f>ile</f>
        <v>10</v>
      </c>
      <c r="D673" s="4">
        <f t="shared" si="20"/>
        <v>0</v>
      </c>
      <c r="E673">
        <f>E672+IF(WEEKDAY(A673)=1,ser*C672,0)</f>
        <v>22400</v>
      </c>
      <c r="F673">
        <f>F672+D673*(wyp++dod)</f>
        <v>163680</v>
      </c>
      <c r="G673">
        <f t="shared" si="21"/>
        <v>141280</v>
      </c>
    </row>
    <row r="674" spans="1:7" x14ac:dyDescent="0.25">
      <c r="A674" s="1">
        <v>45599</v>
      </c>
      <c r="B674" s="3">
        <f>IF(AND(DAY(A674)=21,MONTH(A674)=12),$V$12,          IF(AND(DAY(A674)=21,MONTH(A674)=3),$V$9,         IF(AND(DAY(A674)=21,MONTH(A674)=6),$V$10,    IF(AND(DAY(A674)=23,MONTH(A674)=9),$V$11,B673)      )           )                                  )</f>
        <v>0.4</v>
      </c>
      <c r="C674" s="4">
        <f>ile</f>
        <v>10</v>
      </c>
      <c r="D674" s="4">
        <f t="shared" si="20"/>
        <v>0</v>
      </c>
      <c r="E674">
        <f>E673+IF(WEEKDAY(A674)=1,ser*C673,0)</f>
        <v>22550</v>
      </c>
      <c r="F674">
        <f>F673+D674*(wyp++dod)</f>
        <v>163680</v>
      </c>
      <c r="G674">
        <f t="shared" si="21"/>
        <v>141130</v>
      </c>
    </row>
    <row r="675" spans="1:7" x14ac:dyDescent="0.25">
      <c r="A675" s="1">
        <v>45600</v>
      </c>
      <c r="B675" s="3">
        <f>IF(AND(DAY(A675)=21,MONTH(A675)=12),$V$12,          IF(AND(DAY(A675)=21,MONTH(A675)=3),$V$9,         IF(AND(DAY(A675)=21,MONTH(A675)=6),$V$10,    IF(AND(DAY(A675)=23,MONTH(A675)=9),$V$11,B674)      )           )                                  )</f>
        <v>0.4</v>
      </c>
      <c r="C675" s="4">
        <f>ile</f>
        <v>10</v>
      </c>
      <c r="D675" s="4">
        <f t="shared" si="20"/>
        <v>4</v>
      </c>
      <c r="E675">
        <f>E674+IF(WEEKDAY(A675)=1,ser*C674,0)</f>
        <v>22550</v>
      </c>
      <c r="F675">
        <f>F674+D675*(wyp++dod)</f>
        <v>163944</v>
      </c>
      <c r="G675">
        <f t="shared" si="21"/>
        <v>141394</v>
      </c>
    </row>
    <row r="676" spans="1:7" x14ac:dyDescent="0.25">
      <c r="A676" s="1">
        <v>45601</v>
      </c>
      <c r="B676" s="3">
        <f>IF(AND(DAY(A676)=21,MONTH(A676)=12),$V$12,          IF(AND(DAY(A676)=21,MONTH(A676)=3),$V$9,         IF(AND(DAY(A676)=21,MONTH(A676)=6),$V$10,    IF(AND(DAY(A676)=23,MONTH(A676)=9),$V$11,B675)      )           )                                  )</f>
        <v>0.4</v>
      </c>
      <c r="C676" s="4">
        <f>ile</f>
        <v>10</v>
      </c>
      <c r="D676" s="4">
        <f t="shared" si="20"/>
        <v>4</v>
      </c>
      <c r="E676">
        <f>E675+IF(WEEKDAY(A676)=1,ser*C675,0)</f>
        <v>22550</v>
      </c>
      <c r="F676">
        <f>F675+D676*(wyp++dod)</f>
        <v>164208</v>
      </c>
      <c r="G676">
        <f t="shared" si="21"/>
        <v>141658</v>
      </c>
    </row>
    <row r="677" spans="1:7" x14ac:dyDescent="0.25">
      <c r="A677" s="1">
        <v>45602</v>
      </c>
      <c r="B677" s="3">
        <f>IF(AND(DAY(A677)=21,MONTH(A677)=12),$V$12,          IF(AND(DAY(A677)=21,MONTH(A677)=3),$V$9,         IF(AND(DAY(A677)=21,MONTH(A677)=6),$V$10,    IF(AND(DAY(A677)=23,MONTH(A677)=9),$V$11,B676)      )           )                                  )</f>
        <v>0.4</v>
      </c>
      <c r="C677" s="4">
        <f>ile</f>
        <v>10</v>
      </c>
      <c r="D677" s="4">
        <f t="shared" si="20"/>
        <v>4</v>
      </c>
      <c r="E677">
        <f>E676+IF(WEEKDAY(A677)=1,ser*C676,0)</f>
        <v>22550</v>
      </c>
      <c r="F677">
        <f>F676+D677*(wyp++dod)</f>
        <v>164472</v>
      </c>
      <c r="G677">
        <f t="shared" si="21"/>
        <v>141922</v>
      </c>
    </row>
    <row r="678" spans="1:7" x14ac:dyDescent="0.25">
      <c r="A678" s="1">
        <v>45603</v>
      </c>
      <c r="B678" s="3">
        <f>IF(AND(DAY(A678)=21,MONTH(A678)=12),$V$12,          IF(AND(DAY(A678)=21,MONTH(A678)=3),$V$9,         IF(AND(DAY(A678)=21,MONTH(A678)=6),$V$10,    IF(AND(DAY(A678)=23,MONTH(A678)=9),$V$11,B677)      )           )                                  )</f>
        <v>0.4</v>
      </c>
      <c r="C678" s="4">
        <f>ile</f>
        <v>10</v>
      </c>
      <c r="D678" s="4">
        <f t="shared" si="20"/>
        <v>4</v>
      </c>
      <c r="E678">
        <f>E677+IF(WEEKDAY(A678)=1,ser*C677,0)</f>
        <v>22550</v>
      </c>
      <c r="F678">
        <f>F677+D678*(wyp++dod)</f>
        <v>164736</v>
      </c>
      <c r="G678">
        <f t="shared" si="21"/>
        <v>142186</v>
      </c>
    </row>
    <row r="679" spans="1:7" x14ac:dyDescent="0.25">
      <c r="A679" s="1">
        <v>45604</v>
      </c>
      <c r="B679" s="3">
        <f>IF(AND(DAY(A679)=21,MONTH(A679)=12),$V$12,          IF(AND(DAY(A679)=21,MONTH(A679)=3),$V$9,         IF(AND(DAY(A679)=21,MONTH(A679)=6),$V$10,    IF(AND(DAY(A679)=23,MONTH(A679)=9),$V$11,B678)      )           )                                  )</f>
        <v>0.4</v>
      </c>
      <c r="C679" s="4">
        <f>ile</f>
        <v>10</v>
      </c>
      <c r="D679" s="4">
        <f t="shared" si="20"/>
        <v>4</v>
      </c>
      <c r="E679">
        <f>E678+IF(WEEKDAY(A679)=1,ser*C678,0)</f>
        <v>22550</v>
      </c>
      <c r="F679">
        <f>F678+D679*(wyp++dod)</f>
        <v>165000</v>
      </c>
      <c r="G679">
        <f t="shared" si="21"/>
        <v>142450</v>
      </c>
    </row>
    <row r="680" spans="1:7" x14ac:dyDescent="0.25">
      <c r="A680" s="1">
        <v>45605</v>
      </c>
      <c r="B680" s="3">
        <f>IF(AND(DAY(A680)=21,MONTH(A680)=12),$V$12,          IF(AND(DAY(A680)=21,MONTH(A680)=3),$V$9,         IF(AND(DAY(A680)=21,MONTH(A680)=6),$V$10,    IF(AND(DAY(A680)=23,MONTH(A680)=9),$V$11,B679)      )           )                                  )</f>
        <v>0.4</v>
      </c>
      <c r="C680" s="4">
        <f>ile</f>
        <v>10</v>
      </c>
      <c r="D680" s="4">
        <f t="shared" si="20"/>
        <v>0</v>
      </c>
      <c r="E680">
        <f>E679+IF(WEEKDAY(A680)=1,ser*C679,0)</f>
        <v>22550</v>
      </c>
      <c r="F680">
        <f>F679+D680*(wyp++dod)</f>
        <v>165000</v>
      </c>
      <c r="G680">
        <f t="shared" si="21"/>
        <v>142450</v>
      </c>
    </row>
    <row r="681" spans="1:7" x14ac:dyDescent="0.25">
      <c r="A681" s="1">
        <v>45606</v>
      </c>
      <c r="B681" s="3">
        <f>IF(AND(DAY(A681)=21,MONTH(A681)=12),$V$12,          IF(AND(DAY(A681)=21,MONTH(A681)=3),$V$9,         IF(AND(DAY(A681)=21,MONTH(A681)=6),$V$10,    IF(AND(DAY(A681)=23,MONTH(A681)=9),$V$11,B680)      )           )                                  )</f>
        <v>0.4</v>
      </c>
      <c r="C681" s="4">
        <f>ile</f>
        <v>10</v>
      </c>
      <c r="D681" s="4">
        <f t="shared" si="20"/>
        <v>0</v>
      </c>
      <c r="E681">
        <f>E680+IF(WEEKDAY(A681)=1,ser*C680,0)</f>
        <v>22700</v>
      </c>
      <c r="F681">
        <f>F680+D681*(wyp++dod)</f>
        <v>165000</v>
      </c>
      <c r="G681">
        <f t="shared" si="21"/>
        <v>142300</v>
      </c>
    </row>
    <row r="682" spans="1:7" x14ac:dyDescent="0.25">
      <c r="A682" s="1">
        <v>45607</v>
      </c>
      <c r="B682" s="3">
        <f>IF(AND(DAY(A682)=21,MONTH(A682)=12),$V$12,          IF(AND(DAY(A682)=21,MONTH(A682)=3),$V$9,         IF(AND(DAY(A682)=21,MONTH(A682)=6),$V$10,    IF(AND(DAY(A682)=23,MONTH(A682)=9),$V$11,B681)      )           )                                  )</f>
        <v>0.4</v>
      </c>
      <c r="C682" s="4">
        <f>ile</f>
        <v>10</v>
      </c>
      <c r="D682" s="4">
        <f t="shared" si="20"/>
        <v>4</v>
      </c>
      <c r="E682">
        <f>E681+IF(WEEKDAY(A682)=1,ser*C681,0)</f>
        <v>22700</v>
      </c>
      <c r="F682">
        <f>F681+D682*(wyp++dod)</f>
        <v>165264</v>
      </c>
      <c r="G682">
        <f t="shared" si="21"/>
        <v>142564</v>
      </c>
    </row>
    <row r="683" spans="1:7" x14ac:dyDescent="0.25">
      <c r="A683" s="1">
        <v>45608</v>
      </c>
      <c r="B683" s="3">
        <f>IF(AND(DAY(A683)=21,MONTH(A683)=12),$V$12,          IF(AND(DAY(A683)=21,MONTH(A683)=3),$V$9,         IF(AND(DAY(A683)=21,MONTH(A683)=6),$V$10,    IF(AND(DAY(A683)=23,MONTH(A683)=9),$V$11,B682)      )           )                                  )</f>
        <v>0.4</v>
      </c>
      <c r="C683" s="4">
        <f>ile</f>
        <v>10</v>
      </c>
      <c r="D683" s="4">
        <f t="shared" si="20"/>
        <v>4</v>
      </c>
      <c r="E683">
        <f>E682+IF(WEEKDAY(A683)=1,ser*C682,0)</f>
        <v>22700</v>
      </c>
      <c r="F683">
        <f>F682+D683*(wyp++dod)</f>
        <v>165528</v>
      </c>
      <c r="G683">
        <f t="shared" si="21"/>
        <v>142828</v>
      </c>
    </row>
    <row r="684" spans="1:7" x14ac:dyDescent="0.25">
      <c r="A684" s="1">
        <v>45609</v>
      </c>
      <c r="B684" s="3">
        <f>IF(AND(DAY(A684)=21,MONTH(A684)=12),$V$12,          IF(AND(DAY(A684)=21,MONTH(A684)=3),$V$9,         IF(AND(DAY(A684)=21,MONTH(A684)=6),$V$10,    IF(AND(DAY(A684)=23,MONTH(A684)=9),$V$11,B683)      )           )                                  )</f>
        <v>0.4</v>
      </c>
      <c r="C684" s="4">
        <f>ile</f>
        <v>10</v>
      </c>
      <c r="D684" s="4">
        <f t="shared" si="20"/>
        <v>4</v>
      </c>
      <c r="E684">
        <f>E683+IF(WEEKDAY(A684)=1,ser*C683,0)</f>
        <v>22700</v>
      </c>
      <c r="F684">
        <f>F683+D684*(wyp++dod)</f>
        <v>165792</v>
      </c>
      <c r="G684">
        <f t="shared" si="21"/>
        <v>143092</v>
      </c>
    </row>
    <row r="685" spans="1:7" x14ac:dyDescent="0.25">
      <c r="A685" s="1">
        <v>45610</v>
      </c>
      <c r="B685" s="3">
        <f>IF(AND(DAY(A685)=21,MONTH(A685)=12),$V$12,          IF(AND(DAY(A685)=21,MONTH(A685)=3),$V$9,         IF(AND(DAY(A685)=21,MONTH(A685)=6),$V$10,    IF(AND(DAY(A685)=23,MONTH(A685)=9),$V$11,B684)      )           )                                  )</f>
        <v>0.4</v>
      </c>
      <c r="C685" s="4">
        <f>ile</f>
        <v>10</v>
      </c>
      <c r="D685" s="4">
        <f t="shared" si="20"/>
        <v>4</v>
      </c>
      <c r="E685">
        <f>E684+IF(WEEKDAY(A685)=1,ser*C684,0)</f>
        <v>22700</v>
      </c>
      <c r="F685">
        <f>F684+D685*(wyp++dod)</f>
        <v>166056</v>
      </c>
      <c r="G685">
        <f t="shared" si="21"/>
        <v>143356</v>
      </c>
    </row>
    <row r="686" spans="1:7" x14ac:dyDescent="0.25">
      <c r="A686" s="1">
        <v>45611</v>
      </c>
      <c r="B686" s="3">
        <f>IF(AND(DAY(A686)=21,MONTH(A686)=12),$V$12,          IF(AND(DAY(A686)=21,MONTH(A686)=3),$V$9,         IF(AND(DAY(A686)=21,MONTH(A686)=6),$V$10,    IF(AND(DAY(A686)=23,MONTH(A686)=9),$V$11,B685)      )           )                                  )</f>
        <v>0.4</v>
      </c>
      <c r="C686" s="4">
        <f>ile</f>
        <v>10</v>
      </c>
      <c r="D686" s="4">
        <f t="shared" si="20"/>
        <v>4</v>
      </c>
      <c r="E686">
        <f>E685+IF(WEEKDAY(A686)=1,ser*C685,0)</f>
        <v>22700</v>
      </c>
      <c r="F686">
        <f>F685+D686*(wyp++dod)</f>
        <v>166320</v>
      </c>
      <c r="G686">
        <f t="shared" si="21"/>
        <v>143620</v>
      </c>
    </row>
    <row r="687" spans="1:7" x14ac:dyDescent="0.25">
      <c r="A687" s="1">
        <v>45612</v>
      </c>
      <c r="B687" s="3">
        <f>IF(AND(DAY(A687)=21,MONTH(A687)=12),$V$12,          IF(AND(DAY(A687)=21,MONTH(A687)=3),$V$9,         IF(AND(DAY(A687)=21,MONTH(A687)=6),$V$10,    IF(AND(DAY(A687)=23,MONTH(A687)=9),$V$11,B686)      )           )                                  )</f>
        <v>0.4</v>
      </c>
      <c r="C687" s="4">
        <f>ile</f>
        <v>10</v>
      </c>
      <c r="D687" s="4">
        <f t="shared" si="20"/>
        <v>0</v>
      </c>
      <c r="E687">
        <f>E686+IF(WEEKDAY(A687)=1,ser*C686,0)</f>
        <v>22700</v>
      </c>
      <c r="F687">
        <f>F686+D687*(wyp++dod)</f>
        <v>166320</v>
      </c>
      <c r="G687">
        <f t="shared" si="21"/>
        <v>143620</v>
      </c>
    </row>
    <row r="688" spans="1:7" x14ac:dyDescent="0.25">
      <c r="A688" s="1">
        <v>45613</v>
      </c>
      <c r="B688" s="3">
        <f>IF(AND(DAY(A688)=21,MONTH(A688)=12),$V$12,          IF(AND(DAY(A688)=21,MONTH(A688)=3),$V$9,         IF(AND(DAY(A688)=21,MONTH(A688)=6),$V$10,    IF(AND(DAY(A688)=23,MONTH(A688)=9),$V$11,B687)      )           )                                  )</f>
        <v>0.4</v>
      </c>
      <c r="C688" s="4">
        <f>ile</f>
        <v>10</v>
      </c>
      <c r="D688" s="4">
        <f t="shared" si="20"/>
        <v>0</v>
      </c>
      <c r="E688">
        <f>E687+IF(WEEKDAY(A688)=1,ser*C687,0)</f>
        <v>22850</v>
      </c>
      <c r="F688">
        <f>F687+D688*(wyp++dod)</f>
        <v>166320</v>
      </c>
      <c r="G688">
        <f t="shared" si="21"/>
        <v>143470</v>
      </c>
    </row>
    <row r="689" spans="1:7" x14ac:dyDescent="0.25">
      <c r="A689" s="1">
        <v>45614</v>
      </c>
      <c r="B689" s="3">
        <f>IF(AND(DAY(A689)=21,MONTH(A689)=12),$V$12,          IF(AND(DAY(A689)=21,MONTH(A689)=3),$V$9,         IF(AND(DAY(A689)=21,MONTH(A689)=6),$V$10,    IF(AND(DAY(A689)=23,MONTH(A689)=9),$V$11,B688)      )           )                                  )</f>
        <v>0.4</v>
      </c>
      <c r="C689" s="4">
        <f>ile</f>
        <v>10</v>
      </c>
      <c r="D689" s="4">
        <f t="shared" si="20"/>
        <v>4</v>
      </c>
      <c r="E689">
        <f>E688+IF(WEEKDAY(A689)=1,ser*C688,0)</f>
        <v>22850</v>
      </c>
      <c r="F689">
        <f>F688+D689*(wyp++dod)</f>
        <v>166584</v>
      </c>
      <c r="G689">
        <f t="shared" si="21"/>
        <v>143734</v>
      </c>
    </row>
    <row r="690" spans="1:7" x14ac:dyDescent="0.25">
      <c r="A690" s="1">
        <v>45615</v>
      </c>
      <c r="B690" s="3">
        <f>IF(AND(DAY(A690)=21,MONTH(A690)=12),$V$12,          IF(AND(DAY(A690)=21,MONTH(A690)=3),$V$9,         IF(AND(DAY(A690)=21,MONTH(A690)=6),$V$10,    IF(AND(DAY(A690)=23,MONTH(A690)=9),$V$11,B689)      )           )                                  )</f>
        <v>0.4</v>
      </c>
      <c r="C690" s="4">
        <f>ile</f>
        <v>10</v>
      </c>
      <c r="D690" s="4">
        <f t="shared" si="20"/>
        <v>4</v>
      </c>
      <c r="E690">
        <f>E689+IF(WEEKDAY(A690)=1,ser*C689,0)</f>
        <v>22850</v>
      </c>
      <c r="F690">
        <f>F689+D690*(wyp++dod)</f>
        <v>166848</v>
      </c>
      <c r="G690">
        <f t="shared" si="21"/>
        <v>143998</v>
      </c>
    </row>
    <row r="691" spans="1:7" x14ac:dyDescent="0.25">
      <c r="A691" s="1">
        <v>45616</v>
      </c>
      <c r="B691" s="3">
        <f>IF(AND(DAY(A691)=21,MONTH(A691)=12),$V$12,          IF(AND(DAY(A691)=21,MONTH(A691)=3),$V$9,         IF(AND(DAY(A691)=21,MONTH(A691)=6),$V$10,    IF(AND(DAY(A691)=23,MONTH(A691)=9),$V$11,B690)      )           )                                  )</f>
        <v>0.4</v>
      </c>
      <c r="C691" s="4">
        <f>ile</f>
        <v>10</v>
      </c>
      <c r="D691" s="4">
        <f t="shared" si="20"/>
        <v>4</v>
      </c>
      <c r="E691">
        <f>E690+IF(WEEKDAY(A691)=1,ser*C690,0)</f>
        <v>22850</v>
      </c>
      <c r="F691">
        <f>F690+D691*(wyp++dod)</f>
        <v>167112</v>
      </c>
      <c r="G691">
        <f t="shared" si="21"/>
        <v>144262</v>
      </c>
    </row>
    <row r="692" spans="1:7" x14ac:dyDescent="0.25">
      <c r="A692" s="1">
        <v>45617</v>
      </c>
      <c r="B692" s="3">
        <f>IF(AND(DAY(A692)=21,MONTH(A692)=12),$V$12,          IF(AND(DAY(A692)=21,MONTH(A692)=3),$V$9,         IF(AND(DAY(A692)=21,MONTH(A692)=6),$V$10,    IF(AND(DAY(A692)=23,MONTH(A692)=9),$V$11,B691)      )           )                                  )</f>
        <v>0.4</v>
      </c>
      <c r="C692" s="4">
        <f>ile</f>
        <v>10</v>
      </c>
      <c r="D692" s="4">
        <f t="shared" si="20"/>
        <v>4</v>
      </c>
      <c r="E692">
        <f>E691+IF(WEEKDAY(A692)=1,ser*C691,0)</f>
        <v>22850</v>
      </c>
      <c r="F692">
        <f>F691+D692*(wyp++dod)</f>
        <v>167376</v>
      </c>
      <c r="G692">
        <f t="shared" si="21"/>
        <v>144526</v>
      </c>
    </row>
    <row r="693" spans="1:7" x14ac:dyDescent="0.25">
      <c r="A693" s="1">
        <v>45618</v>
      </c>
      <c r="B693" s="3">
        <f>IF(AND(DAY(A693)=21,MONTH(A693)=12),$V$12,          IF(AND(DAY(A693)=21,MONTH(A693)=3),$V$9,         IF(AND(DAY(A693)=21,MONTH(A693)=6),$V$10,    IF(AND(DAY(A693)=23,MONTH(A693)=9),$V$11,B692)      )           )                                  )</f>
        <v>0.4</v>
      </c>
      <c r="C693" s="4">
        <f>ile</f>
        <v>10</v>
      </c>
      <c r="D693" s="4">
        <f t="shared" si="20"/>
        <v>4</v>
      </c>
      <c r="E693">
        <f>E692+IF(WEEKDAY(A693)=1,ser*C692,0)</f>
        <v>22850</v>
      </c>
      <c r="F693">
        <f>F692+D693*(wyp++dod)</f>
        <v>167640</v>
      </c>
      <c r="G693">
        <f t="shared" si="21"/>
        <v>144790</v>
      </c>
    </row>
    <row r="694" spans="1:7" x14ac:dyDescent="0.25">
      <c r="A694" s="1">
        <v>45619</v>
      </c>
      <c r="B694" s="3">
        <f>IF(AND(DAY(A694)=21,MONTH(A694)=12),$V$12,          IF(AND(DAY(A694)=21,MONTH(A694)=3),$V$9,         IF(AND(DAY(A694)=21,MONTH(A694)=6),$V$10,    IF(AND(DAY(A694)=23,MONTH(A694)=9),$V$11,B693)      )           )                                  )</f>
        <v>0.4</v>
      </c>
      <c r="C694" s="4">
        <f>ile</f>
        <v>10</v>
      </c>
      <c r="D694" s="4">
        <f t="shared" si="20"/>
        <v>0</v>
      </c>
      <c r="E694">
        <f>E693+IF(WEEKDAY(A694)=1,ser*C693,0)</f>
        <v>22850</v>
      </c>
      <c r="F694">
        <f>F693+D694*(wyp++dod)</f>
        <v>167640</v>
      </c>
      <c r="G694">
        <f t="shared" si="21"/>
        <v>144790</v>
      </c>
    </row>
    <row r="695" spans="1:7" x14ac:dyDescent="0.25">
      <c r="A695" s="1">
        <v>45620</v>
      </c>
      <c r="B695" s="3">
        <f>IF(AND(DAY(A695)=21,MONTH(A695)=12),$V$12,          IF(AND(DAY(A695)=21,MONTH(A695)=3),$V$9,         IF(AND(DAY(A695)=21,MONTH(A695)=6),$V$10,    IF(AND(DAY(A695)=23,MONTH(A695)=9),$V$11,B694)      )           )                                  )</f>
        <v>0.4</v>
      </c>
      <c r="C695" s="4">
        <f>ile</f>
        <v>10</v>
      </c>
      <c r="D695" s="4">
        <f t="shared" si="20"/>
        <v>0</v>
      </c>
      <c r="E695">
        <f>E694+IF(WEEKDAY(A695)=1,ser*C694,0)</f>
        <v>23000</v>
      </c>
      <c r="F695">
        <f>F694+D695*(wyp++dod)</f>
        <v>167640</v>
      </c>
      <c r="G695">
        <f t="shared" si="21"/>
        <v>144640</v>
      </c>
    </row>
    <row r="696" spans="1:7" x14ac:dyDescent="0.25">
      <c r="A696" s="1">
        <v>45621</v>
      </c>
      <c r="B696" s="3">
        <f>IF(AND(DAY(A696)=21,MONTH(A696)=12),$V$12,          IF(AND(DAY(A696)=21,MONTH(A696)=3),$V$9,         IF(AND(DAY(A696)=21,MONTH(A696)=6),$V$10,    IF(AND(DAY(A696)=23,MONTH(A696)=9),$V$11,B695)      )           )                                  )</f>
        <v>0.4</v>
      </c>
      <c r="C696" s="4">
        <f>ile</f>
        <v>10</v>
      </c>
      <c r="D696" s="4">
        <f t="shared" si="20"/>
        <v>4</v>
      </c>
      <c r="E696">
        <f>E695+IF(WEEKDAY(A696)=1,ser*C695,0)</f>
        <v>23000</v>
      </c>
      <c r="F696">
        <f>F695+D696*(wyp++dod)</f>
        <v>167904</v>
      </c>
      <c r="G696">
        <f t="shared" si="21"/>
        <v>144904</v>
      </c>
    </row>
    <row r="697" spans="1:7" x14ac:dyDescent="0.25">
      <c r="A697" s="1">
        <v>45622</v>
      </c>
      <c r="B697" s="3">
        <f>IF(AND(DAY(A697)=21,MONTH(A697)=12),$V$12,          IF(AND(DAY(A697)=21,MONTH(A697)=3),$V$9,         IF(AND(DAY(A697)=21,MONTH(A697)=6),$V$10,    IF(AND(DAY(A697)=23,MONTH(A697)=9),$V$11,B696)      )           )                                  )</f>
        <v>0.4</v>
      </c>
      <c r="C697" s="4">
        <f>ile</f>
        <v>10</v>
      </c>
      <c r="D697" s="4">
        <f t="shared" si="20"/>
        <v>4</v>
      </c>
      <c r="E697">
        <f>E696+IF(WEEKDAY(A697)=1,ser*C696,0)</f>
        <v>23000</v>
      </c>
      <c r="F697">
        <f>F696+D697*(wyp++dod)</f>
        <v>168168</v>
      </c>
      <c r="G697">
        <f t="shared" si="21"/>
        <v>145168</v>
      </c>
    </row>
    <row r="698" spans="1:7" x14ac:dyDescent="0.25">
      <c r="A698" s="1">
        <v>45623</v>
      </c>
      <c r="B698" s="3">
        <f>IF(AND(DAY(A698)=21,MONTH(A698)=12),$V$12,          IF(AND(DAY(A698)=21,MONTH(A698)=3),$V$9,         IF(AND(DAY(A698)=21,MONTH(A698)=6),$V$10,    IF(AND(DAY(A698)=23,MONTH(A698)=9),$V$11,B697)      )           )                                  )</f>
        <v>0.4</v>
      </c>
      <c r="C698" s="4">
        <f>ile</f>
        <v>10</v>
      </c>
      <c r="D698" s="4">
        <f t="shared" si="20"/>
        <v>4</v>
      </c>
      <c r="E698">
        <f>E697+IF(WEEKDAY(A698)=1,ser*C697,0)</f>
        <v>23000</v>
      </c>
      <c r="F698">
        <f>F697+D698*(wyp++dod)</f>
        <v>168432</v>
      </c>
      <c r="G698">
        <f t="shared" si="21"/>
        <v>145432</v>
      </c>
    </row>
    <row r="699" spans="1:7" x14ac:dyDescent="0.25">
      <c r="A699" s="1">
        <v>45624</v>
      </c>
      <c r="B699" s="3">
        <f>IF(AND(DAY(A699)=21,MONTH(A699)=12),$V$12,          IF(AND(DAY(A699)=21,MONTH(A699)=3),$V$9,         IF(AND(DAY(A699)=21,MONTH(A699)=6),$V$10,    IF(AND(DAY(A699)=23,MONTH(A699)=9),$V$11,B698)      )           )                                  )</f>
        <v>0.4</v>
      </c>
      <c r="C699" s="4">
        <f>ile</f>
        <v>10</v>
      </c>
      <c r="D699" s="4">
        <f t="shared" si="20"/>
        <v>4</v>
      </c>
      <c r="E699">
        <f>E698+IF(WEEKDAY(A699)=1,ser*C698,0)</f>
        <v>23000</v>
      </c>
      <c r="F699">
        <f>F698+D699*(wyp++dod)</f>
        <v>168696</v>
      </c>
      <c r="G699">
        <f t="shared" si="21"/>
        <v>145696</v>
      </c>
    </row>
    <row r="700" spans="1:7" x14ac:dyDescent="0.25">
      <c r="A700" s="1">
        <v>45625</v>
      </c>
      <c r="B700" s="3">
        <f>IF(AND(DAY(A700)=21,MONTH(A700)=12),$V$12,          IF(AND(DAY(A700)=21,MONTH(A700)=3),$V$9,         IF(AND(DAY(A700)=21,MONTH(A700)=6),$V$10,    IF(AND(DAY(A700)=23,MONTH(A700)=9),$V$11,B699)      )           )                                  )</f>
        <v>0.4</v>
      </c>
      <c r="C700" s="4">
        <f>ile</f>
        <v>10</v>
      </c>
      <c r="D700" s="4">
        <f t="shared" si="20"/>
        <v>4</v>
      </c>
      <c r="E700">
        <f>E699+IF(WEEKDAY(A700)=1,ser*C699,0)</f>
        <v>23000</v>
      </c>
      <c r="F700">
        <f>F699+D700*(wyp++dod)</f>
        <v>168960</v>
      </c>
      <c r="G700">
        <f t="shared" si="21"/>
        <v>145960</v>
      </c>
    </row>
    <row r="701" spans="1:7" x14ac:dyDescent="0.25">
      <c r="A701" s="1">
        <v>45626</v>
      </c>
      <c r="B701" s="3">
        <f>IF(AND(DAY(A701)=21,MONTH(A701)=12),$V$12,          IF(AND(DAY(A701)=21,MONTH(A701)=3),$V$9,         IF(AND(DAY(A701)=21,MONTH(A701)=6),$V$10,    IF(AND(DAY(A701)=23,MONTH(A701)=9),$V$11,B700)      )           )                                  )</f>
        <v>0.4</v>
      </c>
      <c r="C701" s="4">
        <f>ile</f>
        <v>10</v>
      </c>
      <c r="D701" s="4">
        <f t="shared" si="20"/>
        <v>0</v>
      </c>
      <c r="E701">
        <f>E700+IF(WEEKDAY(A701)=1,ser*C700,0)</f>
        <v>23000</v>
      </c>
      <c r="F701">
        <f>F700+D701*(wyp++dod)</f>
        <v>168960</v>
      </c>
      <c r="G701">
        <f t="shared" si="21"/>
        <v>145960</v>
      </c>
    </row>
    <row r="702" spans="1:7" x14ac:dyDescent="0.25">
      <c r="A702" s="1">
        <v>45627</v>
      </c>
      <c r="B702" s="3">
        <f>IF(AND(DAY(A702)=21,MONTH(A702)=12),$V$12,          IF(AND(DAY(A702)=21,MONTH(A702)=3),$V$9,         IF(AND(DAY(A702)=21,MONTH(A702)=6),$V$10,    IF(AND(DAY(A702)=23,MONTH(A702)=9),$V$11,B701)      )           )                                  )</f>
        <v>0.4</v>
      </c>
      <c r="C702" s="4">
        <f>ile</f>
        <v>10</v>
      </c>
      <c r="D702" s="4">
        <f t="shared" si="20"/>
        <v>0</v>
      </c>
      <c r="E702">
        <f>E701+IF(WEEKDAY(A702)=1,ser*C701,0)</f>
        <v>23150</v>
      </c>
      <c r="F702">
        <f>F701+D702*(wyp++dod)</f>
        <v>168960</v>
      </c>
      <c r="G702">
        <f t="shared" si="21"/>
        <v>145810</v>
      </c>
    </row>
    <row r="703" spans="1:7" x14ac:dyDescent="0.25">
      <c r="A703" s="1">
        <v>45628</v>
      </c>
      <c r="B703" s="3">
        <f>IF(AND(DAY(A703)=21,MONTH(A703)=12),$V$12,          IF(AND(DAY(A703)=21,MONTH(A703)=3),$V$9,         IF(AND(DAY(A703)=21,MONTH(A703)=6),$V$10,    IF(AND(DAY(A703)=23,MONTH(A703)=9),$V$11,B702)      )           )                                  )</f>
        <v>0.4</v>
      </c>
      <c r="C703" s="4">
        <f>ile</f>
        <v>10</v>
      </c>
      <c r="D703" s="4">
        <f t="shared" si="20"/>
        <v>4</v>
      </c>
      <c r="E703">
        <f>E702+IF(WEEKDAY(A703)=1,ser*C702,0)</f>
        <v>23150</v>
      </c>
      <c r="F703">
        <f>F702+D703*(wyp++dod)</f>
        <v>169224</v>
      </c>
      <c r="G703">
        <f t="shared" si="21"/>
        <v>146074</v>
      </c>
    </row>
    <row r="704" spans="1:7" x14ac:dyDescent="0.25">
      <c r="A704" s="1">
        <v>45629</v>
      </c>
      <c r="B704" s="3">
        <f>IF(AND(DAY(A704)=21,MONTH(A704)=12),$V$12,          IF(AND(DAY(A704)=21,MONTH(A704)=3),$V$9,         IF(AND(DAY(A704)=21,MONTH(A704)=6),$V$10,    IF(AND(DAY(A704)=23,MONTH(A704)=9),$V$11,B703)      )           )                                  )</f>
        <v>0.4</v>
      </c>
      <c r="C704" s="4">
        <f>ile</f>
        <v>10</v>
      </c>
      <c r="D704" s="4">
        <f t="shared" si="20"/>
        <v>4</v>
      </c>
      <c r="E704">
        <f>E703+IF(WEEKDAY(A704)=1,ser*C703,0)</f>
        <v>23150</v>
      </c>
      <c r="F704">
        <f>F703+D704*(wyp++dod)</f>
        <v>169488</v>
      </c>
      <c r="G704">
        <f t="shared" si="21"/>
        <v>146338</v>
      </c>
    </row>
    <row r="705" spans="1:7" x14ac:dyDescent="0.25">
      <c r="A705" s="1">
        <v>45630</v>
      </c>
      <c r="B705" s="3">
        <f>IF(AND(DAY(A705)=21,MONTH(A705)=12),$V$12,          IF(AND(DAY(A705)=21,MONTH(A705)=3),$V$9,         IF(AND(DAY(A705)=21,MONTH(A705)=6),$V$10,    IF(AND(DAY(A705)=23,MONTH(A705)=9),$V$11,B704)      )           )                                  )</f>
        <v>0.4</v>
      </c>
      <c r="C705" s="4">
        <f>ile</f>
        <v>10</v>
      </c>
      <c r="D705" s="4">
        <f t="shared" si="20"/>
        <v>4</v>
      </c>
      <c r="E705">
        <f>E704+IF(WEEKDAY(A705)=1,ser*C704,0)</f>
        <v>23150</v>
      </c>
      <c r="F705">
        <f>F704+D705*(wyp++dod)</f>
        <v>169752</v>
      </c>
      <c r="G705">
        <f t="shared" si="21"/>
        <v>146602</v>
      </c>
    </row>
    <row r="706" spans="1:7" x14ac:dyDescent="0.25">
      <c r="A706" s="1">
        <v>45631</v>
      </c>
      <c r="B706" s="3">
        <f>IF(AND(DAY(A706)=21,MONTH(A706)=12),$V$12,          IF(AND(DAY(A706)=21,MONTH(A706)=3),$V$9,         IF(AND(DAY(A706)=21,MONTH(A706)=6),$V$10,    IF(AND(DAY(A706)=23,MONTH(A706)=9),$V$11,B705)      )           )                                  )</f>
        <v>0.4</v>
      </c>
      <c r="C706" s="4">
        <f>ile</f>
        <v>10</v>
      </c>
      <c r="D706" s="4">
        <f t="shared" si="20"/>
        <v>4</v>
      </c>
      <c r="E706">
        <f>E705+IF(WEEKDAY(A706)=1,ser*C705,0)</f>
        <v>23150</v>
      </c>
      <c r="F706">
        <f>F705+D706*(wyp++dod)</f>
        <v>170016</v>
      </c>
      <c r="G706">
        <f t="shared" si="21"/>
        <v>146866</v>
      </c>
    </row>
    <row r="707" spans="1:7" x14ac:dyDescent="0.25">
      <c r="A707" s="1">
        <v>45632</v>
      </c>
      <c r="B707" s="3">
        <f>IF(AND(DAY(A707)=21,MONTH(A707)=12),$V$12,          IF(AND(DAY(A707)=21,MONTH(A707)=3),$V$9,         IF(AND(DAY(A707)=21,MONTH(A707)=6),$V$10,    IF(AND(DAY(A707)=23,MONTH(A707)=9),$V$11,B706)      )           )                                  )</f>
        <v>0.4</v>
      </c>
      <c r="C707" s="4">
        <f>ile</f>
        <v>10</v>
      </c>
      <c r="D707" s="4">
        <f t="shared" ref="D707:D732" si="22">IF(OR(WEEKDAY(A707)=7,WEEKDAY(A707)=1),0,ROUND(B707*C707,A707))</f>
        <v>4</v>
      </c>
      <c r="E707">
        <f>E706+IF(WEEKDAY(A707)=1,ser*C706,0)</f>
        <v>23150</v>
      </c>
      <c r="F707">
        <f>F706+D707*(wyp++dod)</f>
        <v>170280</v>
      </c>
      <c r="G707">
        <f t="shared" ref="G707:G732" si="23">F707-E707</f>
        <v>147130</v>
      </c>
    </row>
    <row r="708" spans="1:7" x14ac:dyDescent="0.25">
      <c r="A708" s="1">
        <v>45633</v>
      </c>
      <c r="B708" s="3">
        <f>IF(AND(DAY(A708)=21,MONTH(A708)=12),$V$12,          IF(AND(DAY(A708)=21,MONTH(A708)=3),$V$9,         IF(AND(DAY(A708)=21,MONTH(A708)=6),$V$10,    IF(AND(DAY(A708)=23,MONTH(A708)=9),$V$11,B707)      )           )                                  )</f>
        <v>0.4</v>
      </c>
      <c r="C708" s="4">
        <f>ile</f>
        <v>10</v>
      </c>
      <c r="D708" s="4">
        <f t="shared" si="22"/>
        <v>0</v>
      </c>
      <c r="E708">
        <f>E707+IF(WEEKDAY(A708)=1,ser*C707,0)</f>
        <v>23150</v>
      </c>
      <c r="F708">
        <f>F707+D708*(wyp++dod)</f>
        <v>170280</v>
      </c>
      <c r="G708">
        <f t="shared" si="23"/>
        <v>147130</v>
      </c>
    </row>
    <row r="709" spans="1:7" x14ac:dyDescent="0.25">
      <c r="A709" s="1">
        <v>45634</v>
      </c>
      <c r="B709" s="3">
        <f>IF(AND(DAY(A709)=21,MONTH(A709)=12),$V$12,          IF(AND(DAY(A709)=21,MONTH(A709)=3),$V$9,         IF(AND(DAY(A709)=21,MONTH(A709)=6),$V$10,    IF(AND(DAY(A709)=23,MONTH(A709)=9),$V$11,B708)      )           )                                  )</f>
        <v>0.4</v>
      </c>
      <c r="C709" s="4">
        <f>ile</f>
        <v>10</v>
      </c>
      <c r="D709" s="4">
        <f t="shared" si="22"/>
        <v>0</v>
      </c>
      <c r="E709">
        <f>E708+IF(WEEKDAY(A709)=1,ser*C708,0)</f>
        <v>23300</v>
      </c>
      <c r="F709">
        <f>F708+D709*(wyp++dod)</f>
        <v>170280</v>
      </c>
      <c r="G709">
        <f t="shared" si="23"/>
        <v>146980</v>
      </c>
    </row>
    <row r="710" spans="1:7" x14ac:dyDescent="0.25">
      <c r="A710" s="1">
        <v>45635</v>
      </c>
      <c r="B710" s="3">
        <f>IF(AND(DAY(A710)=21,MONTH(A710)=12),$V$12,          IF(AND(DAY(A710)=21,MONTH(A710)=3),$V$9,         IF(AND(DAY(A710)=21,MONTH(A710)=6),$V$10,    IF(AND(DAY(A710)=23,MONTH(A710)=9),$V$11,B709)      )           )                                  )</f>
        <v>0.4</v>
      </c>
      <c r="C710" s="4">
        <f>ile</f>
        <v>10</v>
      </c>
      <c r="D710" s="4">
        <f t="shared" si="22"/>
        <v>4</v>
      </c>
      <c r="E710">
        <f>E709+IF(WEEKDAY(A710)=1,ser*C709,0)</f>
        <v>23300</v>
      </c>
      <c r="F710">
        <f>F709+D710*(wyp++dod)</f>
        <v>170544</v>
      </c>
      <c r="G710">
        <f t="shared" si="23"/>
        <v>147244</v>
      </c>
    </row>
    <row r="711" spans="1:7" x14ac:dyDescent="0.25">
      <c r="A711" s="1">
        <v>45636</v>
      </c>
      <c r="B711" s="3">
        <f>IF(AND(DAY(A711)=21,MONTH(A711)=12),$V$12,          IF(AND(DAY(A711)=21,MONTH(A711)=3),$V$9,         IF(AND(DAY(A711)=21,MONTH(A711)=6),$V$10,    IF(AND(DAY(A711)=23,MONTH(A711)=9),$V$11,B710)      )           )                                  )</f>
        <v>0.4</v>
      </c>
      <c r="C711" s="4">
        <f>ile</f>
        <v>10</v>
      </c>
      <c r="D711" s="4">
        <f t="shared" si="22"/>
        <v>4</v>
      </c>
      <c r="E711">
        <f>E710+IF(WEEKDAY(A711)=1,ser*C710,0)</f>
        <v>23300</v>
      </c>
      <c r="F711">
        <f>F710+D711*(wyp++dod)</f>
        <v>170808</v>
      </c>
      <c r="G711">
        <f t="shared" si="23"/>
        <v>147508</v>
      </c>
    </row>
    <row r="712" spans="1:7" x14ac:dyDescent="0.25">
      <c r="A712" s="1">
        <v>45637</v>
      </c>
      <c r="B712" s="3">
        <f>IF(AND(DAY(A712)=21,MONTH(A712)=12),$V$12,          IF(AND(DAY(A712)=21,MONTH(A712)=3),$V$9,         IF(AND(DAY(A712)=21,MONTH(A712)=6),$V$10,    IF(AND(DAY(A712)=23,MONTH(A712)=9),$V$11,B711)      )           )                                  )</f>
        <v>0.4</v>
      </c>
      <c r="C712" s="4">
        <f>ile</f>
        <v>10</v>
      </c>
      <c r="D712" s="4">
        <f t="shared" si="22"/>
        <v>4</v>
      </c>
      <c r="E712">
        <f>E711+IF(WEEKDAY(A712)=1,ser*C711,0)</f>
        <v>23300</v>
      </c>
      <c r="F712">
        <f>F711+D712*(wyp++dod)</f>
        <v>171072</v>
      </c>
      <c r="G712">
        <f t="shared" si="23"/>
        <v>147772</v>
      </c>
    </row>
    <row r="713" spans="1:7" x14ac:dyDescent="0.25">
      <c r="A713" s="1">
        <v>45638</v>
      </c>
      <c r="B713" s="3">
        <f>IF(AND(DAY(A713)=21,MONTH(A713)=12),$V$12,          IF(AND(DAY(A713)=21,MONTH(A713)=3),$V$9,         IF(AND(DAY(A713)=21,MONTH(A713)=6),$V$10,    IF(AND(DAY(A713)=23,MONTH(A713)=9),$V$11,B712)      )           )                                  )</f>
        <v>0.4</v>
      </c>
      <c r="C713" s="4">
        <f>ile</f>
        <v>10</v>
      </c>
      <c r="D713" s="4">
        <f t="shared" si="22"/>
        <v>4</v>
      </c>
      <c r="E713">
        <f>E712+IF(WEEKDAY(A713)=1,ser*C712,0)</f>
        <v>23300</v>
      </c>
      <c r="F713">
        <f>F712+D713*(wyp++dod)</f>
        <v>171336</v>
      </c>
      <c r="G713">
        <f t="shared" si="23"/>
        <v>148036</v>
      </c>
    </row>
    <row r="714" spans="1:7" x14ac:dyDescent="0.25">
      <c r="A714" s="1">
        <v>45639</v>
      </c>
      <c r="B714" s="3">
        <f>IF(AND(DAY(A714)=21,MONTH(A714)=12),$V$12,          IF(AND(DAY(A714)=21,MONTH(A714)=3),$V$9,         IF(AND(DAY(A714)=21,MONTH(A714)=6),$V$10,    IF(AND(DAY(A714)=23,MONTH(A714)=9),$V$11,B713)      )           )                                  )</f>
        <v>0.4</v>
      </c>
      <c r="C714" s="4">
        <f>ile</f>
        <v>10</v>
      </c>
      <c r="D714" s="4">
        <f t="shared" si="22"/>
        <v>4</v>
      </c>
      <c r="E714">
        <f>E713+IF(WEEKDAY(A714)=1,ser*C713,0)</f>
        <v>23300</v>
      </c>
      <c r="F714">
        <f>F713+D714*(wyp++dod)</f>
        <v>171600</v>
      </c>
      <c r="G714">
        <f t="shared" si="23"/>
        <v>148300</v>
      </c>
    </row>
    <row r="715" spans="1:7" x14ac:dyDescent="0.25">
      <c r="A715" s="1">
        <v>45640</v>
      </c>
      <c r="B715" s="3">
        <f>IF(AND(DAY(A715)=21,MONTH(A715)=12),$V$12,          IF(AND(DAY(A715)=21,MONTH(A715)=3),$V$9,         IF(AND(DAY(A715)=21,MONTH(A715)=6),$V$10,    IF(AND(DAY(A715)=23,MONTH(A715)=9),$V$11,B714)      )           )                                  )</f>
        <v>0.4</v>
      </c>
      <c r="C715" s="4">
        <f>ile</f>
        <v>10</v>
      </c>
      <c r="D715" s="4">
        <f t="shared" si="22"/>
        <v>0</v>
      </c>
      <c r="E715">
        <f>E714+IF(WEEKDAY(A715)=1,ser*C714,0)</f>
        <v>23300</v>
      </c>
      <c r="F715">
        <f>F714+D715*(wyp++dod)</f>
        <v>171600</v>
      </c>
      <c r="G715">
        <f t="shared" si="23"/>
        <v>148300</v>
      </c>
    </row>
    <row r="716" spans="1:7" x14ac:dyDescent="0.25">
      <c r="A716" s="1">
        <v>45641</v>
      </c>
      <c r="B716" s="3">
        <f>IF(AND(DAY(A716)=21,MONTH(A716)=12),$V$12,          IF(AND(DAY(A716)=21,MONTH(A716)=3),$V$9,         IF(AND(DAY(A716)=21,MONTH(A716)=6),$V$10,    IF(AND(DAY(A716)=23,MONTH(A716)=9),$V$11,B715)      )           )                                  )</f>
        <v>0.4</v>
      </c>
      <c r="C716" s="4">
        <f>ile</f>
        <v>10</v>
      </c>
      <c r="D716" s="4">
        <f t="shared" si="22"/>
        <v>0</v>
      </c>
      <c r="E716">
        <f>E715+IF(WEEKDAY(A716)=1,ser*C715,0)</f>
        <v>23450</v>
      </c>
      <c r="F716">
        <f>F715+D716*(wyp++dod)</f>
        <v>171600</v>
      </c>
      <c r="G716">
        <f t="shared" si="23"/>
        <v>148150</v>
      </c>
    </row>
    <row r="717" spans="1:7" x14ac:dyDescent="0.25">
      <c r="A717" s="1">
        <v>45642</v>
      </c>
      <c r="B717" s="3">
        <f>IF(AND(DAY(A717)=21,MONTH(A717)=12),$V$12,          IF(AND(DAY(A717)=21,MONTH(A717)=3),$V$9,         IF(AND(DAY(A717)=21,MONTH(A717)=6),$V$10,    IF(AND(DAY(A717)=23,MONTH(A717)=9),$V$11,B716)      )           )                                  )</f>
        <v>0.4</v>
      </c>
      <c r="C717" s="4">
        <f>ile</f>
        <v>10</v>
      </c>
      <c r="D717" s="4">
        <f t="shared" si="22"/>
        <v>4</v>
      </c>
      <c r="E717">
        <f>E716+IF(WEEKDAY(A717)=1,ser*C716,0)</f>
        <v>23450</v>
      </c>
      <c r="F717">
        <f>F716+D717*(wyp++dod)</f>
        <v>171864</v>
      </c>
      <c r="G717">
        <f t="shared" si="23"/>
        <v>148414</v>
      </c>
    </row>
    <row r="718" spans="1:7" x14ac:dyDescent="0.25">
      <c r="A718" s="1">
        <v>45643</v>
      </c>
      <c r="B718" s="3">
        <f>IF(AND(DAY(A718)=21,MONTH(A718)=12),$V$12,          IF(AND(DAY(A718)=21,MONTH(A718)=3),$V$9,         IF(AND(DAY(A718)=21,MONTH(A718)=6),$V$10,    IF(AND(DAY(A718)=23,MONTH(A718)=9),$V$11,B717)      )           )                                  )</f>
        <v>0.4</v>
      </c>
      <c r="C718" s="4">
        <f>ile</f>
        <v>10</v>
      </c>
      <c r="D718" s="4">
        <f t="shared" si="22"/>
        <v>4</v>
      </c>
      <c r="E718">
        <f>E717+IF(WEEKDAY(A718)=1,ser*C717,0)</f>
        <v>23450</v>
      </c>
      <c r="F718">
        <f>F717+D718*(wyp++dod)</f>
        <v>172128</v>
      </c>
      <c r="G718">
        <f t="shared" si="23"/>
        <v>148678</v>
      </c>
    </row>
    <row r="719" spans="1:7" x14ac:dyDescent="0.25">
      <c r="A719" s="1">
        <v>45644</v>
      </c>
      <c r="B719" s="3">
        <f>IF(AND(DAY(A719)=21,MONTH(A719)=12),$V$12,          IF(AND(DAY(A719)=21,MONTH(A719)=3),$V$9,         IF(AND(DAY(A719)=21,MONTH(A719)=6),$V$10,    IF(AND(DAY(A719)=23,MONTH(A719)=9),$V$11,B718)      )           )                                  )</f>
        <v>0.4</v>
      </c>
      <c r="C719" s="4">
        <f>ile</f>
        <v>10</v>
      </c>
      <c r="D719" s="4">
        <f t="shared" si="22"/>
        <v>4</v>
      </c>
      <c r="E719">
        <f>E718+IF(WEEKDAY(A719)=1,ser*C718,0)</f>
        <v>23450</v>
      </c>
      <c r="F719">
        <f>F718+D719*(wyp++dod)</f>
        <v>172392</v>
      </c>
      <c r="G719">
        <f t="shared" si="23"/>
        <v>148942</v>
      </c>
    </row>
    <row r="720" spans="1:7" x14ac:dyDescent="0.25">
      <c r="A720" s="1">
        <v>45645</v>
      </c>
      <c r="B720" s="3">
        <f>IF(AND(DAY(A720)=21,MONTH(A720)=12),$V$12,          IF(AND(DAY(A720)=21,MONTH(A720)=3),$V$9,         IF(AND(DAY(A720)=21,MONTH(A720)=6),$V$10,    IF(AND(DAY(A720)=23,MONTH(A720)=9),$V$11,B719)      )           )                                  )</f>
        <v>0.4</v>
      </c>
      <c r="C720" s="4">
        <f>ile</f>
        <v>10</v>
      </c>
      <c r="D720" s="4">
        <f t="shared" si="22"/>
        <v>4</v>
      </c>
      <c r="E720">
        <f>E719+IF(WEEKDAY(A720)=1,ser*C719,0)</f>
        <v>23450</v>
      </c>
      <c r="F720">
        <f>F719+D720*(wyp++dod)</f>
        <v>172656</v>
      </c>
      <c r="G720">
        <f t="shared" si="23"/>
        <v>149206</v>
      </c>
    </row>
    <row r="721" spans="1:7" x14ac:dyDescent="0.25">
      <c r="A721" s="1">
        <v>45646</v>
      </c>
      <c r="B721" s="3">
        <f>IF(AND(DAY(A721)=21,MONTH(A721)=12),$V$12,          IF(AND(DAY(A721)=21,MONTH(A721)=3),$V$9,         IF(AND(DAY(A721)=21,MONTH(A721)=6),$V$10,    IF(AND(DAY(A721)=23,MONTH(A721)=9),$V$11,B720)      )           )                                  )</f>
        <v>0.4</v>
      </c>
      <c r="C721" s="4">
        <f>ile</f>
        <v>10</v>
      </c>
      <c r="D721" s="4">
        <f t="shared" si="22"/>
        <v>4</v>
      </c>
      <c r="E721">
        <f>E720+IF(WEEKDAY(A721)=1,ser*C720,0)</f>
        <v>23450</v>
      </c>
      <c r="F721">
        <f>F720+D721*(wyp++dod)</f>
        <v>172920</v>
      </c>
      <c r="G721">
        <f t="shared" si="23"/>
        <v>149470</v>
      </c>
    </row>
    <row r="722" spans="1:7" x14ac:dyDescent="0.25">
      <c r="A722" s="1">
        <v>45647</v>
      </c>
      <c r="B722" s="3">
        <f>IF(AND(DAY(A722)=21,MONTH(A722)=12),$V$12,          IF(AND(DAY(A722)=21,MONTH(A722)=3),$V$9,         IF(AND(DAY(A722)=21,MONTH(A722)=6),$V$10,    IF(AND(DAY(A722)=23,MONTH(A722)=9),$V$11,B721)      )           )                                  )</f>
        <v>0.2</v>
      </c>
      <c r="C722" s="4">
        <f>ile</f>
        <v>10</v>
      </c>
      <c r="D722" s="4">
        <f t="shared" si="22"/>
        <v>0</v>
      </c>
      <c r="E722">
        <f>E721+IF(WEEKDAY(A722)=1,ser*C721,0)</f>
        <v>23450</v>
      </c>
      <c r="F722">
        <f>F721+D722*(wyp++dod)</f>
        <v>172920</v>
      </c>
      <c r="G722">
        <f t="shared" si="23"/>
        <v>149470</v>
      </c>
    </row>
    <row r="723" spans="1:7" x14ac:dyDescent="0.25">
      <c r="A723" s="1">
        <v>45648</v>
      </c>
      <c r="B723" s="3">
        <f>IF(AND(DAY(A723)=21,MONTH(A723)=12),$V$12,          IF(AND(DAY(A723)=21,MONTH(A723)=3),$V$9,         IF(AND(DAY(A723)=21,MONTH(A723)=6),$V$10,    IF(AND(DAY(A723)=23,MONTH(A723)=9),$V$11,B722)      )           )                                  )</f>
        <v>0.2</v>
      </c>
      <c r="C723" s="4">
        <f>ile</f>
        <v>10</v>
      </c>
      <c r="D723" s="4">
        <f t="shared" si="22"/>
        <v>0</v>
      </c>
      <c r="E723">
        <f>E722+IF(WEEKDAY(A723)=1,ser*C722,0)</f>
        <v>23600</v>
      </c>
      <c r="F723">
        <f>F722+D723*(wyp++dod)</f>
        <v>172920</v>
      </c>
      <c r="G723">
        <f t="shared" si="23"/>
        <v>149320</v>
      </c>
    </row>
    <row r="724" spans="1:7" x14ac:dyDescent="0.25">
      <c r="A724" s="1">
        <v>45649</v>
      </c>
      <c r="B724" s="3">
        <f>IF(AND(DAY(A724)=21,MONTH(A724)=12),$V$12,          IF(AND(DAY(A724)=21,MONTH(A724)=3),$V$9,         IF(AND(DAY(A724)=21,MONTH(A724)=6),$V$10,    IF(AND(DAY(A724)=23,MONTH(A724)=9),$V$11,B723)      )           )                                  )</f>
        <v>0.2</v>
      </c>
      <c r="C724" s="4">
        <f>ile</f>
        <v>10</v>
      </c>
      <c r="D724" s="4">
        <f t="shared" si="22"/>
        <v>2</v>
      </c>
      <c r="E724">
        <f>E723+IF(WEEKDAY(A724)=1,ser*C723,0)</f>
        <v>23600</v>
      </c>
      <c r="F724">
        <f>F723+D724*(wyp++dod)</f>
        <v>173052</v>
      </c>
      <c r="G724">
        <f t="shared" si="23"/>
        <v>149452</v>
      </c>
    </row>
    <row r="725" spans="1:7" x14ac:dyDescent="0.25">
      <c r="A725" s="1">
        <v>45650</v>
      </c>
      <c r="B725" s="3">
        <f>IF(AND(DAY(A725)=21,MONTH(A725)=12),$V$12,          IF(AND(DAY(A725)=21,MONTH(A725)=3),$V$9,         IF(AND(DAY(A725)=21,MONTH(A725)=6),$V$10,    IF(AND(DAY(A725)=23,MONTH(A725)=9),$V$11,B724)      )           )                                  )</f>
        <v>0.2</v>
      </c>
      <c r="C725" s="4">
        <f>ile</f>
        <v>10</v>
      </c>
      <c r="D725" s="4">
        <f t="shared" si="22"/>
        <v>2</v>
      </c>
      <c r="E725">
        <f>E724+IF(WEEKDAY(A725)=1,ser*C724,0)</f>
        <v>23600</v>
      </c>
      <c r="F725">
        <f>F724+D725*(wyp++dod)</f>
        <v>173184</v>
      </c>
      <c r="G725">
        <f t="shared" si="23"/>
        <v>149584</v>
      </c>
    </row>
    <row r="726" spans="1:7" x14ac:dyDescent="0.25">
      <c r="A726" s="1">
        <v>45651</v>
      </c>
      <c r="B726" s="3">
        <f>IF(AND(DAY(A726)=21,MONTH(A726)=12),$V$12,          IF(AND(DAY(A726)=21,MONTH(A726)=3),$V$9,         IF(AND(DAY(A726)=21,MONTH(A726)=6),$V$10,    IF(AND(DAY(A726)=23,MONTH(A726)=9),$V$11,B725)      )           )                                  )</f>
        <v>0.2</v>
      </c>
      <c r="C726" s="4">
        <f>ile</f>
        <v>10</v>
      </c>
      <c r="D726" s="4">
        <f t="shared" si="22"/>
        <v>2</v>
      </c>
      <c r="E726">
        <f>E725+IF(WEEKDAY(A726)=1,ser*C725,0)</f>
        <v>23600</v>
      </c>
      <c r="F726">
        <f>F725+D726*(wyp++dod)</f>
        <v>173316</v>
      </c>
      <c r="G726">
        <f t="shared" si="23"/>
        <v>149716</v>
      </c>
    </row>
    <row r="727" spans="1:7" x14ac:dyDescent="0.25">
      <c r="A727" s="1">
        <v>45652</v>
      </c>
      <c r="B727" s="3">
        <f>IF(AND(DAY(A727)=21,MONTH(A727)=12),$V$12,          IF(AND(DAY(A727)=21,MONTH(A727)=3),$V$9,         IF(AND(DAY(A727)=21,MONTH(A727)=6),$V$10,    IF(AND(DAY(A727)=23,MONTH(A727)=9),$V$11,B726)      )           )                                  )</f>
        <v>0.2</v>
      </c>
      <c r="C727" s="4">
        <f>ile</f>
        <v>10</v>
      </c>
      <c r="D727" s="4">
        <f t="shared" si="22"/>
        <v>2</v>
      </c>
      <c r="E727">
        <f>E726+IF(WEEKDAY(A727)=1,ser*C726,0)</f>
        <v>23600</v>
      </c>
      <c r="F727">
        <f>F726+D727*(wyp++dod)</f>
        <v>173448</v>
      </c>
      <c r="G727">
        <f t="shared" si="23"/>
        <v>149848</v>
      </c>
    </row>
    <row r="728" spans="1:7" x14ac:dyDescent="0.25">
      <c r="A728" s="1">
        <v>45653</v>
      </c>
      <c r="B728" s="3">
        <f>IF(AND(DAY(A728)=21,MONTH(A728)=12),$V$12,          IF(AND(DAY(A728)=21,MONTH(A728)=3),$V$9,         IF(AND(DAY(A728)=21,MONTH(A728)=6),$V$10,    IF(AND(DAY(A728)=23,MONTH(A728)=9),$V$11,B727)      )           )                                  )</f>
        <v>0.2</v>
      </c>
      <c r="C728" s="4">
        <f>ile</f>
        <v>10</v>
      </c>
      <c r="D728" s="4">
        <f t="shared" si="22"/>
        <v>2</v>
      </c>
      <c r="E728">
        <f>E727+IF(WEEKDAY(A728)=1,ser*C727,0)</f>
        <v>23600</v>
      </c>
      <c r="F728">
        <f>F727+D728*(wyp++dod)</f>
        <v>173580</v>
      </c>
      <c r="G728">
        <f t="shared" si="23"/>
        <v>149980</v>
      </c>
    </row>
    <row r="729" spans="1:7" x14ac:dyDescent="0.25">
      <c r="A729" s="1">
        <v>45654</v>
      </c>
      <c r="B729" s="3">
        <f>IF(AND(DAY(A729)=21,MONTH(A729)=12),$V$12,          IF(AND(DAY(A729)=21,MONTH(A729)=3),$V$9,         IF(AND(DAY(A729)=21,MONTH(A729)=6),$V$10,    IF(AND(DAY(A729)=23,MONTH(A729)=9),$V$11,B728)      )           )                                  )</f>
        <v>0.2</v>
      </c>
      <c r="C729" s="4">
        <f>ile</f>
        <v>10</v>
      </c>
      <c r="D729" s="4">
        <f t="shared" si="22"/>
        <v>0</v>
      </c>
      <c r="E729">
        <f>E728+IF(WEEKDAY(A729)=1,ser*C728,0)</f>
        <v>23600</v>
      </c>
      <c r="F729">
        <f>F728+D729*(wyp++dod)</f>
        <v>173580</v>
      </c>
      <c r="G729">
        <f t="shared" si="23"/>
        <v>149980</v>
      </c>
    </row>
    <row r="730" spans="1:7" x14ac:dyDescent="0.25">
      <c r="A730" s="1">
        <v>45655</v>
      </c>
      <c r="B730" s="3">
        <f>IF(AND(DAY(A730)=21,MONTH(A730)=12),$V$12,          IF(AND(DAY(A730)=21,MONTH(A730)=3),$V$9,         IF(AND(DAY(A730)=21,MONTH(A730)=6),$V$10,    IF(AND(DAY(A730)=23,MONTH(A730)=9),$V$11,B729)      )           )                                  )</f>
        <v>0.2</v>
      </c>
      <c r="C730" s="4">
        <f>ile</f>
        <v>10</v>
      </c>
      <c r="D730" s="4">
        <f t="shared" si="22"/>
        <v>0</v>
      </c>
      <c r="E730">
        <f>E729+IF(WEEKDAY(A730)=1,ser*C729,0)</f>
        <v>23750</v>
      </c>
      <c r="F730">
        <f>F729+D730*(wyp++dod)</f>
        <v>173580</v>
      </c>
      <c r="G730">
        <f t="shared" si="23"/>
        <v>149830</v>
      </c>
    </row>
    <row r="731" spans="1:7" x14ac:dyDescent="0.25">
      <c r="A731" s="1">
        <v>45656</v>
      </c>
      <c r="B731" s="3">
        <f>IF(AND(DAY(A731)=21,MONTH(A731)=12),$V$12,          IF(AND(DAY(A731)=21,MONTH(A731)=3),$V$9,         IF(AND(DAY(A731)=21,MONTH(A731)=6),$V$10,    IF(AND(DAY(A731)=23,MONTH(A731)=9),$V$11,B730)      )           )                                  )</f>
        <v>0.2</v>
      </c>
      <c r="C731" s="4">
        <f>ile</f>
        <v>10</v>
      </c>
      <c r="D731" s="4">
        <f t="shared" si="22"/>
        <v>2</v>
      </c>
      <c r="E731">
        <f>E730+IF(WEEKDAY(A731)=1,ser*C730,0)</f>
        <v>23750</v>
      </c>
      <c r="F731">
        <f>F730+D731*(wyp++dod)</f>
        <v>173712</v>
      </c>
      <c r="G731">
        <f t="shared" si="23"/>
        <v>149962</v>
      </c>
    </row>
    <row r="732" spans="1:7" x14ac:dyDescent="0.25">
      <c r="A732" s="1">
        <v>45657</v>
      </c>
      <c r="B732" s="3">
        <f>IF(AND(DAY(A732)=21,MONTH(A732)=12),$V$12,          IF(AND(DAY(A732)=21,MONTH(A732)=3),$V$9,         IF(AND(DAY(A732)=21,MONTH(A732)=6),$V$10,    IF(AND(DAY(A732)=23,MONTH(A732)=9),$V$11,B731)      )           )                                  )</f>
        <v>0.2</v>
      </c>
      <c r="C732" s="4">
        <f>ile</f>
        <v>10</v>
      </c>
      <c r="D732" s="4">
        <f t="shared" si="22"/>
        <v>2</v>
      </c>
      <c r="E732">
        <f>E731+IF(WEEKDAY(A732)=1,ser*C731,0)</f>
        <v>23750</v>
      </c>
      <c r="F732">
        <f>F731+D732*(wyp++dod)</f>
        <v>173844</v>
      </c>
      <c r="G732">
        <f t="shared" si="23"/>
        <v>150094</v>
      </c>
    </row>
    <row r="733" spans="1:7" x14ac:dyDescent="0.25">
      <c r="A733" s="1"/>
    </row>
    <row r="734" spans="1:7" x14ac:dyDescent="0.25">
      <c r="A734" s="1"/>
    </row>
    <row r="735" spans="1:7" x14ac:dyDescent="0.25">
      <c r="A735" s="1"/>
    </row>
    <row r="736" spans="1:7" x14ac:dyDescent="0.25">
      <c r="A736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18</vt:i4>
      </vt:variant>
    </vt:vector>
  </HeadingPairs>
  <TitlesOfParts>
    <vt:vector size="24" baseType="lpstr">
      <vt:lpstr>zad5.4</vt:lpstr>
      <vt:lpstr>dane</vt:lpstr>
      <vt:lpstr>zad5.1</vt:lpstr>
      <vt:lpstr>zad5.2</vt:lpstr>
      <vt:lpstr>zad5.2pom</vt:lpstr>
      <vt:lpstr>zad5.3</vt:lpstr>
      <vt:lpstr>dod</vt:lpstr>
      <vt:lpstr>zad5.2pom!ile</vt:lpstr>
      <vt:lpstr>zad5.3!ile</vt:lpstr>
      <vt:lpstr>zad5.4!ile</vt:lpstr>
      <vt:lpstr>ile</vt:lpstr>
      <vt:lpstr>koniec</vt:lpstr>
      <vt:lpstr>zad5.2pom!kst</vt:lpstr>
      <vt:lpstr>zad5.3!kst</vt:lpstr>
      <vt:lpstr>zad5.4!kst</vt:lpstr>
      <vt:lpstr>kst</vt:lpstr>
      <vt:lpstr>zad5.2pom!ser</vt:lpstr>
      <vt:lpstr>zad5.3!ser</vt:lpstr>
      <vt:lpstr>zad5.4!ser</vt:lpstr>
      <vt:lpstr>ser</vt:lpstr>
      <vt:lpstr>zad5.2pom!wyp</vt:lpstr>
      <vt:lpstr>zad5.3!wyp</vt:lpstr>
      <vt:lpstr>zad5.4!wyp</vt:lpstr>
      <vt:lpstr>wyp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Seweryn Tasior</dc:creator>
  <cp:lastModifiedBy>Seweryn Tasior</cp:lastModifiedBy>
  <dcterms:created xsi:type="dcterms:W3CDTF">2015-06-05T18:19:34Z</dcterms:created>
  <dcterms:modified xsi:type="dcterms:W3CDTF">2023-03-07T00:03:27Z</dcterms:modified>
</cp:coreProperties>
</file>