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/>
  </bookViews>
  <sheets>
    <sheet name="MAYO_2018" sheetId="4" r:id="rId1"/>
    <sheet name="Hoja vacía_02" sheetId="5" r:id="rId2"/>
  </sheets>
  <calcPr calcId="125725"/>
</workbook>
</file>

<file path=xl/calcChain.xml><?xml version="1.0" encoding="utf-8"?>
<calcChain xmlns="http://schemas.openxmlformats.org/spreadsheetml/2006/main">
  <c r="F3" i="4"/>
  <c r="M3" l="1"/>
  <c r="M2"/>
  <c r="J34"/>
  <c r="J33"/>
  <c r="J32"/>
  <c r="J31"/>
  <c r="J30"/>
  <c r="J29"/>
  <c r="J28"/>
  <c r="I3" i="5"/>
  <c r="I2"/>
  <c r="I3" i="4"/>
  <c r="I2"/>
  <c r="J24"/>
  <c r="J23"/>
  <c r="J22"/>
  <c r="J21"/>
  <c r="J20"/>
  <c r="J19"/>
  <c r="J18"/>
  <c r="J16" i="5" l="1"/>
  <c r="J15"/>
  <c r="J14"/>
  <c r="J13"/>
  <c r="J12"/>
  <c r="J11"/>
  <c r="J10"/>
  <c r="J9"/>
  <c r="J8"/>
  <c r="J7"/>
  <c r="J6"/>
  <c r="J23"/>
  <c r="J22"/>
  <c r="J21"/>
  <c r="J20"/>
  <c r="J19"/>
  <c r="J18"/>
  <c r="J17"/>
  <c r="F3" l="1"/>
  <c r="F2"/>
  <c r="J35" i="4"/>
  <c r="J27"/>
  <c r="J26"/>
  <c r="J25"/>
  <c r="J17"/>
  <c r="J16"/>
  <c r="J15"/>
  <c r="J14"/>
  <c r="J13"/>
  <c r="J12"/>
  <c r="J11"/>
  <c r="J10"/>
  <c r="J9"/>
  <c r="J8"/>
  <c r="J7"/>
  <c r="J6"/>
  <c r="F2" l="1"/>
</calcChain>
</file>

<file path=xl/sharedStrings.xml><?xml version="1.0" encoding="utf-8"?>
<sst xmlns="http://schemas.openxmlformats.org/spreadsheetml/2006/main" count="200" uniqueCount="73">
  <si>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</si>
  <si>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</si>
  <si>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</si>
  <si>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</si>
  <si>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</si>
  <si>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</si>
  <si>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</si>
  <si>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</si>
  <si>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</si>
  <si>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</si>
  <si>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</si>
  <si>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</si>
  <si>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</si>
  <si>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</si>
  <si>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</si>
  <si>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</si>
  <si>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</si>
  <si>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</si>
  <si>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</si>
  <si>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</si>
  <si>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</si>
  <si>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</si>
  <si>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</si>
  <si>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</si>
  <si>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</si>
  <si>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</si>
  <si>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</si>
  <si>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</si>
  <si>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</si>
  <si>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</si>
  <si>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</si>
  <si>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</si>
  <si>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</si>
  <si>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</si>
  <si>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</si>
  <si>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</si>
  <si>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</si>
  <si>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</si>
  <si>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</si>
  <si>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</si>
  <si>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</si>
  <si>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</si>
  <si>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</si>
  <si>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</si>
  <si>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</si>
  <si>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</si>
  <si>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</si>
  <si>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</si>
  <si>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</si>
  <si>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</si>
  <si>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</si>
  <si>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</si>
  <si>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</si>
  <si>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</si>
  <si>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</si>
  <si>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</si>
  <si>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</si>
  <si>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</si>
  <si>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</si>
  <si>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</si>
  <si>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Resultado final</t>
  </si>
  <si>
    <t>Timisoara - Dinamo Bucarest : Resultado Dinamo</t>
  </si>
  <si>
    <t>Varbergs - Degerfors : Deferfors</t>
  </si>
  <si>
    <t>Sao Bento - Figueirense : Sí</t>
  </si>
  <si>
    <t>Stake medio -&gt;&gt;</t>
  </si>
  <si>
    <t>Cuota media -&gt;&gt;</t>
  </si>
  <si>
    <t>PUSH</t>
  </si>
  <si>
    <t>Islandia</t>
  </si>
  <si>
    <t>Handicap asiático</t>
  </si>
  <si>
    <t>Kopavogur - Leiknir : Kopavogur -1.0</t>
  </si>
  <si>
    <t>Flamengo - Bahia : Flamengo -1</t>
  </si>
  <si>
    <t>Paranaense - Santos : NO</t>
  </si>
  <si>
    <t>Paranaense - Santos : Paranaense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</si>
</sst>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top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36"/>
  <sheetViews>
    <sheetView tabSelected="1" zoomScale="85" zoomScaleNormal="85" workbookViewId="0">
      <selection activeCell="C2" sqref="C2"/>
    </sheetView>
  </sheetViews>
  <sheetFormatPr baseColWidth="10" defaultRowHeight="1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  <col min="13" max="13" width="11.85546875" bestFit="1" customWidth="1"/>
  </cols>
  <sheetData>
    <row r="1" spans="2:13" ht="15.75" thickBot="1"/>
    <row r="2" spans="2:13">
      <c r="B2" t="s">
        <v>45</v>
      </c>
      <c r="D2" s="50" t="s">
        <v>7</v>
      </c>
      <c r="E2" s="51"/>
      <c r="F2" s="40">
        <f>SUM(J:J)</f>
        <v>7.1924999999999999</v>
      </c>
      <c r="G2" s="42" t="s">
        <v>2</v>
      </c>
      <c r="H2" s="1" t="s">
        <v>43</v>
      </c>
      <c r="I2" s="2">
        <f>COUNTIF(B:B,"YES")</f>
        <v>16</v>
      </c>
      <c r="K2" t="s">
        <v>64</v>
      </c>
      <c r="M2">
        <f>SUM(E6:E150)/COUNT(E6:E150)</f>
        <v>1.3214285714285714</v>
      </c>
    </row>
    <row r="3" spans="2:13" ht="15.75" thickBot="1">
      <c r="D3" s="52" t="s">
        <v>39</v>
      </c>
      <c r="E3" s="53"/>
      <c r="F3" s="41">
        <f>SUM(J:J)/SUM(E:E)*100</f>
        <v>19.439189189189186</v>
      </c>
      <c r="G3" s="43" t="s">
        <v>40</v>
      </c>
      <c r="H3" s="3" t="s">
        <v>44</v>
      </c>
      <c r="I3" s="4">
        <f>COUNTIF(B:B,"NO")</f>
        <v>9</v>
      </c>
      <c r="K3" t="s">
        <v>65</v>
      </c>
      <c r="M3">
        <f>SUM(D6:D150)/COUNT(D6:D150)</f>
        <v>2.0361111111111105</v>
      </c>
    </row>
    <row r="4" spans="2:13" ht="15.75" thickBot="1"/>
    <row r="5" spans="2:13" ht="15.75" thickBot="1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3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3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</row>
    <row r="8" spans="2:13" ht="30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</row>
    <row r="9" spans="2:13" ht="30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</row>
    <row r="10" spans="2:13" ht="30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3" ht="33" customHeight="1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3" ht="30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3" ht="30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3" ht="30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3" ht="30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3" ht="30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>
      <c r="B27" s="24" t="s">
        <v>5</v>
      </c>
      <c r="C27" s="44" t="s">
        <v>61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60</v>
      </c>
      <c r="J27" s="25">
        <f t="shared" si="1"/>
        <v>1.37</v>
      </c>
    </row>
    <row r="28" spans="2:10">
      <c r="B28" s="24" t="s">
        <v>5</v>
      </c>
      <c r="C28" s="48" t="s">
        <v>62</v>
      </c>
      <c r="D28" s="49">
        <v>1.57</v>
      </c>
      <c r="E28" s="49">
        <v>1</v>
      </c>
      <c r="F28" s="49" t="s">
        <v>12</v>
      </c>
      <c r="G28" s="49" t="s">
        <v>49</v>
      </c>
      <c r="H28" s="49" t="s">
        <v>22</v>
      </c>
      <c r="I28" s="49" t="s">
        <v>38</v>
      </c>
      <c r="J28" s="25">
        <f t="shared" si="1"/>
        <v>0.57000000000000006</v>
      </c>
    </row>
    <row r="29" spans="2:10">
      <c r="B29" s="24" t="s">
        <v>5</v>
      </c>
      <c r="C29" s="48" t="s">
        <v>63</v>
      </c>
      <c r="D29" s="49">
        <v>2</v>
      </c>
      <c r="E29" s="49">
        <v>1</v>
      </c>
      <c r="F29" s="49" t="s">
        <v>12</v>
      </c>
      <c r="G29" s="49" t="s">
        <v>19</v>
      </c>
      <c r="H29" s="49" t="s">
        <v>14</v>
      </c>
      <c r="I29" s="49" t="s">
        <v>42</v>
      </c>
      <c r="J29" s="25">
        <f t="shared" si="1"/>
        <v>1</v>
      </c>
    </row>
    <row r="30" spans="2:10">
      <c r="B30" s="54" t="s">
        <v>66</v>
      </c>
      <c r="C30" s="55" t="s">
        <v>69</v>
      </c>
      <c r="D30" s="56">
        <v>1.9</v>
      </c>
      <c r="E30" s="56">
        <v>2</v>
      </c>
      <c r="F30" s="56" t="s">
        <v>12</v>
      </c>
      <c r="G30" s="56" t="s">
        <v>67</v>
      </c>
      <c r="H30" s="56" t="s">
        <v>22</v>
      </c>
      <c r="I30" s="56" t="s">
        <v>68</v>
      </c>
      <c r="J30" s="57">
        <f t="shared" si="1"/>
        <v>0</v>
      </c>
    </row>
    <row r="31" spans="2:10">
      <c r="B31" s="24" t="s">
        <v>5</v>
      </c>
      <c r="C31" s="48" t="s">
        <v>70</v>
      </c>
      <c r="D31" s="49">
        <v>2.25</v>
      </c>
      <c r="E31" s="49">
        <v>1</v>
      </c>
      <c r="F31" s="49" t="s">
        <v>12</v>
      </c>
      <c r="G31" s="49" t="s">
        <v>19</v>
      </c>
      <c r="H31" s="49" t="s">
        <v>22</v>
      </c>
      <c r="I31" s="49" t="s">
        <v>54</v>
      </c>
      <c r="J31" s="25">
        <f t="shared" si="1"/>
        <v>1.25</v>
      </c>
    </row>
    <row r="32" spans="2:10">
      <c r="B32" s="45"/>
      <c r="C32" s="46" t="s">
        <v>71</v>
      </c>
      <c r="D32" s="47">
        <v>1.9</v>
      </c>
      <c r="E32" s="47">
        <v>1</v>
      </c>
      <c r="F32" s="47" t="s">
        <v>12</v>
      </c>
      <c r="G32" s="47" t="s">
        <v>19</v>
      </c>
      <c r="H32" s="47" t="s">
        <v>22</v>
      </c>
      <c r="I32" s="47" t="s">
        <v>42</v>
      </c>
      <c r="J32" s="27">
        <f t="shared" si="1"/>
        <v>0</v>
      </c>
    </row>
    <row r="33" spans="2:10">
      <c r="B33" s="45"/>
      <c r="C33" s="46" t="s">
        <v>72</v>
      </c>
      <c r="D33" s="47">
        <v>2.25</v>
      </c>
      <c r="E33" s="47">
        <v>1</v>
      </c>
      <c r="F33" s="47" t="s">
        <v>12</v>
      </c>
      <c r="G33" s="47" t="s">
        <v>19</v>
      </c>
      <c r="H33" s="47" t="s">
        <v>22</v>
      </c>
      <c r="I33" s="47" t="s">
        <v>60</v>
      </c>
      <c r="J33" s="27">
        <f t="shared" si="1"/>
        <v>0</v>
      </c>
    </row>
    <row r="34" spans="2:10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3"/>
  <sheetViews>
    <sheetView zoomScale="85" zoomScaleNormal="85" workbookViewId="0">
      <selection activeCell="M10" sqref="M10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1" spans="2:10" ht="15.75" thickBot="1"/>
    <row r="2" spans="2:10">
      <c r="D2" s="50" t="s">
        <v>7</v>
      </c>
      <c r="E2" s="51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</row>
    <row r="3" spans="2:10" ht="15.75" thickBot="1">
      <c r="D3" s="52" t="s">
        <v>39</v>
      </c>
      <c r="E3" s="53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</row>
    <row r="4" spans="2:10" ht="15.75" thickBot="1"/>
    <row r="5" spans="2:10" ht="15.75" thickBot="1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0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0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</row>
    <row r="8" spans="2:10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</row>
    <row r="9" spans="2:10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</row>
    <row r="10" spans="2:10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0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0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0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0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0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0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MAYO_2018</vt:lpstr>
      <vt:lpstr>Hoja vacía_02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2018-05-31T21:56:18Z</dcterms:modified>
</cp:coreProperties>
</file>