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/>
  </bookViews>
  <sheets>
    <sheet name="BOCETO" sheetId="5" r:id="rId1"/>
  </sheets>
  <calcPr calcId="125725"/>
</workbook>
</file>

<file path=xl/calcChain.xml><?xml version="1.0" encoding="utf-8"?>
<calcChain xmlns="http://schemas.openxmlformats.org/spreadsheetml/2006/main">
  <c r="M3" i="5"/>
  <c r="M2"/>
  <c r="I3" l="1"/>
  <c r="I2"/>
  <c r="J16" l="1"/>
  <c r="J15"/>
  <c r="J14"/>
  <c r="J13"/>
  <c r="J12"/>
  <c r="J11"/>
  <c r="J10"/>
  <c r="J9"/>
  <c r="J8"/>
  <c r="J7"/>
  <c r="J6"/>
  <c r="J23"/>
  <c r="J22"/>
  <c r="J21"/>
  <c r="J20"/>
  <c r="J19"/>
  <c r="J18"/>
  <c r="J17"/>
  <c r="F3" l="1"/>
  <c r="F2"/>
  <c r="M9" s="1"/>
</calcChain>
</file>

<file path=xl/sharedStrings.xml><?xml version="1.0" encoding="utf-8"?>
<sst xmlns="http://schemas.openxmlformats.org/spreadsheetml/2006/main" count="35" uniqueCount="27">
  <si>
    <t>Cuota</t>
  </si>
  <si>
    <t>Stake</t>
  </si>
  <si>
    <t>Unidades</t>
  </si>
  <si>
    <t>Total de unidades -&gt;&gt;</t>
  </si>
  <si>
    <t>Resumen</t>
  </si>
  <si>
    <t>Acertada</t>
  </si>
  <si>
    <t>Deporte</t>
  </si>
  <si>
    <t>Divisón</t>
  </si>
  <si>
    <t>Tipo de apuesta</t>
  </si>
  <si>
    <t>"País"/Competición</t>
  </si>
  <si>
    <t>Yield -&gt;&gt;</t>
  </si>
  <si>
    <t>%</t>
  </si>
  <si>
    <t>nº YES -&gt;&gt;</t>
  </si>
  <si>
    <t>nº NO -&gt;&gt;</t>
  </si>
  <si>
    <t>Stake medio -&gt;&gt;</t>
  </si>
  <si>
    <t>Cuota media -&gt;&gt;</t>
  </si>
  <si>
    <t>UNIDADES</t>
  </si>
  <si>
    <t>TERMINAMOS EL MES CON</t>
  </si>
  <si>
    <t>Denis Istomin v Lucas Pouille -- Denis</t>
  </si>
  <si>
    <t>Tenis</t>
  </si>
  <si>
    <t>ATP Stuttgart</t>
  </si>
  <si>
    <t>Ganará encuentro</t>
  </si>
  <si>
    <t>Nick Kyrgios v Feliciano Lopez -- Feliciano</t>
  </si>
  <si>
    <t>Stefanos Tsitsipas v Richard Gasquet -- Richard</t>
  </si>
  <si>
    <t>ATP Hertogenbosch</t>
  </si>
  <si>
    <t>Over/Under</t>
  </si>
  <si>
    <t>Milos Raonic v Tomas Berdych -- Over 25,5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</si>
</sst>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top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top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top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23"/>
  <sheetViews>
    <sheetView tabSelected="1" zoomScale="85" zoomScaleNormal="85" workbookViewId="0">
      <selection activeCell="E9" sqref="E9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  <col min="16" max="16" width="15.85546875" customWidth="1"/>
  </cols>
  <sheetData>
    <row r="1" spans="2:16" ht="15.75" thickBot="1"/>
    <row r="2" spans="2:16">
      <c r="D2" s="31" t="s">
        <v>3</v>
      </c>
      <c r="E2" s="32"/>
      <c r="F2" s="21">
        <f>SUM(J:J)</f>
        <v>0</v>
      </c>
      <c r="G2" s="23" t="s">
        <v>2</v>
      </c>
      <c r="H2" s="1" t="s">
        <v>12</v>
      </c>
      <c r="I2" s="2">
        <f>COUNTIF(B:B,"YES")</f>
        <v>0</v>
      </c>
      <c r="K2" s="25" t="s">
        <v>14</v>
      </c>
      <c r="L2" s="26"/>
      <c r="M2" s="27">
        <f>SUM(E6:E150)/COUNT(E6:E150)</f>
        <v>2.5</v>
      </c>
    </row>
    <row r="3" spans="2:16" ht="15.75" thickBot="1">
      <c r="D3" s="33" t="s">
        <v>10</v>
      </c>
      <c r="E3" s="34"/>
      <c r="F3" s="22">
        <f>SUM(J:J)/SUM(E:E)*100</f>
        <v>0</v>
      </c>
      <c r="G3" s="24" t="s">
        <v>11</v>
      </c>
      <c r="H3" s="3" t="s">
        <v>13</v>
      </c>
      <c r="I3" s="4">
        <f>COUNTIF(B:B,"NO")</f>
        <v>0</v>
      </c>
      <c r="K3" s="28" t="s">
        <v>15</v>
      </c>
      <c r="L3" s="29"/>
      <c r="M3" s="30">
        <f>SUM(D6:D150)/COUNT(D6:D150)</f>
        <v>2.0625</v>
      </c>
    </row>
    <row r="4" spans="2:16" ht="15.75" thickBot="1"/>
    <row r="5" spans="2:16" ht="15.75" thickBot="1">
      <c r="B5" s="17" t="s">
        <v>5</v>
      </c>
      <c r="C5" s="18" t="s">
        <v>4</v>
      </c>
      <c r="D5" s="18" t="s">
        <v>0</v>
      </c>
      <c r="E5" s="18" t="s">
        <v>1</v>
      </c>
      <c r="F5" s="18" t="s">
        <v>6</v>
      </c>
      <c r="G5" s="18" t="s">
        <v>9</v>
      </c>
      <c r="H5" s="18" t="s">
        <v>7</v>
      </c>
      <c r="I5" s="19" t="s">
        <v>8</v>
      </c>
      <c r="J5" s="20" t="s">
        <v>2</v>
      </c>
    </row>
    <row r="6" spans="2:16">
      <c r="B6" s="13"/>
      <c r="C6" s="14" t="s">
        <v>18</v>
      </c>
      <c r="D6" s="15">
        <v>2.75</v>
      </c>
      <c r="E6" s="15">
        <v>3</v>
      </c>
      <c r="F6" s="15" t="s">
        <v>19</v>
      </c>
      <c r="G6" s="15" t="s">
        <v>20</v>
      </c>
      <c r="H6" s="15"/>
      <c r="I6" s="15" t="s">
        <v>21</v>
      </c>
      <c r="J6" s="16">
        <f t="shared" ref="J6:J16" si="0">IF(B6="YES",SUM(D6-1)*E6,IF(B6="NO",-E6,0))</f>
        <v>0</v>
      </c>
    </row>
    <row r="7" spans="2:16">
      <c r="B7" s="7"/>
      <c r="C7" s="6" t="s">
        <v>22</v>
      </c>
      <c r="D7" s="5">
        <v>2.2000000000000002</v>
      </c>
      <c r="E7" s="15">
        <v>3</v>
      </c>
      <c r="F7" s="15" t="s">
        <v>19</v>
      </c>
      <c r="G7" s="15" t="s">
        <v>20</v>
      </c>
      <c r="H7" s="15"/>
      <c r="I7" s="15" t="s">
        <v>21</v>
      </c>
      <c r="J7" s="8">
        <f t="shared" si="0"/>
        <v>0</v>
      </c>
      <c r="M7" s="35" t="s">
        <v>17</v>
      </c>
      <c r="N7" s="35"/>
      <c r="O7" s="35"/>
      <c r="P7" s="35"/>
    </row>
    <row r="8" spans="2:16">
      <c r="B8" s="7"/>
      <c r="C8" s="6" t="s">
        <v>23</v>
      </c>
      <c r="D8" s="5">
        <v>1.4</v>
      </c>
      <c r="E8" s="5">
        <v>3</v>
      </c>
      <c r="F8" s="5" t="s">
        <v>19</v>
      </c>
      <c r="G8" s="5" t="s">
        <v>24</v>
      </c>
      <c r="H8" s="5"/>
      <c r="I8" s="15" t="s">
        <v>21</v>
      </c>
      <c r="J8" s="8">
        <f t="shared" si="0"/>
        <v>0</v>
      </c>
      <c r="M8" s="35"/>
      <c r="N8" s="35"/>
      <c r="O8" s="35"/>
      <c r="P8" s="35"/>
    </row>
    <row r="9" spans="2:16" ht="28.5">
      <c r="B9" s="7"/>
      <c r="C9" s="6" t="s">
        <v>26</v>
      </c>
      <c r="D9" s="5">
        <v>1.9</v>
      </c>
      <c r="E9" s="5">
        <v>1</v>
      </c>
      <c r="F9" s="5" t="s">
        <v>19</v>
      </c>
      <c r="G9" s="5" t="s">
        <v>20</v>
      </c>
      <c r="H9" s="5"/>
      <c r="I9" s="5" t="s">
        <v>25</v>
      </c>
      <c r="J9" s="8">
        <f t="shared" si="0"/>
        <v>0</v>
      </c>
      <c r="M9" s="36">
        <f>F2</f>
        <v>0</v>
      </c>
      <c r="N9" s="36"/>
      <c r="O9" s="37" t="s">
        <v>16</v>
      </c>
      <c r="P9" s="37"/>
    </row>
    <row r="10" spans="2:16">
      <c r="B10" s="7"/>
      <c r="C10" s="6"/>
      <c r="D10" s="5"/>
      <c r="E10" s="5"/>
      <c r="F10" s="5"/>
      <c r="G10" s="5"/>
      <c r="H10" s="5"/>
      <c r="I10" s="5"/>
      <c r="J10" s="8">
        <f t="shared" si="0"/>
        <v>0</v>
      </c>
    </row>
    <row r="11" spans="2:16">
      <c r="B11" s="7"/>
      <c r="C11" s="6"/>
      <c r="D11" s="5"/>
      <c r="E11" s="5"/>
      <c r="F11" s="5"/>
      <c r="G11" s="5"/>
      <c r="H11" s="5"/>
      <c r="I11" s="5"/>
      <c r="J11" s="8">
        <f t="shared" si="0"/>
        <v>0</v>
      </c>
    </row>
    <row r="12" spans="2:16">
      <c r="B12" s="7"/>
      <c r="C12" s="6"/>
      <c r="D12" s="5"/>
      <c r="E12" s="5"/>
      <c r="F12" s="5"/>
      <c r="G12" s="5"/>
      <c r="H12" s="5"/>
      <c r="I12" s="5"/>
      <c r="J12" s="8">
        <f t="shared" si="0"/>
        <v>0</v>
      </c>
    </row>
    <row r="13" spans="2:16">
      <c r="B13" s="7"/>
      <c r="C13" s="6"/>
      <c r="D13" s="5"/>
      <c r="E13" s="5"/>
      <c r="F13" s="5"/>
      <c r="G13" s="5"/>
      <c r="H13" s="5"/>
      <c r="I13" s="5"/>
      <c r="J13" s="8">
        <f t="shared" si="0"/>
        <v>0</v>
      </c>
    </row>
    <row r="14" spans="2:16">
      <c r="B14" s="7"/>
      <c r="C14" s="6"/>
      <c r="D14" s="5"/>
      <c r="E14" s="5"/>
      <c r="F14" s="5"/>
      <c r="G14" s="5"/>
      <c r="H14" s="5"/>
      <c r="I14" s="5"/>
      <c r="J14" s="8">
        <f t="shared" si="0"/>
        <v>0</v>
      </c>
    </row>
    <row r="15" spans="2:16">
      <c r="B15" s="7"/>
      <c r="C15" s="6"/>
      <c r="D15" s="5"/>
      <c r="E15" s="5"/>
      <c r="F15" s="5"/>
      <c r="G15" s="5"/>
      <c r="H15" s="5"/>
      <c r="I15" s="5"/>
      <c r="J15" s="8">
        <f t="shared" si="0"/>
        <v>0</v>
      </c>
    </row>
    <row r="16" spans="2:16">
      <c r="B16" s="7"/>
      <c r="C16" s="6"/>
      <c r="D16" s="5"/>
      <c r="E16" s="5"/>
      <c r="F16" s="5"/>
      <c r="G16" s="5"/>
      <c r="H16" s="5"/>
      <c r="I16" s="5"/>
      <c r="J16" s="8">
        <f t="shared" si="0"/>
        <v>0</v>
      </c>
    </row>
    <row r="17" spans="2:10">
      <c r="B17" s="7"/>
      <c r="C17" s="6"/>
      <c r="D17" s="5"/>
      <c r="E17" s="5"/>
      <c r="F17" s="5"/>
      <c r="G17" s="5"/>
      <c r="H17" s="5"/>
      <c r="I17" s="5"/>
      <c r="J17" s="8">
        <f t="shared" ref="J17:J23" si="1">IF(B17="YES",SUM(D17-1)*E17,IF(B17="NO",-E17,0))</f>
        <v>0</v>
      </c>
    </row>
    <row r="18" spans="2:10">
      <c r="B18" s="7"/>
      <c r="C18" s="6"/>
      <c r="D18" s="5"/>
      <c r="E18" s="5"/>
      <c r="F18" s="5"/>
      <c r="G18" s="5"/>
      <c r="H18" s="5"/>
      <c r="I18" s="5"/>
      <c r="J18" s="8">
        <f t="shared" si="1"/>
        <v>0</v>
      </c>
    </row>
    <row r="19" spans="2:10">
      <c r="B19" s="7"/>
      <c r="C19" s="6"/>
      <c r="D19" s="5"/>
      <c r="E19" s="5"/>
      <c r="F19" s="5"/>
      <c r="G19" s="5"/>
      <c r="H19" s="5"/>
      <c r="I19" s="5"/>
      <c r="J19" s="8">
        <f t="shared" si="1"/>
        <v>0</v>
      </c>
    </row>
    <row r="20" spans="2:10">
      <c r="B20" s="7"/>
      <c r="C20" s="6"/>
      <c r="D20" s="5"/>
      <c r="E20" s="5"/>
      <c r="F20" s="5"/>
      <c r="G20" s="5"/>
      <c r="H20" s="5"/>
      <c r="I20" s="5"/>
      <c r="J20" s="8">
        <f t="shared" si="1"/>
        <v>0</v>
      </c>
    </row>
    <row r="21" spans="2:10">
      <c r="B21" s="7"/>
      <c r="C21" s="6"/>
      <c r="D21" s="5"/>
      <c r="E21" s="5"/>
      <c r="F21" s="5"/>
      <c r="G21" s="5"/>
      <c r="H21" s="5"/>
      <c r="I21" s="5"/>
      <c r="J21" s="8">
        <f t="shared" si="1"/>
        <v>0</v>
      </c>
    </row>
    <row r="22" spans="2:10">
      <c r="B22" s="7"/>
      <c r="C22" s="6"/>
      <c r="D22" s="5"/>
      <c r="E22" s="5"/>
      <c r="F22" s="5"/>
      <c r="G22" s="5"/>
      <c r="H22" s="5"/>
      <c r="I22" s="5"/>
      <c r="J22" s="8">
        <f t="shared" si="1"/>
        <v>0</v>
      </c>
    </row>
    <row r="23" spans="2:10" ht="15.75" thickBot="1">
      <c r="B23" s="9"/>
      <c r="C23" s="10"/>
      <c r="D23" s="11"/>
      <c r="E23" s="11"/>
      <c r="F23" s="11"/>
      <c r="G23" s="11"/>
      <c r="H23" s="11"/>
      <c r="I23" s="11"/>
      <c r="J23" s="12">
        <f t="shared" si="1"/>
        <v>0</v>
      </c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BOCETO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2018-06-14T22:34:11Z</dcterms:modified>
</cp:coreProperties>
</file>