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6410" windowHeight="8130"/>
  </bookViews>
  <sheets>
    <sheet name="MAYO_2018" sheetId="4" r:id="rId1"/>
    <sheet name="Hoja vacía_02" sheetId="5" r:id="rId2"/>
  </sheets>
  <calcPr calcId="125725"/>
</workbook>
</file>

<file path=xl/calcChain.xml><?xml version="1.0" encoding="utf-8"?>
<calcChain xmlns="http://schemas.openxmlformats.org/spreadsheetml/2006/main">
  <c r="J34" i="4"/>
  <c r="J33"/>
  <c r="J32"/>
  <c r="J31"/>
  <c r="J30"/>
  <c r="J29"/>
  <c r="J28"/>
  <c r="I3" i="5"/>
  <c r="F3"/>
  <c r="I2"/>
  <c r="F2"/>
  <c r="I3" i="4"/>
  <c r="I2"/>
  <c r="J24"/>
  <c r="J23"/>
  <c r="J22"/>
  <c r="J21"/>
  <c r="J20"/>
  <c r="J19"/>
  <c r="J18"/>
  <c r="J16" i="5" l="1"/>
  <c r="J15"/>
  <c r="J14"/>
  <c r="J13"/>
  <c r="J12"/>
  <c r="J11"/>
  <c r="J10"/>
  <c r="J9"/>
  <c r="J8"/>
  <c r="J7"/>
  <c r="J6"/>
  <c r="J23"/>
  <c r="J22"/>
  <c r="J21"/>
  <c r="J20"/>
  <c r="J19"/>
  <c r="J18"/>
  <c r="J17"/>
  <c r="J35" i="4" l="1"/>
  <c r="J27"/>
  <c r="J26"/>
  <c r="J25"/>
  <c r="J17"/>
  <c r="J16"/>
  <c r="J15"/>
  <c r="J14"/>
  <c r="J13"/>
  <c r="J12"/>
  <c r="J11"/>
  <c r="J10"/>
  <c r="J9"/>
  <c r="J8"/>
  <c r="J7"/>
  <c r="J6"/>
  <c r="F3" l="1"/>
  <c r="F2"/>
</calcChain>
</file>

<file path=xl/sharedStrings.xml><?xml version="1.0" encoding="utf-8"?>
<sst xmlns="http://schemas.openxmlformats.org/spreadsheetml/2006/main" count="162" uniqueCount="62">
  <si>
    <t>Cuota</t>
  </si>
  <si>
    <t>Stake</t>
  </si>
  <si>
    <t>Unidades</t>
  </si>
  <si>
    <t xml:space="preserve">Cádiz - Zaragoza - Más de 2.5 Goles </t>
  </si>
  <si>
    <t xml:space="preserve">Fulham - Derby - Menos de 2.5 Goles </t>
  </si>
  <si>
    <t>YES</t>
  </si>
  <si>
    <t>NO</t>
  </si>
  <si>
    <t>Total de unidades -&gt;&gt;</t>
  </si>
  <si>
    <t>Resumen</t>
  </si>
  <si>
    <t>Acertada</t>
  </si>
  <si>
    <t>Deporte</t>
  </si>
  <si>
    <t>Divisón</t>
  </si>
  <si>
    <t>Fútbol</t>
  </si>
  <si>
    <t>Inglaterra</t>
  </si>
  <si>
    <t>Inferiores</t>
  </si>
  <si>
    <t>Tipo de apuesta</t>
  </si>
  <si>
    <t>Más/Menos goles</t>
  </si>
  <si>
    <t>España</t>
  </si>
  <si>
    <t>Luverdense - Volta Redonda
 Goles totales Más 2.5</t>
  </si>
  <si>
    <t>Brasil</t>
  </si>
  <si>
    <t xml:space="preserve">Marsella - Atlético de Madrid - Cuotas de partido 	
Atlético de Madrid	</t>
  </si>
  <si>
    <t>Europa</t>
  </si>
  <si>
    <t>Máxima</t>
  </si>
  <si>
    <t>Win</t>
  </si>
  <si>
    <t>Sol de America (Par) v Libertad - Más/Menos de 2.5 Goles 
Más 2,5 Goles</t>
  </si>
  <si>
    <t>Paraguay</t>
  </si>
  <si>
    <t>Jeonbuk Motors v Buriram Utd - Goles totales Más/Menos 2.5
Más 2,5 Goles</t>
  </si>
  <si>
    <t>Asia</t>
  </si>
  <si>
    <t>Jeonbuk Motors v Buriram Utd - Primer Gol 
Buriram United</t>
  </si>
  <si>
    <t>Primer Gol/Equipo</t>
  </si>
  <si>
    <t>Flash Wolves - KINGZONE Dragon X
Win KINGZONE</t>
  </si>
  <si>
    <t>League Of Legends</t>
  </si>
  <si>
    <t>"País"/Competición</t>
  </si>
  <si>
    <t>MSI</t>
  </si>
  <si>
    <t>Team Liquid - Royal Never Give Up
Win - Royal</t>
  </si>
  <si>
    <t>Palmeiras U20 - Sao Paulo U20 - Más/Menos de 2.5 Goles
Menos 2,5 Goles</t>
  </si>
  <si>
    <t>Zhejiang Gt. Vs Shijiazhuang Ever Bright FC - Empate no válido
Zhejiang Gt.</t>
  </si>
  <si>
    <t>China</t>
  </si>
  <si>
    <t>Empate no válido</t>
  </si>
  <si>
    <t>Yield -&gt;&gt;</t>
  </si>
  <si>
    <t>%</t>
  </si>
  <si>
    <t>Rotherham - Scunthorpe - Ambos equipos marcan</t>
  </si>
  <si>
    <t>Ambos marcan</t>
  </si>
  <si>
    <t>nº YES -&gt;&gt;</t>
  </si>
  <si>
    <t>nº NO -&gt;&gt;</t>
  </si>
  <si>
    <t>1stake = 0.20€</t>
  </si>
  <si>
    <t>Fenandopolis - Catanduva - Menos de 2.5</t>
  </si>
  <si>
    <t>Badeirante - Taquaritinga - Menos de 2.5</t>
  </si>
  <si>
    <t>Skiljebo - Karlbergs - Menos de 2.5</t>
  </si>
  <si>
    <t>Suecia</t>
  </si>
  <si>
    <t>Sundbybergs - Taby - Menos de 2.5</t>
  </si>
  <si>
    <t>1.44</t>
  </si>
  <si>
    <t>Chile</t>
  </si>
  <si>
    <t>Italiano - Española - Menos de 2.5</t>
  </si>
  <si>
    <t>Resultado con handicap</t>
  </si>
  <si>
    <t>Italiano - Española - Italiano (+1)</t>
  </si>
  <si>
    <t>Colo Colo - La Calera : La Calera</t>
  </si>
  <si>
    <t>Colo Colo - La Calera : Sí</t>
  </si>
  <si>
    <t>Timisoara - Dinamo Bucarest : Over 2.5</t>
  </si>
  <si>
    <t>Rumania</t>
  </si>
  <si>
    <t>Timisoara - Dinamo Bucarest : Resultado</t>
  </si>
  <si>
    <t>Resultado final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</si>
</sst>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5" xfId="0" applyBorder="1"/>
    <xf numFmtId="0" fontId="0" fillId="0" borderId="6" xfId="0" applyBorder="1"/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7" xfId="0" applyFill="1" applyBorder="1" applyAlignment="1">
      <alignment horizontal="left" vertical="top"/>
    </xf>
    <xf numFmtId="0" fontId="0" fillId="2" borderId="7" xfId="0" applyFill="1" applyBorder="1" applyAlignment="1">
      <alignment horizontal="left" vertical="top"/>
    </xf>
    <xf numFmtId="0" fontId="0" fillId="3" borderId="7" xfId="0" applyFill="1" applyBorder="1" applyAlignment="1">
      <alignment horizontal="left" vertical="top" wrapText="1"/>
    </xf>
    <xf numFmtId="0" fontId="0" fillId="3" borderId="1" xfId="0" applyFill="1" applyBorder="1" applyAlignment="1">
      <alignment horizontal="center" vertical="center"/>
    </xf>
    <xf numFmtId="0" fontId="0" fillId="3" borderId="12" xfId="0" applyFill="1" applyBorder="1" applyAlignment="1">
      <alignment horizontal="left" vertical="top"/>
    </xf>
    <xf numFmtId="0" fontId="0" fillId="3" borderId="1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13" xfId="0" applyFill="1" applyBorder="1" applyAlignment="1">
      <alignment horizontal="left" vertical="top"/>
    </xf>
    <xf numFmtId="0" fontId="0" fillId="0" borderId="13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15" xfId="0" applyFill="1" applyBorder="1" applyAlignment="1">
      <alignment horizontal="left" vertical="top"/>
    </xf>
    <xf numFmtId="0" fontId="0" fillId="0" borderId="15" xfId="0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3" xfId="0" applyBorder="1" applyAlignment="1">
      <alignment horizontal="right"/>
    </xf>
    <xf numFmtId="0" fontId="0" fillId="0" borderId="26" xfId="0" applyBorder="1" applyAlignment="1">
      <alignment horizontal="right"/>
    </xf>
    <xf numFmtId="0" fontId="0" fillId="0" borderId="27" xfId="0" applyBorder="1"/>
    <xf numFmtId="0" fontId="0" fillId="0" borderId="28" xfId="0" applyBorder="1"/>
    <xf numFmtId="0" fontId="0" fillId="3" borderId="7" xfId="0" applyFill="1" applyBorder="1" applyAlignment="1">
      <alignment horizontal="left" vertical="top"/>
    </xf>
    <xf numFmtId="0" fontId="0" fillId="0" borderId="21" xfId="0" applyBorder="1" applyAlignment="1">
      <alignment horizontal="right"/>
    </xf>
    <xf numFmtId="0" fontId="0" fillId="0" borderId="22" xfId="0" applyBorder="1" applyAlignment="1">
      <alignment horizontal="right"/>
    </xf>
    <xf numFmtId="0" fontId="0" fillId="0" borderId="24" xfId="0" applyBorder="1" applyAlignment="1">
      <alignment horizontal="right"/>
    </xf>
    <xf numFmtId="0" fontId="0" fillId="0" borderId="25" xfId="0" applyBorder="1" applyAlignment="1">
      <alignment horizontal="right"/>
    </xf>
    <xf numFmtId="0" fontId="0" fillId="0" borderId="29" xfId="0" applyFill="1" applyBorder="1" applyAlignment="1">
      <alignment horizontal="center" vertical="center"/>
    </xf>
    <xf numFmtId="0" fontId="0" fillId="0" borderId="30" xfId="0" applyFill="1" applyBorder="1" applyAlignment="1">
      <alignment horizontal="left" vertical="top"/>
    </xf>
    <xf numFmtId="0" fontId="0" fillId="0" borderId="30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1:J36"/>
  <sheetViews>
    <sheetView tabSelected="1" zoomScale="85" zoomScaleNormal="85" workbookViewId="0">
      <selection activeCell="C29" sqref="C29"/>
    </sheetView>
  </sheetViews>
  <sheetFormatPr baseColWidth="10" defaultRowHeight="15"/>
  <cols>
    <col min="3" max="3" width="57.85546875" customWidth="1"/>
    <col min="6" max="6" width="17.28515625" customWidth="1"/>
    <col min="7" max="7" width="18.42578125" bestFit="1" customWidth="1"/>
    <col min="9" max="9" width="23.7109375" bestFit="1" customWidth="1"/>
    <col min="10" max="10" width="11.85546875" bestFit="1" customWidth="1"/>
  </cols>
  <sheetData>
    <row r="1" spans="2:10" ht="15.75" thickBot="1"/>
    <row r="2" spans="2:10">
      <c r="B2" t="s">
        <v>45</v>
      </c>
      <c r="D2" s="45" t="s">
        <v>7</v>
      </c>
      <c r="E2" s="46"/>
      <c r="F2" s="40">
        <f>SUM(J:J)</f>
        <v>3.1224999999999996</v>
      </c>
      <c r="G2" s="42" t="s">
        <v>2</v>
      </c>
      <c r="H2" s="1" t="s">
        <v>43</v>
      </c>
      <c r="I2" s="2">
        <f>COUNTIF(B:B,"YES")</f>
        <v>12</v>
      </c>
    </row>
    <row r="3" spans="2:10" ht="15.75" thickBot="1">
      <c r="D3" s="47" t="s">
        <v>39</v>
      </c>
      <c r="E3" s="48"/>
      <c r="F3" s="41">
        <f>SUM(J:J)/SUM(E:E)*100</f>
        <v>10.408333333333331</v>
      </c>
      <c r="G3" s="43" t="s">
        <v>40</v>
      </c>
      <c r="H3" s="3" t="s">
        <v>44</v>
      </c>
      <c r="I3" s="4">
        <f>COUNTIF(B:B,"NO")</f>
        <v>8</v>
      </c>
    </row>
    <row r="4" spans="2:10" ht="15.75" thickBot="1"/>
    <row r="5" spans="2:10" ht="15.75" thickBot="1">
      <c r="B5" s="5" t="s">
        <v>9</v>
      </c>
      <c r="C5" s="6" t="s">
        <v>8</v>
      </c>
      <c r="D5" s="6" t="s">
        <v>0</v>
      </c>
      <c r="E5" s="6" t="s">
        <v>1</v>
      </c>
      <c r="F5" s="6" t="s">
        <v>10</v>
      </c>
      <c r="G5" s="6" t="s">
        <v>32</v>
      </c>
      <c r="H5" s="6" t="s">
        <v>11</v>
      </c>
      <c r="I5" s="9" t="s">
        <v>15</v>
      </c>
      <c r="J5" s="7" t="s">
        <v>2</v>
      </c>
    </row>
    <row r="6" spans="2:10">
      <c r="B6" s="18" t="s">
        <v>5</v>
      </c>
      <c r="C6" s="19" t="s">
        <v>4</v>
      </c>
      <c r="D6" s="20">
        <v>1.9</v>
      </c>
      <c r="E6" s="20">
        <v>1.5</v>
      </c>
      <c r="F6" s="20" t="s">
        <v>12</v>
      </c>
      <c r="G6" s="20" t="s">
        <v>13</v>
      </c>
      <c r="H6" s="20" t="s">
        <v>14</v>
      </c>
      <c r="I6" s="20" t="s">
        <v>16</v>
      </c>
      <c r="J6" s="21">
        <f>IF(B6="YES",SUM(D6-1)*E6,IF(B6="NO",-E6,0))</f>
        <v>1.3499999999999999</v>
      </c>
    </row>
    <row r="7" spans="2:10">
      <c r="B7" s="22" t="s">
        <v>6</v>
      </c>
      <c r="C7" s="16" t="s">
        <v>3</v>
      </c>
      <c r="D7" s="11">
        <v>2.5</v>
      </c>
      <c r="E7" s="11">
        <v>1.25</v>
      </c>
      <c r="F7" s="11" t="s">
        <v>12</v>
      </c>
      <c r="G7" s="11" t="s">
        <v>17</v>
      </c>
      <c r="H7" s="11" t="s">
        <v>14</v>
      </c>
      <c r="I7" s="11" t="s">
        <v>16</v>
      </c>
      <c r="J7" s="23">
        <f>IF(B7="YES",SUM(D7-1)*E7,IF(B7="NO",-E7,0))</f>
        <v>-1.25</v>
      </c>
    </row>
    <row r="8" spans="2:10" ht="30">
      <c r="B8" s="24" t="s">
        <v>5</v>
      </c>
      <c r="C8" s="17" t="s">
        <v>18</v>
      </c>
      <c r="D8" s="8">
        <v>2.2000000000000002</v>
      </c>
      <c r="E8" s="8">
        <v>1</v>
      </c>
      <c r="F8" s="8" t="s">
        <v>12</v>
      </c>
      <c r="G8" s="8" t="s">
        <v>19</v>
      </c>
      <c r="H8" s="8" t="s">
        <v>14</v>
      </c>
      <c r="I8" s="8" t="s">
        <v>16</v>
      </c>
      <c r="J8" s="25">
        <f t="shared" ref="J8:J15" si="0">IF(B8="YES",SUM(D8-1)*E8,IF(B8="NO",-E8,0))</f>
        <v>1.2000000000000002</v>
      </c>
    </row>
    <row r="9" spans="2:10" ht="30">
      <c r="B9" s="24" t="s">
        <v>5</v>
      </c>
      <c r="C9" s="17" t="s">
        <v>20</v>
      </c>
      <c r="D9" s="8">
        <v>2.0499999999999998</v>
      </c>
      <c r="E9" s="8">
        <v>2</v>
      </c>
      <c r="F9" s="8" t="s">
        <v>12</v>
      </c>
      <c r="G9" s="8" t="s">
        <v>21</v>
      </c>
      <c r="H9" s="8" t="s">
        <v>22</v>
      </c>
      <c r="I9" s="8" t="s">
        <v>23</v>
      </c>
      <c r="J9" s="25">
        <f t="shared" si="0"/>
        <v>2.0999999999999996</v>
      </c>
    </row>
    <row r="10" spans="2:10" ht="30">
      <c r="B10" s="24" t="s">
        <v>5</v>
      </c>
      <c r="C10" s="17" t="s">
        <v>24</v>
      </c>
      <c r="D10" s="8">
        <v>1.83</v>
      </c>
      <c r="E10" s="8">
        <v>1.25</v>
      </c>
      <c r="F10" s="8" t="s">
        <v>12</v>
      </c>
      <c r="G10" s="8" t="s">
        <v>25</v>
      </c>
      <c r="H10" s="8" t="s">
        <v>22</v>
      </c>
      <c r="I10" s="8" t="s">
        <v>16</v>
      </c>
      <c r="J10" s="25">
        <f t="shared" si="0"/>
        <v>1.0375000000000001</v>
      </c>
    </row>
    <row r="11" spans="2:10" ht="33" customHeight="1">
      <c r="B11" s="22" t="s">
        <v>6</v>
      </c>
      <c r="C11" s="12" t="s">
        <v>26</v>
      </c>
      <c r="D11" s="11">
        <v>1.5</v>
      </c>
      <c r="E11" s="11">
        <v>2</v>
      </c>
      <c r="F11" s="11" t="s">
        <v>12</v>
      </c>
      <c r="G11" s="11" t="s">
        <v>27</v>
      </c>
      <c r="H11" s="11" t="s">
        <v>22</v>
      </c>
      <c r="I11" s="11" t="s">
        <v>16</v>
      </c>
      <c r="J11" s="23">
        <f t="shared" si="0"/>
        <v>-2</v>
      </c>
    </row>
    <row r="12" spans="2:10" ht="30">
      <c r="B12" s="22" t="s">
        <v>6</v>
      </c>
      <c r="C12" s="12" t="s">
        <v>28</v>
      </c>
      <c r="D12" s="11">
        <v>3.6</v>
      </c>
      <c r="E12" s="11">
        <v>1</v>
      </c>
      <c r="F12" s="11" t="s">
        <v>12</v>
      </c>
      <c r="G12" s="11" t="s">
        <v>27</v>
      </c>
      <c r="H12" s="11" t="s">
        <v>22</v>
      </c>
      <c r="I12" s="11" t="s">
        <v>29</v>
      </c>
      <c r="J12" s="23">
        <f t="shared" si="0"/>
        <v>-1</v>
      </c>
    </row>
    <row r="13" spans="2:10" ht="30">
      <c r="B13" s="22" t="s">
        <v>6</v>
      </c>
      <c r="C13" s="12" t="s">
        <v>30</v>
      </c>
      <c r="D13" s="11">
        <v>1.8</v>
      </c>
      <c r="E13" s="11">
        <v>2</v>
      </c>
      <c r="F13" s="11" t="s">
        <v>31</v>
      </c>
      <c r="G13" s="11" t="s">
        <v>33</v>
      </c>
      <c r="H13" s="11" t="s">
        <v>22</v>
      </c>
      <c r="I13" s="11" t="s">
        <v>23</v>
      </c>
      <c r="J13" s="23">
        <f t="shared" si="0"/>
        <v>-2</v>
      </c>
    </row>
    <row r="14" spans="2:10" ht="30">
      <c r="B14" s="24" t="s">
        <v>5</v>
      </c>
      <c r="C14" s="17" t="s">
        <v>34</v>
      </c>
      <c r="D14" s="8">
        <v>1.33</v>
      </c>
      <c r="E14" s="8">
        <v>3</v>
      </c>
      <c r="F14" s="8" t="s">
        <v>31</v>
      </c>
      <c r="G14" s="8" t="s">
        <v>33</v>
      </c>
      <c r="H14" s="8" t="s">
        <v>22</v>
      </c>
      <c r="I14" s="8" t="s">
        <v>23</v>
      </c>
      <c r="J14" s="25">
        <f t="shared" si="0"/>
        <v>0.99000000000000021</v>
      </c>
    </row>
    <row r="15" spans="2:10" ht="30">
      <c r="B15" s="24" t="s">
        <v>5</v>
      </c>
      <c r="C15" s="17" t="s">
        <v>35</v>
      </c>
      <c r="D15" s="8">
        <v>2.2000000000000002</v>
      </c>
      <c r="E15" s="8">
        <v>1</v>
      </c>
      <c r="F15" s="8" t="s">
        <v>12</v>
      </c>
      <c r="G15" s="8" t="s">
        <v>19</v>
      </c>
      <c r="H15" s="8" t="s">
        <v>14</v>
      </c>
      <c r="I15" s="8" t="s">
        <v>16</v>
      </c>
      <c r="J15" s="25">
        <f t="shared" si="0"/>
        <v>1.2000000000000002</v>
      </c>
    </row>
    <row r="16" spans="2:10" ht="30">
      <c r="B16" s="22" t="s">
        <v>6</v>
      </c>
      <c r="C16" s="12" t="s">
        <v>36</v>
      </c>
      <c r="D16" s="11">
        <v>1.8</v>
      </c>
      <c r="E16" s="11">
        <v>2</v>
      </c>
      <c r="F16" s="11" t="s">
        <v>12</v>
      </c>
      <c r="G16" s="11" t="s">
        <v>37</v>
      </c>
      <c r="H16" s="11" t="s">
        <v>22</v>
      </c>
      <c r="I16" s="11" t="s">
        <v>38</v>
      </c>
      <c r="J16" s="23">
        <f t="shared" ref="J16:J35" si="1">IF(B16="YES",SUM(D16-1)*E16,IF(B16="NO",-E16,0))</f>
        <v>-2</v>
      </c>
    </row>
    <row r="17" spans="2:10">
      <c r="B17" s="22" t="s">
        <v>6</v>
      </c>
      <c r="C17" s="16" t="s">
        <v>41</v>
      </c>
      <c r="D17" s="11">
        <v>1.9</v>
      </c>
      <c r="E17" s="11">
        <v>1</v>
      </c>
      <c r="F17" s="11" t="s">
        <v>12</v>
      </c>
      <c r="G17" s="11" t="s">
        <v>13</v>
      </c>
      <c r="H17" s="11" t="s">
        <v>14</v>
      </c>
      <c r="I17" s="11" t="s">
        <v>42</v>
      </c>
      <c r="J17" s="23">
        <f t="shared" si="1"/>
        <v>-1</v>
      </c>
    </row>
    <row r="18" spans="2:10">
      <c r="B18" s="24" t="s">
        <v>5</v>
      </c>
      <c r="C18" s="44" t="s">
        <v>46</v>
      </c>
      <c r="D18" s="8">
        <v>1.4</v>
      </c>
      <c r="E18" s="8">
        <v>1</v>
      </c>
      <c r="F18" s="8" t="s">
        <v>12</v>
      </c>
      <c r="G18" s="8" t="s">
        <v>19</v>
      </c>
      <c r="H18" s="8" t="s">
        <v>14</v>
      </c>
      <c r="I18" s="8" t="s">
        <v>16</v>
      </c>
      <c r="J18" s="25">
        <f t="shared" si="1"/>
        <v>0.39999999999999991</v>
      </c>
    </row>
    <row r="19" spans="2:10">
      <c r="B19" s="24" t="s">
        <v>5</v>
      </c>
      <c r="C19" s="44" t="s">
        <v>47</v>
      </c>
      <c r="D19" s="8">
        <v>2.0249999999999999</v>
      </c>
      <c r="E19" s="8">
        <v>1</v>
      </c>
      <c r="F19" s="8" t="s">
        <v>12</v>
      </c>
      <c r="G19" s="8" t="s">
        <v>19</v>
      </c>
      <c r="H19" s="8" t="s">
        <v>14</v>
      </c>
      <c r="I19" s="8" t="s">
        <v>16</v>
      </c>
      <c r="J19" s="25">
        <f t="shared" si="1"/>
        <v>1.0249999999999999</v>
      </c>
    </row>
    <row r="20" spans="2:10">
      <c r="B20" s="22" t="s">
        <v>6</v>
      </c>
      <c r="C20" s="16" t="s">
        <v>48</v>
      </c>
      <c r="D20" s="11">
        <v>2.1</v>
      </c>
      <c r="E20" s="11">
        <v>1</v>
      </c>
      <c r="F20" s="11" t="s">
        <v>12</v>
      </c>
      <c r="G20" s="11" t="s">
        <v>49</v>
      </c>
      <c r="H20" s="11" t="s">
        <v>14</v>
      </c>
      <c r="I20" s="11" t="s">
        <v>16</v>
      </c>
      <c r="J20" s="23">
        <f t="shared" si="1"/>
        <v>-1</v>
      </c>
    </row>
    <row r="21" spans="2:10">
      <c r="B21" s="22" t="s">
        <v>6</v>
      </c>
      <c r="C21" s="16" t="s">
        <v>50</v>
      </c>
      <c r="D21" s="11" t="s">
        <v>51</v>
      </c>
      <c r="E21" s="11">
        <v>1</v>
      </c>
      <c r="F21" s="11" t="s">
        <v>12</v>
      </c>
      <c r="G21" s="11" t="s">
        <v>49</v>
      </c>
      <c r="H21" s="11" t="s">
        <v>14</v>
      </c>
      <c r="I21" s="11" t="s">
        <v>16</v>
      </c>
      <c r="J21" s="23">
        <f t="shared" si="1"/>
        <v>-1</v>
      </c>
    </row>
    <row r="22" spans="2:10">
      <c r="B22" s="24" t="s">
        <v>5</v>
      </c>
      <c r="C22" s="44" t="s">
        <v>53</v>
      </c>
      <c r="D22" s="8">
        <v>1.9</v>
      </c>
      <c r="E22" s="8">
        <v>1</v>
      </c>
      <c r="F22" s="8" t="s">
        <v>12</v>
      </c>
      <c r="G22" s="8" t="s">
        <v>52</v>
      </c>
      <c r="H22" s="8" t="s">
        <v>22</v>
      </c>
      <c r="I22" s="8" t="s">
        <v>16</v>
      </c>
      <c r="J22" s="25">
        <f t="shared" si="1"/>
        <v>0.89999999999999991</v>
      </c>
    </row>
    <row r="23" spans="2:10">
      <c r="B23" s="24" t="s">
        <v>5</v>
      </c>
      <c r="C23" s="44" t="s">
        <v>55</v>
      </c>
      <c r="D23" s="8">
        <v>1.66</v>
      </c>
      <c r="E23" s="8">
        <v>1</v>
      </c>
      <c r="F23" s="8" t="s">
        <v>12</v>
      </c>
      <c r="G23" s="8" t="s">
        <v>52</v>
      </c>
      <c r="H23" s="8" t="s">
        <v>22</v>
      </c>
      <c r="I23" s="8" t="s">
        <v>54</v>
      </c>
      <c r="J23" s="25">
        <f t="shared" si="1"/>
        <v>0.65999999999999992</v>
      </c>
    </row>
    <row r="24" spans="2:10">
      <c r="B24" s="26"/>
      <c r="C24" s="15" t="s">
        <v>56</v>
      </c>
      <c r="D24" s="10">
        <v>3.25</v>
      </c>
      <c r="E24" s="10">
        <v>1</v>
      </c>
      <c r="F24" s="10" t="s">
        <v>12</v>
      </c>
      <c r="G24" s="10" t="s">
        <v>52</v>
      </c>
      <c r="H24" s="10" t="s">
        <v>22</v>
      </c>
      <c r="I24" s="10" t="s">
        <v>38</v>
      </c>
      <c r="J24" s="27">
        <f t="shared" si="1"/>
        <v>0</v>
      </c>
    </row>
    <row r="25" spans="2:10">
      <c r="B25" s="26"/>
      <c r="C25" s="15" t="s">
        <v>57</v>
      </c>
      <c r="D25" s="10">
        <v>1.72</v>
      </c>
      <c r="E25" s="10">
        <v>1</v>
      </c>
      <c r="F25" s="10" t="s">
        <v>12</v>
      </c>
      <c r="G25" s="10" t="s">
        <v>52</v>
      </c>
      <c r="H25" s="10" t="s">
        <v>22</v>
      </c>
      <c r="I25" s="10" t="s">
        <v>42</v>
      </c>
      <c r="J25" s="27">
        <f t="shared" si="1"/>
        <v>0</v>
      </c>
    </row>
    <row r="26" spans="2:10">
      <c r="B26" s="24" t="s">
        <v>5</v>
      </c>
      <c r="C26" s="44" t="s">
        <v>58</v>
      </c>
      <c r="D26" s="8">
        <v>2.0699999999999998</v>
      </c>
      <c r="E26" s="8">
        <v>2</v>
      </c>
      <c r="F26" s="8" t="s">
        <v>12</v>
      </c>
      <c r="G26" s="8" t="s">
        <v>59</v>
      </c>
      <c r="H26" s="8" t="s">
        <v>22</v>
      </c>
      <c r="I26" s="8" t="s">
        <v>16</v>
      </c>
      <c r="J26" s="25">
        <f t="shared" si="1"/>
        <v>2.1399999999999997</v>
      </c>
    </row>
    <row r="27" spans="2:10">
      <c r="B27" s="24" t="s">
        <v>5</v>
      </c>
      <c r="C27" s="44" t="s">
        <v>60</v>
      </c>
      <c r="D27" s="8">
        <v>2.37</v>
      </c>
      <c r="E27" s="8">
        <v>1</v>
      </c>
      <c r="F27" s="8" t="s">
        <v>12</v>
      </c>
      <c r="G27" s="8" t="s">
        <v>59</v>
      </c>
      <c r="H27" s="8" t="s">
        <v>22</v>
      </c>
      <c r="I27" s="8" t="s">
        <v>61</v>
      </c>
      <c r="J27" s="25">
        <f t="shared" si="1"/>
        <v>1.37</v>
      </c>
    </row>
    <row r="28" spans="2:10">
      <c r="B28" s="49"/>
      <c r="C28" s="50"/>
      <c r="D28" s="51"/>
      <c r="E28" s="51"/>
      <c r="F28" s="51"/>
      <c r="G28" s="51"/>
      <c r="H28" s="51"/>
      <c r="I28" s="51"/>
      <c r="J28" s="27">
        <f t="shared" si="1"/>
        <v>0</v>
      </c>
    </row>
    <row r="29" spans="2:10">
      <c r="B29" s="49"/>
      <c r="C29" s="50"/>
      <c r="D29" s="51"/>
      <c r="E29" s="51"/>
      <c r="F29" s="51"/>
      <c r="G29" s="51"/>
      <c r="H29" s="51"/>
      <c r="I29" s="51"/>
      <c r="J29" s="27">
        <f t="shared" si="1"/>
        <v>0</v>
      </c>
    </row>
    <row r="30" spans="2:10">
      <c r="B30" s="49"/>
      <c r="C30" s="50"/>
      <c r="D30" s="51"/>
      <c r="E30" s="51"/>
      <c r="F30" s="51"/>
      <c r="G30" s="51"/>
      <c r="H30" s="51"/>
      <c r="I30" s="51"/>
      <c r="J30" s="27">
        <f t="shared" si="1"/>
        <v>0</v>
      </c>
    </row>
    <row r="31" spans="2:10">
      <c r="B31" s="49"/>
      <c r="C31" s="50"/>
      <c r="D31" s="51"/>
      <c r="E31" s="51"/>
      <c r="F31" s="51"/>
      <c r="G31" s="51"/>
      <c r="H31" s="51"/>
      <c r="I31" s="51"/>
      <c r="J31" s="27">
        <f t="shared" si="1"/>
        <v>0</v>
      </c>
    </row>
    <row r="32" spans="2:10">
      <c r="B32" s="49"/>
      <c r="C32" s="50"/>
      <c r="D32" s="51"/>
      <c r="E32" s="51"/>
      <c r="F32" s="51"/>
      <c r="G32" s="51"/>
      <c r="H32" s="51"/>
      <c r="I32" s="51"/>
      <c r="J32" s="27">
        <f t="shared" si="1"/>
        <v>0</v>
      </c>
    </row>
    <row r="33" spans="2:10">
      <c r="B33" s="49"/>
      <c r="C33" s="50"/>
      <c r="D33" s="51"/>
      <c r="E33" s="51"/>
      <c r="F33" s="51"/>
      <c r="G33" s="51"/>
      <c r="H33" s="51"/>
      <c r="I33" s="51"/>
      <c r="J33" s="27">
        <f t="shared" si="1"/>
        <v>0</v>
      </c>
    </row>
    <row r="34" spans="2:10">
      <c r="B34" s="49"/>
      <c r="C34" s="50"/>
      <c r="D34" s="51"/>
      <c r="E34" s="51"/>
      <c r="F34" s="51"/>
      <c r="G34" s="51"/>
      <c r="H34" s="51"/>
      <c r="I34" s="51"/>
      <c r="J34" s="27">
        <f t="shared" si="1"/>
        <v>0</v>
      </c>
    </row>
    <row r="35" spans="2:10" ht="15.75" thickBot="1">
      <c r="B35" s="28"/>
      <c r="C35" s="29"/>
      <c r="D35" s="30"/>
      <c r="E35" s="30"/>
      <c r="F35" s="30"/>
      <c r="G35" s="30"/>
      <c r="H35" s="30"/>
      <c r="I35" s="30"/>
      <c r="J35" s="31">
        <f t="shared" si="1"/>
        <v>0</v>
      </c>
    </row>
    <row r="36" spans="2:10">
      <c r="B36" s="13"/>
      <c r="C36" s="14"/>
      <c r="D36" s="13"/>
      <c r="E36" s="13"/>
      <c r="F36" s="13"/>
      <c r="G36" s="13"/>
      <c r="H36" s="13"/>
      <c r="I36" s="13"/>
      <c r="J36" s="13"/>
    </row>
  </sheetData>
  <mergeCells count="2">
    <mergeCell ref="D2:E2"/>
    <mergeCell ref="D3:E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1:J23"/>
  <sheetViews>
    <sheetView zoomScale="85" zoomScaleNormal="85" workbookViewId="0">
      <selection activeCell="M10" sqref="M10"/>
    </sheetView>
  </sheetViews>
  <sheetFormatPr baseColWidth="10" defaultRowHeight="15"/>
  <cols>
    <col min="2" max="2" width="8.85546875" bestFit="1" customWidth="1"/>
    <col min="3" max="3" width="58.85546875" bestFit="1" customWidth="1"/>
    <col min="4" max="4" width="7.7109375" customWidth="1"/>
    <col min="5" max="5" width="13" customWidth="1"/>
    <col min="6" max="6" width="18.42578125" bestFit="1" customWidth="1"/>
    <col min="7" max="7" width="19" bestFit="1" customWidth="1"/>
    <col min="8" max="8" width="10.28515625" bestFit="1" customWidth="1"/>
    <col min="9" max="9" width="18.140625" bestFit="1" customWidth="1"/>
    <col min="10" max="10" width="10" bestFit="1" customWidth="1"/>
  </cols>
  <sheetData>
    <row r="1" spans="2:10" ht="15.75" thickBot="1"/>
    <row r="2" spans="2:10">
      <c r="D2" s="45" t="s">
        <v>7</v>
      </c>
      <c r="E2" s="46"/>
      <c r="F2" s="40">
        <f>SUM(J:J)</f>
        <v>0</v>
      </c>
      <c r="G2" s="42" t="s">
        <v>2</v>
      </c>
      <c r="H2" s="1" t="s">
        <v>43</v>
      </c>
      <c r="I2" s="2">
        <f>COUNTIF(B:B,"YES")</f>
        <v>0</v>
      </c>
    </row>
    <row r="3" spans="2:10" ht="15.75" thickBot="1">
      <c r="D3" s="47" t="s">
        <v>39</v>
      </c>
      <c r="E3" s="48"/>
      <c r="F3" s="41" t="e">
        <f>SUM(J:J)/SUM(E:E)*100</f>
        <v>#DIV/0!</v>
      </c>
      <c r="G3" s="43" t="s">
        <v>40</v>
      </c>
      <c r="H3" s="3" t="s">
        <v>44</v>
      </c>
      <c r="I3" s="4">
        <f>COUNTIF(B:B,"NO")</f>
        <v>0</v>
      </c>
    </row>
    <row r="4" spans="2:10" ht="15.75" thickBot="1"/>
    <row r="5" spans="2:10" ht="15.75" thickBot="1">
      <c r="B5" s="36" t="s">
        <v>9</v>
      </c>
      <c r="C5" s="37" t="s">
        <v>8</v>
      </c>
      <c r="D5" s="37" t="s">
        <v>0</v>
      </c>
      <c r="E5" s="37" t="s">
        <v>1</v>
      </c>
      <c r="F5" s="37" t="s">
        <v>10</v>
      </c>
      <c r="G5" s="37" t="s">
        <v>32</v>
      </c>
      <c r="H5" s="37" t="s">
        <v>11</v>
      </c>
      <c r="I5" s="38" t="s">
        <v>15</v>
      </c>
      <c r="J5" s="39" t="s">
        <v>2</v>
      </c>
    </row>
    <row r="6" spans="2:10">
      <c r="B6" s="32"/>
      <c r="C6" s="33"/>
      <c r="D6" s="34"/>
      <c r="E6" s="34"/>
      <c r="F6" s="34"/>
      <c r="G6" s="34"/>
      <c r="H6" s="34"/>
      <c r="I6" s="34"/>
      <c r="J6" s="35">
        <f t="shared" ref="J6:J16" si="0">IF(B6="YES",SUM(D6-1)*E6,IF(B6="NO",-E6,0))</f>
        <v>0</v>
      </c>
    </row>
    <row r="7" spans="2:10">
      <c r="B7" s="26"/>
      <c r="C7" s="15"/>
      <c r="D7" s="10"/>
      <c r="E7" s="10"/>
      <c r="F7" s="10"/>
      <c r="G7" s="10"/>
      <c r="H7" s="10"/>
      <c r="I7" s="10"/>
      <c r="J7" s="27">
        <f t="shared" si="0"/>
        <v>0</v>
      </c>
    </row>
    <row r="8" spans="2:10">
      <c r="B8" s="26"/>
      <c r="C8" s="15"/>
      <c r="D8" s="10"/>
      <c r="E8" s="10"/>
      <c r="F8" s="10"/>
      <c r="G8" s="10"/>
      <c r="H8" s="10"/>
      <c r="I8" s="10"/>
      <c r="J8" s="27">
        <f t="shared" si="0"/>
        <v>0</v>
      </c>
    </row>
    <row r="9" spans="2:10">
      <c r="B9" s="26"/>
      <c r="C9" s="15"/>
      <c r="D9" s="10"/>
      <c r="E9" s="10"/>
      <c r="F9" s="10"/>
      <c r="G9" s="10"/>
      <c r="H9" s="10"/>
      <c r="I9" s="10"/>
      <c r="J9" s="27">
        <f t="shared" si="0"/>
        <v>0</v>
      </c>
    </row>
    <row r="10" spans="2:10">
      <c r="B10" s="26"/>
      <c r="C10" s="15"/>
      <c r="D10" s="10"/>
      <c r="E10" s="10"/>
      <c r="F10" s="10"/>
      <c r="G10" s="10"/>
      <c r="H10" s="10"/>
      <c r="I10" s="10"/>
      <c r="J10" s="27">
        <f t="shared" si="0"/>
        <v>0</v>
      </c>
    </row>
    <row r="11" spans="2:10">
      <c r="B11" s="26"/>
      <c r="C11" s="15"/>
      <c r="D11" s="10"/>
      <c r="E11" s="10"/>
      <c r="F11" s="10"/>
      <c r="G11" s="10"/>
      <c r="H11" s="10"/>
      <c r="I11" s="10"/>
      <c r="J11" s="27">
        <f t="shared" si="0"/>
        <v>0</v>
      </c>
    </row>
    <row r="12" spans="2:10">
      <c r="B12" s="26"/>
      <c r="C12" s="15"/>
      <c r="D12" s="10"/>
      <c r="E12" s="10"/>
      <c r="F12" s="10"/>
      <c r="G12" s="10"/>
      <c r="H12" s="10"/>
      <c r="I12" s="10"/>
      <c r="J12" s="27">
        <f t="shared" si="0"/>
        <v>0</v>
      </c>
    </row>
    <row r="13" spans="2:10">
      <c r="B13" s="26"/>
      <c r="C13" s="15"/>
      <c r="D13" s="10"/>
      <c r="E13" s="10"/>
      <c r="F13" s="10"/>
      <c r="G13" s="10"/>
      <c r="H13" s="10"/>
      <c r="I13" s="10"/>
      <c r="J13" s="27">
        <f t="shared" si="0"/>
        <v>0</v>
      </c>
    </row>
    <row r="14" spans="2:10">
      <c r="B14" s="26"/>
      <c r="C14" s="15"/>
      <c r="D14" s="10"/>
      <c r="E14" s="10"/>
      <c r="F14" s="10"/>
      <c r="G14" s="10"/>
      <c r="H14" s="10"/>
      <c r="I14" s="10"/>
      <c r="J14" s="27">
        <f t="shared" si="0"/>
        <v>0</v>
      </c>
    </row>
    <row r="15" spans="2:10">
      <c r="B15" s="26"/>
      <c r="C15" s="15"/>
      <c r="D15" s="10"/>
      <c r="E15" s="10"/>
      <c r="F15" s="10"/>
      <c r="G15" s="10"/>
      <c r="H15" s="10"/>
      <c r="I15" s="10"/>
      <c r="J15" s="27">
        <f t="shared" si="0"/>
        <v>0</v>
      </c>
    </row>
    <row r="16" spans="2:10">
      <c r="B16" s="26"/>
      <c r="C16" s="15"/>
      <c r="D16" s="10"/>
      <c r="E16" s="10"/>
      <c r="F16" s="10"/>
      <c r="G16" s="10"/>
      <c r="H16" s="10"/>
      <c r="I16" s="10"/>
      <c r="J16" s="27">
        <f t="shared" si="0"/>
        <v>0</v>
      </c>
    </row>
    <row r="17" spans="2:10">
      <c r="B17" s="26"/>
      <c r="C17" s="15"/>
      <c r="D17" s="10"/>
      <c r="E17" s="10"/>
      <c r="F17" s="10"/>
      <c r="G17" s="10"/>
      <c r="H17" s="10"/>
      <c r="I17" s="10"/>
      <c r="J17" s="27">
        <f t="shared" ref="J17:J23" si="1">IF(B17="YES",SUM(D17-1)*E17,IF(B17="NO",-E17,0))</f>
        <v>0</v>
      </c>
    </row>
    <row r="18" spans="2:10">
      <c r="B18" s="26"/>
      <c r="C18" s="15"/>
      <c r="D18" s="10"/>
      <c r="E18" s="10"/>
      <c r="F18" s="10"/>
      <c r="G18" s="10"/>
      <c r="H18" s="10"/>
      <c r="I18" s="10"/>
      <c r="J18" s="27">
        <f t="shared" si="1"/>
        <v>0</v>
      </c>
    </row>
    <row r="19" spans="2:10">
      <c r="B19" s="26"/>
      <c r="C19" s="15"/>
      <c r="D19" s="10"/>
      <c r="E19" s="10"/>
      <c r="F19" s="10"/>
      <c r="G19" s="10"/>
      <c r="H19" s="10"/>
      <c r="I19" s="10"/>
      <c r="J19" s="27">
        <f t="shared" si="1"/>
        <v>0</v>
      </c>
    </row>
    <row r="20" spans="2:10">
      <c r="B20" s="26"/>
      <c r="C20" s="15"/>
      <c r="D20" s="10"/>
      <c r="E20" s="10"/>
      <c r="F20" s="10"/>
      <c r="G20" s="10"/>
      <c r="H20" s="10"/>
      <c r="I20" s="10"/>
      <c r="J20" s="27">
        <f t="shared" si="1"/>
        <v>0</v>
      </c>
    </row>
    <row r="21" spans="2:10">
      <c r="B21" s="26"/>
      <c r="C21" s="15"/>
      <c r="D21" s="10"/>
      <c r="E21" s="10"/>
      <c r="F21" s="10"/>
      <c r="G21" s="10"/>
      <c r="H21" s="10"/>
      <c r="I21" s="10"/>
      <c r="J21" s="27">
        <f t="shared" si="1"/>
        <v>0</v>
      </c>
    </row>
    <row r="22" spans="2:10">
      <c r="B22" s="26"/>
      <c r="C22" s="15"/>
      <c r="D22" s="10"/>
      <c r="E22" s="10"/>
      <c r="F22" s="10"/>
      <c r="G22" s="10"/>
      <c r="H22" s="10"/>
      <c r="I22" s="10"/>
      <c r="J22" s="27">
        <f t="shared" si="1"/>
        <v>0</v>
      </c>
    </row>
    <row r="23" spans="2:10" ht="15.75" thickBot="1">
      <c r="B23" s="28"/>
      <c r="C23" s="29"/>
      <c r="D23" s="30"/>
      <c r="E23" s="30"/>
      <c r="F23" s="30"/>
      <c r="G23" s="30"/>
      <c r="H23" s="30"/>
      <c r="I23" s="30"/>
      <c r="J23" s="31">
        <f t="shared" si="1"/>
        <v>0</v>
      </c>
    </row>
  </sheetData>
  <mergeCells count="2">
    <mergeCell ref="D2:E2"/>
    <mergeCell ref="D3:E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MAYO_2018</vt:lpstr>
      <vt:lpstr>Hoja vacía_02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Quique</dc:creator>
  <cp:lastModifiedBy>Quique</cp:lastModifiedBy>
  <dcterms:created xsi:type="dcterms:W3CDTF">2018-05-14T16:56:32Z</dcterms:created>
  <dcterms:modified xsi:type="dcterms:W3CDTF">2018-05-28T21:56:07Z</dcterms:modified>
</cp:coreProperties>
</file>