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세영\OneDrive\바탕 화면\데이터수집\0715_0718_천세영_10\"/>
    </mc:Choice>
  </mc:AlternateContent>
  <xr:revisionPtr revIDLastSave="0" documentId="13_ncr:1_{D60F811A-8A3E-4D09-B24E-C488E4FDC445}" xr6:coauthVersionLast="47" xr6:coauthVersionMax="47" xr10:uidLastSave="{00000000-0000-0000-0000-000000000000}"/>
  <bookViews>
    <workbookView xWindow="255" yWindow="2700" windowWidth="15945" windowHeight="11385" activeTab="1" xr2:uid="{CFF730FD-16FE-44D6-A5FD-458C9C50399F}"/>
  </bookViews>
  <sheets>
    <sheet name="Chart1" sheetId="4" r:id="rId1"/>
    <sheet name="Data Sheet" sheetId="1" r:id="rId2"/>
    <sheet name="Strain Calculation" sheetId="2" r:id="rId3"/>
    <sheet name="Menu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6" i="2"/>
  <c r="C25" i="2"/>
  <c r="C24" i="2"/>
  <c r="C23" i="2"/>
  <c r="C21" i="2"/>
  <c r="C20" i="2"/>
  <c r="I22" i="2"/>
  <c r="C19" i="2"/>
  <c r="I21" i="2"/>
  <c r="C18" i="2"/>
  <c r="I20" i="2"/>
  <c r="C17" i="2"/>
  <c r="I19" i="2"/>
  <c r="C16" i="2"/>
  <c r="I18" i="2"/>
  <c r="C15" i="2"/>
  <c r="I17" i="2"/>
  <c r="C14" i="2"/>
  <c r="I16" i="2"/>
  <c r="C13" i="2"/>
  <c r="I15" i="2"/>
  <c r="C12" i="2"/>
  <c r="I14" i="2"/>
  <c r="C11" i="2"/>
  <c r="I13" i="2"/>
  <c r="C10" i="2"/>
  <c r="I12" i="2"/>
  <c r="C9" i="2"/>
  <c r="I11" i="2"/>
  <c r="C8" i="2"/>
  <c r="I10" i="2"/>
  <c r="C7" i="2"/>
  <c r="I9" i="2"/>
  <c r="I8" i="2"/>
  <c r="I7" i="2"/>
  <c r="C6" i="2"/>
  <c r="I6" i="2"/>
  <c r="C5" i="2"/>
  <c r="I5" i="2"/>
  <c r="J4" i="2"/>
  <c r="I4" i="2"/>
  <c r="C4" i="2"/>
</calcChain>
</file>

<file path=xl/sharedStrings.xml><?xml version="1.0" encoding="utf-8"?>
<sst xmlns="http://schemas.openxmlformats.org/spreadsheetml/2006/main" count="326" uniqueCount="151">
  <si>
    <t>DOI</t>
  </si>
  <si>
    <t>Al</t>
  </si>
  <si>
    <t>Cu</t>
  </si>
  <si>
    <t>Mn</t>
  </si>
  <si>
    <t>Si</t>
  </si>
  <si>
    <t>Mg</t>
  </si>
  <si>
    <t>Zn</t>
  </si>
  <si>
    <t>Cr</t>
  </si>
  <si>
    <t>Fe</t>
  </si>
  <si>
    <t>Ti</t>
  </si>
  <si>
    <t>Ni</t>
  </si>
  <si>
    <t>Zr</t>
  </si>
  <si>
    <t>Ag</t>
  </si>
  <si>
    <t>B</t>
  </si>
  <si>
    <t>C</t>
  </si>
  <si>
    <t>Ca</t>
  </si>
  <si>
    <t>Cd</t>
  </si>
  <si>
    <t>Ce</t>
  </si>
  <si>
    <t>Co</t>
  </si>
  <si>
    <t>Er</t>
  </si>
  <si>
    <t>Ge</t>
  </si>
  <si>
    <t>Li</t>
  </si>
  <si>
    <t>Na</t>
  </si>
  <si>
    <t>Nb</t>
  </si>
  <si>
    <t>O</t>
  </si>
  <si>
    <t>P</t>
  </si>
  <si>
    <t>Pb</t>
  </si>
  <si>
    <t>Pr</t>
  </si>
  <si>
    <t>S</t>
  </si>
  <si>
    <t>Sb</t>
  </si>
  <si>
    <t>Sc</t>
  </si>
  <si>
    <t>Sn</t>
  </si>
  <si>
    <t>Sr</t>
  </si>
  <si>
    <t>Tb</t>
  </si>
  <si>
    <t>Tl</t>
  </si>
  <si>
    <t>V</t>
  </si>
  <si>
    <t>Y</t>
  </si>
  <si>
    <t>Others</t>
  </si>
  <si>
    <t>HMG_Temp</t>
  </si>
  <si>
    <t>Deformation_Method_1</t>
  </si>
  <si>
    <t>D1_Temp</t>
  </si>
  <si>
    <t>D1_Strain</t>
  </si>
  <si>
    <t>Deformation_Method_2</t>
  </si>
  <si>
    <t>D2_Temp</t>
  </si>
  <si>
    <t>D2_Strain</t>
  </si>
  <si>
    <t>SST_Temp</t>
  </si>
  <si>
    <t>Deformation_Method_3</t>
  </si>
  <si>
    <t>D3_Temp</t>
  </si>
  <si>
    <t>D3_Strain</t>
  </si>
  <si>
    <t>A1_Temp</t>
  </si>
  <si>
    <t>A2_Temp</t>
  </si>
  <si>
    <t>A3_Temp</t>
  </si>
  <si>
    <t>A4_Temp</t>
  </si>
  <si>
    <t>UTS</t>
  </si>
  <si>
    <t>YS</t>
  </si>
  <si>
    <t>EL</t>
  </si>
  <si>
    <t>File_Name</t>
  </si>
  <si>
    <t>Year</t>
  </si>
  <si>
    <t>title</t>
  </si>
  <si>
    <t>Journal</t>
  </si>
  <si>
    <t>Character</t>
  </si>
  <si>
    <t>Series</t>
  </si>
  <si>
    <t>Au</t>
  </si>
  <si>
    <t>Bi</t>
  </si>
  <si>
    <t>HMG_Time(hr)</t>
  </si>
  <si>
    <t>Anneal1_Temp</t>
  </si>
  <si>
    <t>Anneal1_Time(hr)</t>
  </si>
  <si>
    <t>Anneal2_Temp</t>
  </si>
  <si>
    <t>Anneal_Time(hr)</t>
  </si>
  <si>
    <t>SST_Time(hr)</t>
  </si>
  <si>
    <t>Anneal3_Temp</t>
  </si>
  <si>
    <t>Anneal3_Time(hr)</t>
  </si>
  <si>
    <t>A1_Time(hr)</t>
  </si>
  <si>
    <t>A2_Time(hr)</t>
  </si>
  <si>
    <t>A3_Time(hr)</t>
  </si>
  <si>
    <t>A4_Time(hr)</t>
  </si>
  <si>
    <t>Test_Temp</t>
  </si>
  <si>
    <t>Materials Today: Proceedings</t>
  </si>
  <si>
    <t>Aging_Al_Alloy_2020_318</t>
  </si>
  <si>
    <t>10.1016/j.jmrt.2021.01.037</t>
  </si>
  <si>
    <t xml:space="preserve"> Effects of heat treatment on a novel continuous casting direct rolling 6056 aluminum alloy: cold rolling characteristics and tensile fracture properties</t>
  </si>
  <si>
    <t>Journal of Materials Research and Technology, 11, 535–547</t>
  </si>
  <si>
    <t>Aging_Al_Alloy_2020_319</t>
  </si>
  <si>
    <t>10.1016/j.jallcom.2020.156717</t>
  </si>
  <si>
    <t xml:space="preserve"> Correlation between stress corrosion cracking resistance and grain-boundary precipitates of a new generation high Zn-containing 7056 aluminum alloy by non-isothermal aging and re-aging heat treatment</t>
  </si>
  <si>
    <t>Journal of Alloys and Compounds, 156717</t>
  </si>
  <si>
    <t>Aging_Al_Alloy_2020_325</t>
  </si>
  <si>
    <t>10.1016/j.addma.2020.101623</t>
  </si>
  <si>
    <t xml:space="preserve"> Additively manufactured novel Al-Cu-Sc-Zr alloy: Microstructure and Mechanical properties</t>
  </si>
  <si>
    <t>Additive Manufacturing, 101623</t>
  </si>
  <si>
    <t>Aging_Al_Alloy_2020_330</t>
  </si>
  <si>
    <t>10.1016/j.ijfatigue.2020.106061</t>
  </si>
  <si>
    <t xml:space="preserve"> Improved prediction of low-cycle fatigue life for high-pressure die-cast aluminium alloy AlSi9Cu3 with significant porosity</t>
  </si>
  <si>
    <t>International Journal of Fatigue, 106061</t>
  </si>
  <si>
    <t>Aging_Al_Alloy_2020_335</t>
  </si>
  <si>
    <t>10.1016/j.jmrt.2021.02.041</t>
  </si>
  <si>
    <t xml:space="preserve"> Thermal stability of microstructure, mechanical properties, formability parameters and crystallographic texture in an Al-7075 alloy processed by accumulative roll bonding</t>
  </si>
  <si>
    <t>Journal of Materials Research and Technology, 11, 2208–2220</t>
  </si>
  <si>
    <t>Aging_Al_Alloy_2020_337</t>
  </si>
  <si>
    <t>10.1016/j.matchar.2020.110735</t>
  </si>
  <si>
    <t xml:space="preserve"> Mechanical properties and precipitation behavior of the heat-treated wire + arc additively manufactured 2219 aluminum alloy</t>
  </si>
  <si>
    <t>Materials Characterization, 110735</t>
  </si>
  <si>
    <t>Aging_Al_Alloy_2020_341</t>
  </si>
  <si>
    <t>10.1016/j.matpr.2020.04.725</t>
  </si>
  <si>
    <t xml:space="preserve"> Impact of solutionising temperature on the microstructure, hardness and tensile strength of Al-6.6Si-0.3Mg-3Ni alloys</t>
  </si>
  <si>
    <t>Labeling</t>
    <phoneticPr fontId="1" type="noConversion"/>
  </si>
  <si>
    <t>Labeling</t>
  </si>
  <si>
    <t>Composition</t>
    <phoneticPr fontId="1" type="noConversion"/>
  </si>
  <si>
    <t>N</t>
    <phoneticPr fontId="1" type="noConversion"/>
  </si>
  <si>
    <t>Rolling</t>
    <phoneticPr fontId="1" type="noConversion"/>
  </si>
  <si>
    <t>Extrusion</t>
    <phoneticPr fontId="1" type="noConversion"/>
  </si>
  <si>
    <t>HPT</t>
    <phoneticPr fontId="1" type="noConversion"/>
  </si>
  <si>
    <t>Reduction in thickness(%)</t>
    <phoneticPr fontId="1" type="noConversion"/>
  </si>
  <si>
    <t>True strain</t>
    <phoneticPr fontId="1" type="noConversion"/>
  </si>
  <si>
    <t>Strain rate (Typical)</t>
    <phoneticPr fontId="1" type="noConversion"/>
  </si>
  <si>
    <t>Extrusion ratio</t>
    <phoneticPr fontId="1" type="noConversion"/>
  </si>
  <si>
    <t>Intial Dia(mm)</t>
    <phoneticPr fontId="1" type="noConversion"/>
  </si>
  <si>
    <t>Ram speed(mm/s)</t>
    <phoneticPr fontId="1" type="noConversion"/>
  </si>
  <si>
    <t xml:space="preserve">True strain </t>
    <phoneticPr fontId="1" type="noConversion"/>
  </si>
  <si>
    <t>Strain rate (/s)</t>
    <phoneticPr fontId="1" type="noConversion"/>
  </si>
  <si>
    <t>Information</t>
    <phoneticPr fontId="1" type="noConversion"/>
  </si>
  <si>
    <t>Series</t>
    <phoneticPr fontId="1" type="noConversion"/>
  </si>
  <si>
    <t>Deformation</t>
    <phoneticPr fontId="1" type="noConversion"/>
  </si>
  <si>
    <t>ECAP</t>
    <phoneticPr fontId="1" type="noConversion"/>
  </si>
  <si>
    <t>Forging</t>
    <phoneticPr fontId="1" type="noConversion"/>
  </si>
  <si>
    <t>etc.</t>
    <phoneticPr fontId="1" type="noConversion"/>
  </si>
  <si>
    <t>Quenching</t>
    <phoneticPr fontId="1" type="noConversion"/>
  </si>
  <si>
    <t>WQ</t>
    <phoneticPr fontId="1" type="noConversion"/>
  </si>
  <si>
    <t>Target Feature</t>
    <phoneticPr fontId="1" type="noConversion"/>
  </si>
  <si>
    <t>Al_MP_1920_0006</t>
  </si>
  <si>
    <t>10.1016/j.vacuum.2019.109005</t>
  </si>
  <si>
    <t xml:space="preserve"> Analysis of the microhardness, mechanical properties and electrical conductivity of 7055 aluminum alloy</t>
  </si>
  <si>
    <t>Vacuum, 171, 109005</t>
  </si>
  <si>
    <t>Al_MP_1920_0008</t>
  </si>
  <si>
    <t>10.1016/j.jallcom.2020.154685</t>
  </si>
  <si>
    <t xml:space="preserve"> Effect of rare earth Y and Al–Ti–B master alloy on the microstructure and mechanical properties of 6063 aluminum alloy</t>
  </si>
  <si>
    <t>Journal of Alloys and Compounds, 154685</t>
  </si>
  <si>
    <t>Al_MP_1920_0011</t>
  </si>
  <si>
    <t>10.1016/j.matpr.2019.07.375</t>
  </si>
  <si>
    <t xml:space="preserve"> Study the effect of pre-corrosion on mechanical properties and fatigue life of aluminum alloy 8011</t>
  </si>
  <si>
    <t>CDCR처리됨</t>
    <phoneticPr fontId="1" type="noConversion"/>
  </si>
  <si>
    <t>N</t>
  </si>
  <si>
    <t>인장 실험 방향에 따라 다른 값을 나타냄</t>
    <phoneticPr fontId="1" type="noConversion"/>
  </si>
  <si>
    <t>porosity에 따라 다른 값을 나타냄</t>
    <phoneticPr fontId="1" type="noConversion"/>
  </si>
  <si>
    <t>T6처리된 시편 사용</t>
    <phoneticPr fontId="1" type="noConversion"/>
  </si>
  <si>
    <t>ARB</t>
  </si>
  <si>
    <t>ARB</t>
    <phoneticPr fontId="1" type="noConversion"/>
  </si>
  <si>
    <t>WAAM된 시편 사용</t>
    <phoneticPr fontId="1" type="noConversion"/>
  </si>
  <si>
    <t>Rolling</t>
  </si>
  <si>
    <t>WAAM된 시편 사용, D3 T,Strain X</t>
    <phoneticPr fontId="1" type="noConversion"/>
  </si>
  <si>
    <t>SST 시간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</si>
</sst>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228144"/>
        <c:axId val="484221904"/>
      </c:barChart>
      <c:catAx>
        <c:axId val="48422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221904"/>
        <c:crosses val="autoZero"/>
        <c:auto val="1"/>
        <c:lblAlgn val="ctr"/>
        <c:lblOffset val="100"/>
        <c:noMultiLvlLbl val="0"/>
      </c:catAx>
      <c:valAx>
        <c:axId val="4842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2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4B9ABC-FCFF-4B0B-9FB5-A5B3B1C0E4E6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AC5EFC-5E8F-351B-BE8D-ABA3D56409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1C0-7E54-442F-852F-82AED577B41A}">
  <dimension ref="A1:CG174"/>
  <sheetViews>
    <sheetView tabSelected="1" zoomScaleNormal="100" workbookViewId="0">
      <pane xSplit="1" ySplit="3" topLeftCell="BY25" activePane="bottomRight" state="frozen"/>
      <selection pane="topRight" activeCell="B1" sqref="B1"/>
      <selection pane="bottomLeft" activeCell="A3" sqref="A3"/>
      <selection pane="bottomRight" activeCell="CH29" sqref="CH29"/>
    </sheetView>
  </sheetViews>
  <sheetFormatPr defaultRowHeight="16.5" x14ac:dyDescent="0.3"/>
  <cols>
    <col min="1" max="1" width="23.875" customWidth="1"/>
    <col min="2" max="2" width="24.625" customWidth="1"/>
    <col min="3" max="3" width="10.25" customWidth="1"/>
    <col min="4" max="4" width="11" customWidth="1"/>
    <col min="5" max="6" width="42.875" customWidth="1"/>
    <col min="7" max="7" width="7.625" customWidth="1"/>
    <col min="8" max="11" width="7.125" customWidth="1"/>
    <col min="12" max="12" width="7.75" customWidth="1"/>
    <col min="13" max="13" width="27.75" customWidth="1"/>
    <col min="14" max="55" width="9" customWidth="1"/>
    <col min="56" max="56" width="25.25" customWidth="1"/>
    <col min="57" max="57" width="17.75" customWidth="1"/>
    <col min="58" max="60" width="9" customWidth="1"/>
    <col min="61" max="61" width="21.875" customWidth="1"/>
    <col min="62" max="65" width="9" customWidth="1"/>
    <col min="81" max="81" width="9" style="2" customWidth="1"/>
    <col min="82" max="84" width="9" style="2"/>
  </cols>
  <sheetData>
    <row r="1" spans="1:85" x14ac:dyDescent="0.3">
      <c r="A1" t="s">
        <v>56</v>
      </c>
      <c r="B1" s="5" t="s">
        <v>120</v>
      </c>
      <c r="C1" s="5"/>
      <c r="D1" s="5"/>
      <c r="E1" s="5"/>
      <c r="F1" s="5"/>
      <c r="G1" s="5" t="s">
        <v>106</v>
      </c>
      <c r="H1" s="5"/>
      <c r="I1" s="5"/>
      <c r="J1" s="5"/>
      <c r="K1" s="5"/>
      <c r="L1" s="5"/>
      <c r="M1" t="s">
        <v>60</v>
      </c>
      <c r="N1" t="s">
        <v>61</v>
      </c>
      <c r="O1" s="5" t="s">
        <v>107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CE1" s="6" t="s">
        <v>128</v>
      </c>
      <c r="CF1" s="6"/>
      <c r="CG1" s="6"/>
    </row>
    <row r="2" spans="1:85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CE2" s="4"/>
      <c r="CF2" s="4"/>
      <c r="CG2" s="4"/>
    </row>
    <row r="3" spans="1:85" x14ac:dyDescent="0.3">
      <c r="A3" t="s">
        <v>56</v>
      </c>
      <c r="B3" t="s">
        <v>0</v>
      </c>
      <c r="C3" t="s">
        <v>57</v>
      </c>
      <c r="D3" t="s">
        <v>58</v>
      </c>
      <c r="E3" t="s">
        <v>59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t="s">
        <v>60</v>
      </c>
      <c r="N3" t="s">
        <v>61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62</v>
      </c>
      <c r="AB3" t="s">
        <v>13</v>
      </c>
      <c r="AC3" t="s">
        <v>63</v>
      </c>
      <c r="AD3" t="s">
        <v>14</v>
      </c>
      <c r="AE3" t="s">
        <v>15</v>
      </c>
      <c r="AF3" t="s">
        <v>16</v>
      </c>
      <c r="AG3" t="s">
        <v>17</v>
      </c>
      <c r="AH3" t="s">
        <v>18</v>
      </c>
      <c r="AI3" t="s">
        <v>19</v>
      </c>
      <c r="AJ3" t="s">
        <v>20</v>
      </c>
      <c r="AK3" t="s">
        <v>21</v>
      </c>
      <c r="AL3" t="s">
        <v>22</v>
      </c>
      <c r="AM3" t="s">
        <v>23</v>
      </c>
      <c r="AN3" t="s">
        <v>24</v>
      </c>
      <c r="AO3" t="s">
        <v>25</v>
      </c>
      <c r="AP3" t="s">
        <v>26</v>
      </c>
      <c r="AQ3" t="s">
        <v>27</v>
      </c>
      <c r="AR3" t="s">
        <v>28</v>
      </c>
      <c r="AS3" t="s">
        <v>29</v>
      </c>
      <c r="AT3" t="s">
        <v>30</v>
      </c>
      <c r="AU3" t="s">
        <v>31</v>
      </c>
      <c r="AV3" t="s">
        <v>32</v>
      </c>
      <c r="AW3" t="s">
        <v>33</v>
      </c>
      <c r="AX3" t="s">
        <v>34</v>
      </c>
      <c r="AY3" t="s">
        <v>35</v>
      </c>
      <c r="AZ3" t="s">
        <v>36</v>
      </c>
      <c r="BA3" t="s">
        <v>37</v>
      </c>
      <c r="BB3" t="s">
        <v>38</v>
      </c>
      <c r="BC3" t="s">
        <v>64</v>
      </c>
      <c r="BD3" t="s">
        <v>39</v>
      </c>
      <c r="BE3" t="s">
        <v>40</v>
      </c>
      <c r="BF3" t="s">
        <v>41</v>
      </c>
      <c r="BG3" t="s">
        <v>65</v>
      </c>
      <c r="BH3" t="s">
        <v>66</v>
      </c>
      <c r="BI3" t="s">
        <v>42</v>
      </c>
      <c r="BJ3" t="s">
        <v>43</v>
      </c>
      <c r="BK3" t="s">
        <v>44</v>
      </c>
      <c r="BL3" t="s">
        <v>67</v>
      </c>
      <c r="BM3" t="s">
        <v>68</v>
      </c>
      <c r="BN3" t="s">
        <v>45</v>
      </c>
      <c r="BO3" t="s">
        <v>69</v>
      </c>
      <c r="BP3" t="s">
        <v>126</v>
      </c>
      <c r="BQ3" t="s">
        <v>46</v>
      </c>
      <c r="BR3" t="s">
        <v>47</v>
      </c>
      <c r="BS3" t="s">
        <v>48</v>
      </c>
      <c r="BT3" t="s">
        <v>70</v>
      </c>
      <c r="BU3" t="s">
        <v>71</v>
      </c>
      <c r="BV3" t="s">
        <v>49</v>
      </c>
      <c r="BW3" t="s">
        <v>72</v>
      </c>
      <c r="BX3" t="s">
        <v>50</v>
      </c>
      <c r="BY3" t="s">
        <v>73</v>
      </c>
      <c r="BZ3" t="s">
        <v>51</v>
      </c>
      <c r="CA3" t="s">
        <v>74</v>
      </c>
      <c r="CB3" t="s">
        <v>52</v>
      </c>
      <c r="CC3" s="2" t="s">
        <v>75</v>
      </c>
      <c r="CD3" s="2" t="s">
        <v>76</v>
      </c>
      <c r="CE3" s="2" t="s">
        <v>53</v>
      </c>
      <c r="CF3" s="2" t="s">
        <v>54</v>
      </c>
      <c r="CG3" t="s">
        <v>55</v>
      </c>
    </row>
    <row r="4" spans="1:85" x14ac:dyDescent="0.3">
      <c r="A4" t="s">
        <v>78</v>
      </c>
      <c r="B4" t="s">
        <v>79</v>
      </c>
      <c r="C4">
        <v>2021</v>
      </c>
      <c r="D4" t="s">
        <v>80</v>
      </c>
      <c r="E4" t="s">
        <v>81</v>
      </c>
      <c r="L4">
        <v>1</v>
      </c>
      <c r="M4" t="s">
        <v>140</v>
      </c>
      <c r="N4">
        <v>6000</v>
      </c>
      <c r="P4">
        <v>0.87</v>
      </c>
      <c r="Q4">
        <v>0.6</v>
      </c>
      <c r="R4">
        <v>1.06</v>
      </c>
      <c r="S4">
        <v>0.82</v>
      </c>
      <c r="T4">
        <v>0.2</v>
      </c>
      <c r="U4">
        <v>0.01</v>
      </c>
      <c r="V4">
        <v>0.18</v>
      </c>
      <c r="Y4">
        <v>0.12</v>
      </c>
      <c r="BB4" s="7">
        <v>25</v>
      </c>
      <c r="BC4" s="7">
        <v>1000</v>
      </c>
      <c r="BD4" s="7" t="s">
        <v>108</v>
      </c>
      <c r="BE4" s="7">
        <v>25</v>
      </c>
      <c r="BF4" s="7">
        <v>0</v>
      </c>
      <c r="BG4" s="7">
        <v>25</v>
      </c>
      <c r="BH4" s="7">
        <v>1000</v>
      </c>
      <c r="BI4" s="7" t="s">
        <v>108</v>
      </c>
      <c r="BJ4" s="8">
        <v>25</v>
      </c>
      <c r="BK4" s="8">
        <v>0</v>
      </c>
      <c r="BL4" s="8">
        <v>25</v>
      </c>
      <c r="BM4" s="8">
        <v>1000</v>
      </c>
      <c r="BN4" s="7">
        <v>25</v>
      </c>
      <c r="BO4" s="7">
        <v>1000</v>
      </c>
      <c r="BP4" s="7" t="s">
        <v>127</v>
      </c>
      <c r="BQ4" s="7" t="s">
        <v>108</v>
      </c>
      <c r="BR4" s="7">
        <v>25</v>
      </c>
      <c r="BS4" s="7">
        <v>0</v>
      </c>
      <c r="BT4" s="7">
        <v>25</v>
      </c>
      <c r="BU4" s="7">
        <v>1000</v>
      </c>
      <c r="BV4" s="7">
        <v>25</v>
      </c>
      <c r="BW4" s="7">
        <v>1000</v>
      </c>
      <c r="BX4" s="7">
        <v>25</v>
      </c>
      <c r="BY4" s="7">
        <v>1000</v>
      </c>
      <c r="BZ4" s="7">
        <v>25</v>
      </c>
      <c r="CA4" s="7">
        <v>1000</v>
      </c>
      <c r="CB4" s="7">
        <v>25</v>
      </c>
      <c r="CC4" s="7">
        <v>2000</v>
      </c>
      <c r="CD4" s="7">
        <v>25</v>
      </c>
      <c r="CE4">
        <v>241.7227</v>
      </c>
      <c r="CF4">
        <v>224.68127999999999</v>
      </c>
      <c r="CG4">
        <v>3.8706100000000001</v>
      </c>
    </row>
    <row r="5" spans="1:85" x14ac:dyDescent="0.3">
      <c r="M5" t="s">
        <v>140</v>
      </c>
      <c r="N5">
        <v>6000</v>
      </c>
      <c r="P5">
        <v>0.87</v>
      </c>
      <c r="Q5">
        <v>0.6</v>
      </c>
      <c r="R5">
        <v>1.06</v>
      </c>
      <c r="S5">
        <v>0.82</v>
      </c>
      <c r="T5">
        <v>0.2</v>
      </c>
      <c r="U5">
        <v>0.01</v>
      </c>
      <c r="V5">
        <v>0.18</v>
      </c>
      <c r="Y5">
        <v>0.12</v>
      </c>
      <c r="BB5" s="7">
        <v>25</v>
      </c>
      <c r="BC5" s="7">
        <v>1000</v>
      </c>
      <c r="BD5" s="7" t="s">
        <v>108</v>
      </c>
      <c r="BE5">
        <v>25</v>
      </c>
      <c r="BF5">
        <v>0</v>
      </c>
      <c r="BG5">
        <v>415</v>
      </c>
      <c r="BH5">
        <v>3</v>
      </c>
      <c r="BI5" t="s">
        <v>108</v>
      </c>
      <c r="BJ5" s="8">
        <v>25</v>
      </c>
      <c r="BK5" s="8">
        <v>0</v>
      </c>
      <c r="BL5" s="8">
        <v>25</v>
      </c>
      <c r="BM5" s="8">
        <v>1000</v>
      </c>
      <c r="BN5" s="8">
        <v>25</v>
      </c>
      <c r="BO5" s="8">
        <v>1000</v>
      </c>
      <c r="BP5" s="8" t="s">
        <v>127</v>
      </c>
      <c r="BQ5" s="7" t="s">
        <v>108</v>
      </c>
      <c r="BR5" s="7">
        <v>25</v>
      </c>
      <c r="BS5" s="7">
        <v>0</v>
      </c>
      <c r="BT5" s="7">
        <v>25</v>
      </c>
      <c r="BU5" s="7">
        <v>1000</v>
      </c>
      <c r="BV5" s="7">
        <v>25</v>
      </c>
      <c r="BW5" s="7">
        <v>1000</v>
      </c>
      <c r="BX5" s="7">
        <v>25</v>
      </c>
      <c r="BY5" s="7">
        <v>1000</v>
      </c>
      <c r="BZ5" s="7">
        <v>25</v>
      </c>
      <c r="CA5" s="7">
        <v>1000</v>
      </c>
      <c r="CB5" s="7">
        <v>25</v>
      </c>
      <c r="CC5" s="7">
        <v>2000</v>
      </c>
      <c r="CD5" s="7">
        <v>25</v>
      </c>
      <c r="CE5">
        <v>216.09926999999999</v>
      </c>
      <c r="CF5">
        <v>169.51123000000001</v>
      </c>
      <c r="CG5">
        <v>15.815429999999999</v>
      </c>
    </row>
    <row r="6" spans="1:85" x14ac:dyDescent="0.3">
      <c r="M6" t="s">
        <v>140</v>
      </c>
      <c r="N6">
        <v>6000</v>
      </c>
      <c r="P6">
        <v>0.87</v>
      </c>
      <c r="Q6">
        <v>0.6</v>
      </c>
      <c r="R6">
        <v>1.06</v>
      </c>
      <c r="S6">
        <v>0.82</v>
      </c>
      <c r="T6">
        <v>0.2</v>
      </c>
      <c r="U6">
        <v>0.01</v>
      </c>
      <c r="V6">
        <v>0.18</v>
      </c>
      <c r="Y6">
        <v>0.12</v>
      </c>
      <c r="BB6" s="7">
        <v>25</v>
      </c>
      <c r="BC6" s="7">
        <v>1000</v>
      </c>
      <c r="BD6" s="7" t="s">
        <v>108</v>
      </c>
      <c r="BE6">
        <v>25</v>
      </c>
      <c r="BF6">
        <v>0</v>
      </c>
      <c r="BG6">
        <v>415</v>
      </c>
      <c r="BH6">
        <v>3</v>
      </c>
      <c r="BI6" t="s">
        <v>108</v>
      </c>
      <c r="BJ6" s="8">
        <v>25</v>
      </c>
      <c r="BK6" s="8">
        <v>0</v>
      </c>
      <c r="BL6" s="8">
        <v>25</v>
      </c>
      <c r="BM6" s="8">
        <v>1000</v>
      </c>
      <c r="BN6">
        <v>550</v>
      </c>
      <c r="BO6">
        <v>0.5</v>
      </c>
      <c r="BP6" t="s">
        <v>127</v>
      </c>
      <c r="BQ6" s="7" t="s">
        <v>108</v>
      </c>
      <c r="BR6" s="7">
        <v>25</v>
      </c>
      <c r="BS6" s="7">
        <v>0</v>
      </c>
      <c r="BT6" s="7">
        <v>25</v>
      </c>
      <c r="BU6" s="7">
        <v>1000</v>
      </c>
      <c r="BV6" s="7">
        <v>25</v>
      </c>
      <c r="BW6" s="7">
        <v>1000</v>
      </c>
      <c r="BX6" s="7">
        <v>25</v>
      </c>
      <c r="BY6" s="7">
        <v>1000</v>
      </c>
      <c r="BZ6" s="7">
        <v>25</v>
      </c>
      <c r="CA6" s="7">
        <v>1000</v>
      </c>
      <c r="CB6" s="7">
        <v>25</v>
      </c>
      <c r="CC6" s="7">
        <v>2000</v>
      </c>
      <c r="CD6" s="7">
        <v>25</v>
      </c>
      <c r="CE6">
        <v>268.69472000000002</v>
      </c>
      <c r="CF6">
        <v>176.86724000000001</v>
      </c>
      <c r="CG6">
        <v>33.807870000000001</v>
      </c>
    </row>
    <row r="7" spans="1:85" x14ac:dyDescent="0.3">
      <c r="M7" t="s">
        <v>140</v>
      </c>
      <c r="N7">
        <v>6000</v>
      </c>
      <c r="P7">
        <v>0.87</v>
      </c>
      <c r="Q7">
        <v>0.6</v>
      </c>
      <c r="R7">
        <v>1.06</v>
      </c>
      <c r="S7">
        <v>0.82</v>
      </c>
      <c r="T7">
        <v>0.2</v>
      </c>
      <c r="U7">
        <v>0.01</v>
      </c>
      <c r="V7">
        <v>0.18</v>
      </c>
      <c r="Y7">
        <v>0.12</v>
      </c>
      <c r="BB7" s="7">
        <v>25</v>
      </c>
      <c r="BC7" s="7">
        <v>1000</v>
      </c>
      <c r="BD7" s="7" t="s">
        <v>108</v>
      </c>
      <c r="BE7">
        <v>25</v>
      </c>
      <c r="BF7">
        <v>0</v>
      </c>
      <c r="BG7">
        <v>415</v>
      </c>
      <c r="BH7">
        <v>3</v>
      </c>
      <c r="BI7" t="s">
        <v>108</v>
      </c>
      <c r="BJ7" s="8">
        <v>25</v>
      </c>
      <c r="BK7" s="8">
        <v>0</v>
      </c>
      <c r="BL7" s="8">
        <v>25</v>
      </c>
      <c r="BM7" s="8">
        <v>1000</v>
      </c>
      <c r="BN7">
        <v>550</v>
      </c>
      <c r="BO7">
        <v>0.5</v>
      </c>
      <c r="BP7" t="s">
        <v>127</v>
      </c>
      <c r="BQ7" s="7" t="s">
        <v>108</v>
      </c>
      <c r="BR7" s="8">
        <v>25</v>
      </c>
      <c r="BS7" s="8">
        <v>0</v>
      </c>
      <c r="BT7" s="8">
        <v>25</v>
      </c>
      <c r="BU7" s="8">
        <v>1000</v>
      </c>
      <c r="BV7">
        <v>195</v>
      </c>
      <c r="BW7">
        <v>2</v>
      </c>
      <c r="BX7" s="7">
        <v>25</v>
      </c>
      <c r="BY7" s="7">
        <v>1000</v>
      </c>
      <c r="BZ7" s="7">
        <v>25</v>
      </c>
      <c r="CA7" s="7">
        <v>1000</v>
      </c>
      <c r="CB7" s="7">
        <v>25</v>
      </c>
      <c r="CC7" s="7">
        <v>2000</v>
      </c>
      <c r="CD7" s="7">
        <v>25</v>
      </c>
      <c r="CE7">
        <v>431.50767999999999</v>
      </c>
      <c r="CF7">
        <v>383.69362999999998</v>
      </c>
      <c r="CG7">
        <v>16.763190000000002</v>
      </c>
    </row>
    <row r="8" spans="1:85" x14ac:dyDescent="0.3">
      <c r="M8" t="s">
        <v>140</v>
      </c>
      <c r="N8">
        <v>6000</v>
      </c>
      <c r="P8">
        <v>0.87</v>
      </c>
      <c r="Q8">
        <v>0.6</v>
      </c>
      <c r="R8">
        <v>1.06</v>
      </c>
      <c r="S8">
        <v>0.82</v>
      </c>
      <c r="T8">
        <v>0.2</v>
      </c>
      <c r="U8">
        <v>0.01</v>
      </c>
      <c r="V8">
        <v>0.18</v>
      </c>
      <c r="Y8">
        <v>0.12</v>
      </c>
      <c r="BB8" s="7">
        <v>25</v>
      </c>
      <c r="BC8" s="7">
        <v>1000</v>
      </c>
      <c r="BD8" s="7" t="s">
        <v>108</v>
      </c>
      <c r="BE8">
        <v>25</v>
      </c>
      <c r="BF8">
        <v>0</v>
      </c>
      <c r="BG8">
        <v>415</v>
      </c>
      <c r="BH8">
        <v>3</v>
      </c>
      <c r="BI8" t="s">
        <v>108</v>
      </c>
      <c r="BJ8" s="8">
        <v>25</v>
      </c>
      <c r="BK8" s="8">
        <v>0</v>
      </c>
      <c r="BL8" s="8">
        <v>25</v>
      </c>
      <c r="BM8" s="8">
        <v>1000</v>
      </c>
      <c r="BN8">
        <v>550</v>
      </c>
      <c r="BO8">
        <v>0.5</v>
      </c>
      <c r="BP8" t="s">
        <v>127</v>
      </c>
      <c r="BQ8" s="8" t="s">
        <v>108</v>
      </c>
      <c r="BR8" s="8">
        <v>25</v>
      </c>
      <c r="BS8" s="8">
        <v>0</v>
      </c>
      <c r="BT8" s="8">
        <v>25</v>
      </c>
      <c r="BU8" s="8">
        <v>1000</v>
      </c>
      <c r="BV8">
        <v>230</v>
      </c>
      <c r="BW8">
        <v>2</v>
      </c>
      <c r="BX8" s="7">
        <v>25</v>
      </c>
      <c r="BY8" s="7">
        <v>1000</v>
      </c>
      <c r="BZ8" s="7">
        <v>25</v>
      </c>
      <c r="CA8" s="7">
        <v>1000</v>
      </c>
      <c r="CB8" s="7">
        <v>25</v>
      </c>
      <c r="CC8" s="7">
        <v>2000</v>
      </c>
      <c r="CD8" s="7">
        <v>25</v>
      </c>
      <c r="CE8">
        <v>389.82364000000001</v>
      </c>
      <c r="CF8">
        <v>321.29016999999999</v>
      </c>
      <c r="CG8">
        <v>16.763190000000002</v>
      </c>
    </row>
    <row r="9" spans="1:85" x14ac:dyDescent="0.3">
      <c r="M9" t="s">
        <v>140</v>
      </c>
      <c r="N9">
        <v>6000</v>
      </c>
      <c r="P9">
        <v>0.87</v>
      </c>
      <c r="Q9">
        <v>0.6</v>
      </c>
      <c r="R9">
        <v>1.06</v>
      </c>
      <c r="S9">
        <v>0.82</v>
      </c>
      <c r="T9">
        <v>0.2</v>
      </c>
      <c r="U9">
        <v>0.01</v>
      </c>
      <c r="V9">
        <v>0.18</v>
      </c>
      <c r="Y9">
        <v>0.12</v>
      </c>
      <c r="BB9" s="7">
        <v>25</v>
      </c>
      <c r="BC9" s="7">
        <v>1000</v>
      </c>
      <c r="BD9" s="7" t="s">
        <v>108</v>
      </c>
      <c r="BE9">
        <v>25</v>
      </c>
      <c r="BF9">
        <v>0</v>
      </c>
      <c r="BG9">
        <v>415</v>
      </c>
      <c r="BH9">
        <v>3</v>
      </c>
      <c r="BI9" t="s">
        <v>108</v>
      </c>
      <c r="BJ9" s="8">
        <v>25</v>
      </c>
      <c r="BK9" s="8">
        <v>0</v>
      </c>
      <c r="BL9" s="8">
        <v>25</v>
      </c>
      <c r="BM9" s="8">
        <v>1000</v>
      </c>
      <c r="BN9">
        <v>550</v>
      </c>
      <c r="BO9">
        <v>0.5</v>
      </c>
      <c r="BP9" t="s">
        <v>127</v>
      </c>
      <c r="BQ9" s="8" t="s">
        <v>108</v>
      </c>
      <c r="BR9" s="8">
        <v>25</v>
      </c>
      <c r="BS9" s="8">
        <v>0</v>
      </c>
      <c r="BT9" s="8">
        <v>25</v>
      </c>
      <c r="BU9" s="8">
        <v>1000</v>
      </c>
      <c r="BV9">
        <v>250</v>
      </c>
      <c r="BW9">
        <v>2</v>
      </c>
      <c r="BX9" s="7">
        <v>25</v>
      </c>
      <c r="BY9" s="7">
        <v>1000</v>
      </c>
      <c r="BZ9" s="7">
        <v>25</v>
      </c>
      <c r="CA9" s="7">
        <v>1000</v>
      </c>
      <c r="CB9" s="7">
        <v>25</v>
      </c>
      <c r="CC9" s="7">
        <v>2000</v>
      </c>
      <c r="CD9" s="7">
        <v>25</v>
      </c>
      <c r="CE9">
        <v>302.90016000000003</v>
      </c>
      <c r="CF9">
        <v>247.8527</v>
      </c>
      <c r="CG9">
        <v>11.66333</v>
      </c>
    </row>
    <row r="10" spans="1:85" x14ac:dyDescent="0.3">
      <c r="BB10" s="7"/>
      <c r="BC10" s="7"/>
      <c r="BD10" s="7"/>
      <c r="BJ10" s="8"/>
      <c r="BK10" s="8"/>
      <c r="BL10" s="8"/>
      <c r="BM10" s="8"/>
      <c r="BX10" s="7"/>
      <c r="BY10" s="7"/>
      <c r="BZ10" s="7"/>
      <c r="CA10" s="7"/>
      <c r="CB10" s="7"/>
      <c r="CC10" s="7"/>
      <c r="CD10" s="7"/>
      <c r="CE10"/>
      <c r="CF10"/>
    </row>
    <row r="11" spans="1:85" x14ac:dyDescent="0.3">
      <c r="A11" t="s">
        <v>82</v>
      </c>
      <c r="B11" t="s">
        <v>83</v>
      </c>
      <c r="C11">
        <v>2020</v>
      </c>
      <c r="D11" t="s">
        <v>84</v>
      </c>
      <c r="E11" t="s">
        <v>85</v>
      </c>
      <c r="N11">
        <v>7000</v>
      </c>
      <c r="P11">
        <v>1.5</v>
      </c>
      <c r="R11">
        <v>5.0000000000000001E-3</v>
      </c>
      <c r="S11">
        <v>1.8</v>
      </c>
      <c r="T11">
        <v>9.1</v>
      </c>
      <c r="V11">
        <v>0.01</v>
      </c>
      <c r="W11">
        <v>0.01</v>
      </c>
      <c r="Y11">
        <v>0.13</v>
      </c>
      <c r="BB11" s="7">
        <v>25</v>
      </c>
      <c r="BC11" s="7">
        <v>1000</v>
      </c>
      <c r="BD11" s="7" t="s">
        <v>108</v>
      </c>
      <c r="BE11" s="7">
        <v>25</v>
      </c>
      <c r="BF11" s="7">
        <v>0</v>
      </c>
      <c r="BG11" s="7">
        <v>25</v>
      </c>
      <c r="BH11" s="7">
        <v>1000</v>
      </c>
      <c r="BI11" s="7" t="s">
        <v>108</v>
      </c>
      <c r="BJ11" s="8">
        <v>25</v>
      </c>
      <c r="BK11" s="8">
        <v>0</v>
      </c>
      <c r="BL11" s="8">
        <v>25</v>
      </c>
      <c r="BM11" s="8">
        <v>1000</v>
      </c>
      <c r="BN11">
        <v>470</v>
      </c>
      <c r="BO11">
        <v>1</v>
      </c>
      <c r="BP11" t="s">
        <v>127</v>
      </c>
      <c r="BQ11" s="7" t="s">
        <v>108</v>
      </c>
      <c r="BR11" s="8">
        <v>25</v>
      </c>
      <c r="BS11" s="7">
        <v>0</v>
      </c>
      <c r="BT11">
        <v>150</v>
      </c>
      <c r="BU11">
        <v>1</v>
      </c>
      <c r="BV11">
        <v>120</v>
      </c>
      <c r="BW11">
        <v>24</v>
      </c>
      <c r="BX11" s="7">
        <v>25</v>
      </c>
      <c r="BY11" s="7">
        <v>1000</v>
      </c>
      <c r="BZ11" s="7">
        <v>25</v>
      </c>
      <c r="CA11" s="7">
        <v>1000</v>
      </c>
      <c r="CB11" s="7">
        <v>25</v>
      </c>
      <c r="CC11" s="7">
        <v>2000</v>
      </c>
      <c r="CD11" s="7">
        <v>25</v>
      </c>
      <c r="CE11">
        <v>663.95113000000003</v>
      </c>
      <c r="CF11">
        <v>589.02274</v>
      </c>
      <c r="CG11">
        <v>7.2737999999999996</v>
      </c>
    </row>
    <row r="12" spans="1:85" x14ac:dyDescent="0.3">
      <c r="N12">
        <v>7000</v>
      </c>
      <c r="P12">
        <v>1.5</v>
      </c>
      <c r="R12">
        <v>5.0000000000000001E-3</v>
      </c>
      <c r="S12">
        <v>1.8</v>
      </c>
      <c r="T12">
        <v>9.1</v>
      </c>
      <c r="V12">
        <v>0.01</v>
      </c>
      <c r="W12">
        <v>0.01</v>
      </c>
      <c r="Y12">
        <v>0.13</v>
      </c>
      <c r="BB12" s="7">
        <v>25</v>
      </c>
      <c r="BC12" s="7">
        <v>1000</v>
      </c>
      <c r="BD12" s="7" t="s">
        <v>108</v>
      </c>
      <c r="BE12" s="7">
        <v>25</v>
      </c>
      <c r="BF12" s="7">
        <v>0</v>
      </c>
      <c r="BG12" s="7">
        <v>25</v>
      </c>
      <c r="BH12" s="7">
        <v>1000</v>
      </c>
      <c r="BI12" s="7" t="s">
        <v>108</v>
      </c>
      <c r="BJ12" s="8">
        <v>25</v>
      </c>
      <c r="BK12" s="8">
        <v>0</v>
      </c>
      <c r="BL12" s="8">
        <v>25</v>
      </c>
      <c r="BM12" s="8">
        <v>1000</v>
      </c>
      <c r="BN12">
        <v>470</v>
      </c>
      <c r="BO12">
        <v>1</v>
      </c>
      <c r="BP12" t="s">
        <v>127</v>
      </c>
      <c r="BQ12" s="7" t="s">
        <v>108</v>
      </c>
      <c r="BR12" s="8">
        <v>25</v>
      </c>
      <c r="BS12" s="7">
        <v>0</v>
      </c>
      <c r="BT12">
        <v>170</v>
      </c>
      <c r="BU12">
        <v>1</v>
      </c>
      <c r="BV12">
        <v>120</v>
      </c>
      <c r="BW12">
        <v>24</v>
      </c>
      <c r="BX12" s="7">
        <v>25</v>
      </c>
      <c r="BY12" s="7">
        <v>1000</v>
      </c>
      <c r="BZ12" s="7">
        <v>25</v>
      </c>
      <c r="CA12" s="7">
        <v>1000</v>
      </c>
      <c r="CB12" s="7">
        <v>25</v>
      </c>
      <c r="CC12" s="7">
        <v>2000</v>
      </c>
      <c r="CD12" s="7">
        <v>25</v>
      </c>
      <c r="CE12">
        <v>679.11613999999997</v>
      </c>
      <c r="CF12">
        <v>621.02909999999997</v>
      </c>
      <c r="CG12">
        <v>10.36501</v>
      </c>
    </row>
    <row r="13" spans="1:85" x14ac:dyDescent="0.3">
      <c r="N13">
        <v>7000</v>
      </c>
      <c r="P13">
        <v>1.5</v>
      </c>
      <c r="R13">
        <v>5.0000000000000001E-3</v>
      </c>
      <c r="S13">
        <v>1.8</v>
      </c>
      <c r="T13">
        <v>9.1</v>
      </c>
      <c r="V13">
        <v>0.01</v>
      </c>
      <c r="W13">
        <v>0.01</v>
      </c>
      <c r="Y13">
        <v>0.13</v>
      </c>
      <c r="BB13" s="7">
        <v>25</v>
      </c>
      <c r="BC13" s="7">
        <v>1000</v>
      </c>
      <c r="BD13" s="7" t="s">
        <v>108</v>
      </c>
      <c r="BE13" s="7">
        <v>25</v>
      </c>
      <c r="BF13" s="7">
        <v>0</v>
      </c>
      <c r="BG13" s="7">
        <v>25</v>
      </c>
      <c r="BH13" s="7">
        <v>1000</v>
      </c>
      <c r="BI13" s="7" t="s">
        <v>108</v>
      </c>
      <c r="BJ13" s="8">
        <v>25</v>
      </c>
      <c r="BK13" s="8">
        <v>0</v>
      </c>
      <c r="BL13" s="8">
        <v>25</v>
      </c>
      <c r="BM13" s="8">
        <v>1000</v>
      </c>
      <c r="BN13">
        <v>470</v>
      </c>
      <c r="BO13">
        <v>1</v>
      </c>
      <c r="BP13" t="s">
        <v>127</v>
      </c>
      <c r="BQ13" s="7" t="s">
        <v>108</v>
      </c>
      <c r="BR13" s="8">
        <v>25</v>
      </c>
      <c r="BS13" s="7">
        <v>0</v>
      </c>
      <c r="BT13">
        <v>180</v>
      </c>
      <c r="BU13">
        <v>1</v>
      </c>
      <c r="BV13">
        <v>120</v>
      </c>
      <c r="BW13">
        <v>24</v>
      </c>
      <c r="BX13" s="7">
        <v>25</v>
      </c>
      <c r="BY13" s="7">
        <v>1000</v>
      </c>
      <c r="BZ13" s="7">
        <v>25</v>
      </c>
      <c r="CA13" s="7">
        <v>1000</v>
      </c>
      <c r="CB13" s="7">
        <v>25</v>
      </c>
      <c r="CC13" s="7">
        <v>2000</v>
      </c>
      <c r="CD13" s="7">
        <v>25</v>
      </c>
      <c r="CE13">
        <v>700.71361000000002</v>
      </c>
      <c r="CF13">
        <v>650.22856000000002</v>
      </c>
      <c r="CG13">
        <v>9.1601300000000005</v>
      </c>
    </row>
    <row r="14" spans="1:85" x14ac:dyDescent="0.3">
      <c r="N14">
        <v>7000</v>
      </c>
      <c r="P14">
        <v>1.5</v>
      </c>
      <c r="R14">
        <v>5.0000000000000001E-3</v>
      </c>
      <c r="S14">
        <v>1.8</v>
      </c>
      <c r="T14">
        <v>9.1</v>
      </c>
      <c r="V14">
        <v>0.01</v>
      </c>
      <c r="W14">
        <v>0.01</v>
      </c>
      <c r="Y14">
        <v>0.13</v>
      </c>
      <c r="BB14" s="7">
        <v>25</v>
      </c>
      <c r="BC14" s="7">
        <v>1000</v>
      </c>
      <c r="BD14" s="7" t="s">
        <v>108</v>
      </c>
      <c r="BE14" s="7">
        <v>25</v>
      </c>
      <c r="BF14" s="7">
        <v>0</v>
      </c>
      <c r="BG14" s="7">
        <v>25</v>
      </c>
      <c r="BH14" s="7">
        <v>1000</v>
      </c>
      <c r="BI14" s="7" t="s">
        <v>108</v>
      </c>
      <c r="BJ14" s="8">
        <v>25</v>
      </c>
      <c r="BK14" s="8">
        <v>0</v>
      </c>
      <c r="BL14" s="8">
        <v>25</v>
      </c>
      <c r="BM14" s="8">
        <v>1000</v>
      </c>
      <c r="BN14">
        <v>470</v>
      </c>
      <c r="BO14">
        <v>1</v>
      </c>
      <c r="BP14" t="s">
        <v>127</v>
      </c>
      <c r="BQ14" s="7" t="s">
        <v>108</v>
      </c>
      <c r="BR14" s="8">
        <v>25</v>
      </c>
      <c r="BS14" s="7">
        <v>0</v>
      </c>
      <c r="BT14">
        <v>190</v>
      </c>
      <c r="BU14">
        <v>1</v>
      </c>
      <c r="BV14">
        <v>120</v>
      </c>
      <c r="BW14">
        <v>24</v>
      </c>
      <c r="BX14" s="7">
        <v>25</v>
      </c>
      <c r="BY14" s="7">
        <v>1000</v>
      </c>
      <c r="BZ14" s="7">
        <v>25</v>
      </c>
      <c r="CA14" s="7">
        <v>1000</v>
      </c>
      <c r="CB14" s="7">
        <v>25</v>
      </c>
      <c r="CC14" s="7">
        <v>2000</v>
      </c>
      <c r="CD14" s="7">
        <v>25</v>
      </c>
      <c r="CE14">
        <v>705.78160000000003</v>
      </c>
      <c r="CF14">
        <v>662.00189999999998</v>
      </c>
      <c r="CG14">
        <v>8.2712800000000009</v>
      </c>
    </row>
    <row r="15" spans="1:85" x14ac:dyDescent="0.3">
      <c r="N15">
        <v>7000</v>
      </c>
      <c r="P15">
        <v>1.5</v>
      </c>
      <c r="R15">
        <v>5.0000000000000001E-3</v>
      </c>
      <c r="S15">
        <v>1.8</v>
      </c>
      <c r="T15">
        <v>9.1</v>
      </c>
      <c r="V15">
        <v>0.01</v>
      </c>
      <c r="W15">
        <v>0.01</v>
      </c>
      <c r="Y15">
        <v>0.13</v>
      </c>
      <c r="BB15" s="7">
        <v>25</v>
      </c>
      <c r="BC15" s="7">
        <v>1000</v>
      </c>
      <c r="BD15" s="7" t="s">
        <v>108</v>
      </c>
      <c r="BE15" s="7">
        <v>25</v>
      </c>
      <c r="BF15" s="7">
        <v>0</v>
      </c>
      <c r="BG15" s="7">
        <v>25</v>
      </c>
      <c r="BH15" s="7">
        <v>1000</v>
      </c>
      <c r="BI15" s="7" t="s">
        <v>108</v>
      </c>
      <c r="BJ15" s="8">
        <v>25</v>
      </c>
      <c r="BK15" s="8">
        <v>0</v>
      </c>
      <c r="BL15" s="8">
        <v>25</v>
      </c>
      <c r="BM15" s="8">
        <v>1000</v>
      </c>
      <c r="BN15">
        <v>470</v>
      </c>
      <c r="BO15">
        <v>1</v>
      </c>
      <c r="BP15" t="s">
        <v>127</v>
      </c>
      <c r="BQ15" s="7" t="s">
        <v>108</v>
      </c>
      <c r="BR15" s="8">
        <v>25</v>
      </c>
      <c r="BS15" s="7">
        <v>0</v>
      </c>
      <c r="BT15">
        <v>200</v>
      </c>
      <c r="BU15">
        <v>1</v>
      </c>
      <c r="BV15">
        <v>120</v>
      </c>
      <c r="BW15">
        <v>24</v>
      </c>
      <c r="BX15" s="7">
        <v>25</v>
      </c>
      <c r="BY15" s="7">
        <v>1000</v>
      </c>
      <c r="BZ15" s="7">
        <v>25</v>
      </c>
      <c r="CA15" s="7">
        <v>1000</v>
      </c>
      <c r="CB15" s="7">
        <v>25</v>
      </c>
      <c r="CC15" s="7">
        <v>2000</v>
      </c>
      <c r="CD15" s="7">
        <v>25</v>
      </c>
      <c r="CE15">
        <v>660.87135000000001</v>
      </c>
      <c r="CF15">
        <v>651.32012999999995</v>
      </c>
      <c r="CG15">
        <v>9.2984000000000009</v>
      </c>
    </row>
    <row r="16" spans="1:85" x14ac:dyDescent="0.3">
      <c r="N16">
        <v>7000</v>
      </c>
      <c r="P16">
        <v>1.5</v>
      </c>
      <c r="R16">
        <v>5.0000000000000001E-3</v>
      </c>
      <c r="S16">
        <v>1.8</v>
      </c>
      <c r="T16">
        <v>9.1</v>
      </c>
      <c r="V16">
        <v>0.01</v>
      </c>
      <c r="W16">
        <v>0.01</v>
      </c>
      <c r="Y16">
        <v>0.13</v>
      </c>
      <c r="BB16" s="7">
        <v>25</v>
      </c>
      <c r="BC16" s="7">
        <v>1000</v>
      </c>
      <c r="BD16" s="7" t="s">
        <v>108</v>
      </c>
      <c r="BE16" s="7">
        <v>25</v>
      </c>
      <c r="BF16" s="7">
        <v>0</v>
      </c>
      <c r="BG16" s="7">
        <v>25</v>
      </c>
      <c r="BH16" s="7">
        <v>1000</v>
      </c>
      <c r="BI16" s="7" t="s">
        <v>108</v>
      </c>
      <c r="BJ16" s="8">
        <v>25</v>
      </c>
      <c r="BK16" s="8">
        <v>0</v>
      </c>
      <c r="BL16" s="8">
        <v>25</v>
      </c>
      <c r="BM16" s="8">
        <v>1000</v>
      </c>
      <c r="BN16">
        <v>470</v>
      </c>
      <c r="BO16">
        <v>1</v>
      </c>
      <c r="BP16" t="s">
        <v>127</v>
      </c>
      <c r="BQ16" s="7" t="s">
        <v>108</v>
      </c>
      <c r="BR16" s="8">
        <v>25</v>
      </c>
      <c r="BS16" s="7">
        <v>0</v>
      </c>
      <c r="BT16">
        <v>210</v>
      </c>
      <c r="BU16">
        <v>1</v>
      </c>
      <c r="BV16">
        <v>120</v>
      </c>
      <c r="BW16">
        <v>24</v>
      </c>
      <c r="BX16" s="7">
        <v>25</v>
      </c>
      <c r="BY16" s="7">
        <v>1000</v>
      </c>
      <c r="BZ16" s="7">
        <v>25</v>
      </c>
      <c r="CA16" s="7">
        <v>1000</v>
      </c>
      <c r="CB16" s="7">
        <v>25</v>
      </c>
      <c r="CC16" s="7">
        <v>2000</v>
      </c>
      <c r="CD16" s="7">
        <v>25</v>
      </c>
      <c r="CE16">
        <v>641.22311999999999</v>
      </c>
      <c r="CF16">
        <v>634.20588999999995</v>
      </c>
      <c r="CG16">
        <v>9.5156700000000001</v>
      </c>
    </row>
    <row r="17" spans="1:85" x14ac:dyDescent="0.3">
      <c r="BX17" s="7"/>
      <c r="BY17" s="7"/>
      <c r="BZ17" s="7"/>
      <c r="CA17" s="7"/>
      <c r="CB17" s="7"/>
      <c r="CC17" s="7"/>
      <c r="CD17" s="7"/>
      <c r="CE17"/>
      <c r="CF17"/>
    </row>
    <row r="18" spans="1:85" x14ac:dyDescent="0.3">
      <c r="A18" t="s">
        <v>86</v>
      </c>
      <c r="B18" t="s">
        <v>87</v>
      </c>
      <c r="C18">
        <v>2020</v>
      </c>
      <c r="D18" t="s">
        <v>88</v>
      </c>
      <c r="E18" t="s">
        <v>89</v>
      </c>
      <c r="M18" t="s">
        <v>142</v>
      </c>
      <c r="CC18"/>
      <c r="CD18"/>
      <c r="CE18"/>
      <c r="CF18"/>
    </row>
    <row r="19" spans="1:85" x14ac:dyDescent="0.3">
      <c r="BY19" s="7"/>
      <c r="CC19"/>
      <c r="CD19"/>
      <c r="CE19"/>
      <c r="CF19"/>
    </row>
    <row r="20" spans="1:85" x14ac:dyDescent="0.3">
      <c r="A20" t="s">
        <v>90</v>
      </c>
      <c r="B20" t="s">
        <v>91</v>
      </c>
      <c r="C20">
        <v>2020</v>
      </c>
      <c r="D20" t="s">
        <v>92</v>
      </c>
      <c r="E20" t="s">
        <v>93</v>
      </c>
      <c r="M20" t="s">
        <v>143</v>
      </c>
      <c r="CC20"/>
      <c r="CD20"/>
      <c r="CE20"/>
      <c r="CF20"/>
    </row>
    <row r="21" spans="1:85" x14ac:dyDescent="0.3">
      <c r="CC21"/>
      <c r="CD21"/>
      <c r="CE21"/>
      <c r="CF21"/>
    </row>
    <row r="22" spans="1:85" x14ac:dyDescent="0.3">
      <c r="A22" t="s">
        <v>94</v>
      </c>
      <c r="B22" t="s">
        <v>95</v>
      </c>
      <c r="C22">
        <v>2021</v>
      </c>
      <c r="D22" t="s">
        <v>96</v>
      </c>
      <c r="E22" t="s">
        <v>97</v>
      </c>
      <c r="K22">
        <v>1</v>
      </c>
      <c r="M22" t="s">
        <v>144</v>
      </c>
      <c r="N22">
        <v>7000</v>
      </c>
      <c r="P22">
        <v>1.4</v>
      </c>
      <c r="Q22">
        <v>0.02</v>
      </c>
      <c r="R22">
        <v>0.08</v>
      </c>
      <c r="S22">
        <v>2.5</v>
      </c>
      <c r="T22">
        <v>5.8</v>
      </c>
      <c r="U22">
        <v>0.2</v>
      </c>
      <c r="V22">
        <v>0.16</v>
      </c>
      <c r="W22">
        <v>0.03</v>
      </c>
      <c r="Y22">
        <v>0.1</v>
      </c>
      <c r="AY22">
        <v>0.1</v>
      </c>
      <c r="BA22">
        <v>0.05</v>
      </c>
      <c r="BB22" s="7">
        <v>25</v>
      </c>
      <c r="BC22" s="7">
        <v>1000</v>
      </c>
      <c r="BD22" s="7" t="s">
        <v>108</v>
      </c>
      <c r="BE22" s="7">
        <v>25</v>
      </c>
      <c r="BF22" s="7">
        <v>0</v>
      </c>
      <c r="BG22" s="7">
        <v>25</v>
      </c>
      <c r="BH22" s="7">
        <v>1000</v>
      </c>
      <c r="BI22" s="7" t="s">
        <v>108</v>
      </c>
      <c r="BJ22" s="8">
        <v>25</v>
      </c>
      <c r="BK22" s="8">
        <v>0</v>
      </c>
      <c r="BL22" s="8">
        <v>25</v>
      </c>
      <c r="BM22" s="8">
        <v>1000</v>
      </c>
      <c r="BN22" s="8">
        <v>25</v>
      </c>
      <c r="BO22" s="8">
        <v>1000</v>
      </c>
      <c r="BP22" s="7" t="s">
        <v>127</v>
      </c>
      <c r="BQ22" s="7" t="s">
        <v>141</v>
      </c>
      <c r="BR22" s="8">
        <v>25</v>
      </c>
      <c r="BS22" s="8">
        <v>0</v>
      </c>
      <c r="BT22" s="7">
        <v>25</v>
      </c>
      <c r="BU22" s="7">
        <v>1000</v>
      </c>
      <c r="BV22" s="7">
        <v>25</v>
      </c>
      <c r="BW22" s="7">
        <v>1000</v>
      </c>
      <c r="BX22" s="7">
        <v>25</v>
      </c>
      <c r="BY22" s="7">
        <v>1000</v>
      </c>
      <c r="BZ22" s="7">
        <v>25</v>
      </c>
      <c r="CA22" s="7">
        <v>1000</v>
      </c>
      <c r="CB22" s="7">
        <v>25</v>
      </c>
      <c r="CC22" s="7">
        <v>1000</v>
      </c>
      <c r="CD22" s="7">
        <v>25</v>
      </c>
      <c r="CE22" s="10">
        <v>550</v>
      </c>
      <c r="CF22" s="10">
        <v>450</v>
      </c>
      <c r="CG22" s="10">
        <v>13</v>
      </c>
    </row>
    <row r="23" spans="1:85" x14ac:dyDescent="0.3">
      <c r="K23">
        <v>1</v>
      </c>
      <c r="M23" t="s">
        <v>144</v>
      </c>
      <c r="N23">
        <v>7000</v>
      </c>
      <c r="P23">
        <v>1.4</v>
      </c>
      <c r="Q23">
        <v>0.02</v>
      </c>
      <c r="R23">
        <v>0.08</v>
      </c>
      <c r="S23">
        <v>2.5</v>
      </c>
      <c r="T23">
        <v>5.8</v>
      </c>
      <c r="U23">
        <v>0.2</v>
      </c>
      <c r="V23">
        <v>0.16</v>
      </c>
      <c r="W23">
        <v>0.03</v>
      </c>
      <c r="Y23">
        <v>0.1</v>
      </c>
      <c r="AY23">
        <v>0.1</v>
      </c>
      <c r="BA23">
        <v>0.05</v>
      </c>
      <c r="BB23" s="7">
        <v>25</v>
      </c>
      <c r="BC23" s="7">
        <v>1000</v>
      </c>
      <c r="BD23" s="8" t="s">
        <v>108</v>
      </c>
      <c r="BE23" s="7">
        <v>25</v>
      </c>
      <c r="BF23" s="7">
        <v>0</v>
      </c>
      <c r="BG23" s="7">
        <v>25</v>
      </c>
      <c r="BH23" s="7">
        <v>1000</v>
      </c>
      <c r="BI23" s="7" t="s">
        <v>108</v>
      </c>
      <c r="BJ23" s="8">
        <v>25</v>
      </c>
      <c r="BK23" s="8">
        <v>0</v>
      </c>
      <c r="BL23" s="8">
        <v>25</v>
      </c>
      <c r="BM23" s="8">
        <v>1000</v>
      </c>
      <c r="BN23" s="9">
        <v>480</v>
      </c>
      <c r="BO23" s="9">
        <v>3</v>
      </c>
      <c r="BP23" s="7" t="s">
        <v>127</v>
      </c>
      <c r="BQ23" s="7" t="s">
        <v>141</v>
      </c>
      <c r="BR23" s="8">
        <v>25</v>
      </c>
      <c r="BS23" s="8">
        <v>0</v>
      </c>
      <c r="BT23" s="7">
        <v>25</v>
      </c>
      <c r="BU23" s="7">
        <v>1000</v>
      </c>
      <c r="BV23" s="7">
        <v>25</v>
      </c>
      <c r="BW23" s="7">
        <v>1000</v>
      </c>
      <c r="BX23" s="7">
        <v>25</v>
      </c>
      <c r="BY23" s="7">
        <v>1000</v>
      </c>
      <c r="BZ23" s="7">
        <v>25</v>
      </c>
      <c r="CA23" s="7">
        <v>1000</v>
      </c>
      <c r="CB23" s="7">
        <v>25</v>
      </c>
      <c r="CC23" s="7">
        <v>1000</v>
      </c>
      <c r="CD23" s="7">
        <v>25</v>
      </c>
      <c r="CE23" s="10">
        <v>350</v>
      </c>
      <c r="CF23" s="10">
        <v>140</v>
      </c>
      <c r="CG23" s="10">
        <v>20</v>
      </c>
    </row>
    <row r="24" spans="1:85" x14ac:dyDescent="0.3">
      <c r="K24">
        <v>1</v>
      </c>
      <c r="M24" t="s">
        <v>144</v>
      </c>
      <c r="N24">
        <v>7000</v>
      </c>
      <c r="P24">
        <v>1.4</v>
      </c>
      <c r="Q24">
        <v>0.02</v>
      </c>
      <c r="R24">
        <v>0.08</v>
      </c>
      <c r="S24">
        <v>2.5</v>
      </c>
      <c r="T24">
        <v>5.8</v>
      </c>
      <c r="U24">
        <v>0.2</v>
      </c>
      <c r="V24">
        <v>0.16</v>
      </c>
      <c r="W24">
        <v>0.03</v>
      </c>
      <c r="Y24">
        <v>0.1</v>
      </c>
      <c r="AY24">
        <v>0.1</v>
      </c>
      <c r="BA24">
        <v>0.05</v>
      </c>
      <c r="BB24" s="7">
        <v>25</v>
      </c>
      <c r="BC24" s="7">
        <v>1000</v>
      </c>
      <c r="BD24" s="8" t="s">
        <v>108</v>
      </c>
      <c r="BE24" s="7">
        <v>25</v>
      </c>
      <c r="BF24" s="7">
        <v>0</v>
      </c>
      <c r="BG24" s="7">
        <v>25</v>
      </c>
      <c r="BH24" s="7">
        <v>1000</v>
      </c>
      <c r="BI24" s="7" t="s">
        <v>108</v>
      </c>
      <c r="BJ24" s="8">
        <v>25</v>
      </c>
      <c r="BK24" s="8">
        <v>0</v>
      </c>
      <c r="BL24" s="8">
        <v>25</v>
      </c>
      <c r="BM24" s="8">
        <v>1000</v>
      </c>
      <c r="BN24" s="9">
        <v>480</v>
      </c>
      <c r="BO24" s="9">
        <v>3</v>
      </c>
      <c r="BP24" s="7" t="s">
        <v>127</v>
      </c>
      <c r="BQ24" t="s">
        <v>145</v>
      </c>
      <c r="BR24" s="10">
        <v>120</v>
      </c>
      <c r="BS24">
        <v>2.4</v>
      </c>
      <c r="BT24">
        <v>25</v>
      </c>
      <c r="BU24">
        <v>1000</v>
      </c>
      <c r="BV24" s="7">
        <v>25</v>
      </c>
      <c r="BW24" s="7">
        <v>1000</v>
      </c>
      <c r="BX24" s="7">
        <v>25</v>
      </c>
      <c r="BY24" s="7">
        <v>1000</v>
      </c>
      <c r="BZ24" s="7">
        <v>25</v>
      </c>
      <c r="CA24" s="7">
        <v>1000</v>
      </c>
      <c r="CB24" s="7">
        <v>25</v>
      </c>
      <c r="CC24" s="7">
        <v>1000</v>
      </c>
      <c r="CD24" s="7">
        <v>25</v>
      </c>
      <c r="CE24" s="10">
        <v>655</v>
      </c>
      <c r="CF24" s="10">
        <v>608</v>
      </c>
      <c r="CG24" s="10">
        <v>5</v>
      </c>
    </row>
    <row r="25" spans="1:85" x14ac:dyDescent="0.3">
      <c r="K25">
        <v>1</v>
      </c>
      <c r="M25" t="s">
        <v>144</v>
      </c>
      <c r="N25">
        <v>7000</v>
      </c>
      <c r="P25">
        <v>1.4</v>
      </c>
      <c r="Q25">
        <v>0.02</v>
      </c>
      <c r="R25">
        <v>0.08</v>
      </c>
      <c r="S25">
        <v>2.5</v>
      </c>
      <c r="T25">
        <v>5.8</v>
      </c>
      <c r="U25">
        <v>0.2</v>
      </c>
      <c r="V25">
        <v>0.16</v>
      </c>
      <c r="W25">
        <v>0.03</v>
      </c>
      <c r="Y25">
        <v>0.1</v>
      </c>
      <c r="AY25">
        <v>0.1</v>
      </c>
      <c r="BA25">
        <v>0.05</v>
      </c>
      <c r="BB25" s="7">
        <v>25</v>
      </c>
      <c r="BC25" s="7">
        <v>1000</v>
      </c>
      <c r="BD25" s="8" t="s">
        <v>108</v>
      </c>
      <c r="BE25" s="7">
        <v>25</v>
      </c>
      <c r="BF25" s="7">
        <v>0</v>
      </c>
      <c r="BG25" s="7">
        <v>25</v>
      </c>
      <c r="BH25" s="7">
        <v>1000</v>
      </c>
      <c r="BI25" s="7" t="s">
        <v>108</v>
      </c>
      <c r="BJ25" s="8">
        <v>25</v>
      </c>
      <c r="BK25" s="8">
        <v>0</v>
      </c>
      <c r="BL25" s="8">
        <v>25</v>
      </c>
      <c r="BM25" s="8">
        <v>1000</v>
      </c>
      <c r="BN25" s="9">
        <v>480</v>
      </c>
      <c r="BO25" s="9">
        <v>3</v>
      </c>
      <c r="BP25" s="7" t="s">
        <v>127</v>
      </c>
      <c r="BQ25" t="s">
        <v>145</v>
      </c>
      <c r="BR25" s="10">
        <v>120</v>
      </c>
      <c r="BS25">
        <v>2.4</v>
      </c>
      <c r="BT25">
        <v>150</v>
      </c>
      <c r="BU25">
        <v>1</v>
      </c>
      <c r="BV25" s="7">
        <v>25</v>
      </c>
      <c r="BW25" s="7">
        <v>1000</v>
      </c>
      <c r="BX25" s="7">
        <v>25</v>
      </c>
      <c r="BY25" s="7">
        <v>1000</v>
      </c>
      <c r="BZ25" s="7">
        <v>25</v>
      </c>
      <c r="CA25" s="7">
        <v>1000</v>
      </c>
      <c r="CB25" s="7">
        <v>25</v>
      </c>
      <c r="CC25" s="7">
        <v>1000</v>
      </c>
      <c r="CD25" s="7">
        <v>25</v>
      </c>
      <c r="CE25" s="10">
        <v>652</v>
      </c>
      <c r="CF25" s="10">
        <v>603</v>
      </c>
      <c r="CG25" s="10">
        <v>7.1</v>
      </c>
    </row>
    <row r="26" spans="1:85" x14ac:dyDescent="0.3">
      <c r="K26">
        <v>1</v>
      </c>
      <c r="M26" t="s">
        <v>144</v>
      </c>
      <c r="N26">
        <v>7000</v>
      </c>
      <c r="P26">
        <v>1.4</v>
      </c>
      <c r="Q26">
        <v>0.02</v>
      </c>
      <c r="R26">
        <v>0.08</v>
      </c>
      <c r="S26">
        <v>2.5</v>
      </c>
      <c r="T26">
        <v>5.8</v>
      </c>
      <c r="U26">
        <v>0.2</v>
      </c>
      <c r="V26">
        <v>0.16</v>
      </c>
      <c r="W26">
        <v>0.03</v>
      </c>
      <c r="Y26">
        <v>0.1</v>
      </c>
      <c r="AY26">
        <v>0.1</v>
      </c>
      <c r="BA26">
        <v>0.05</v>
      </c>
      <c r="BB26" s="7">
        <v>25</v>
      </c>
      <c r="BC26" s="7">
        <v>1000</v>
      </c>
      <c r="BD26" s="8" t="s">
        <v>108</v>
      </c>
      <c r="BE26" s="7">
        <v>25</v>
      </c>
      <c r="BF26" s="7">
        <v>0</v>
      </c>
      <c r="BG26" s="7">
        <v>25</v>
      </c>
      <c r="BH26" s="7">
        <v>1000</v>
      </c>
      <c r="BI26" s="7" t="s">
        <v>108</v>
      </c>
      <c r="BJ26" s="8">
        <v>25</v>
      </c>
      <c r="BK26" s="8">
        <v>0</v>
      </c>
      <c r="BL26" s="8">
        <v>25</v>
      </c>
      <c r="BM26" s="8">
        <v>1000</v>
      </c>
      <c r="BN26" s="9">
        <v>480</v>
      </c>
      <c r="BO26" s="9">
        <v>3</v>
      </c>
      <c r="BP26" s="7" t="s">
        <v>127</v>
      </c>
      <c r="BQ26" t="s">
        <v>145</v>
      </c>
      <c r="BR26" s="10">
        <v>120</v>
      </c>
      <c r="BS26">
        <v>2.4</v>
      </c>
      <c r="BT26">
        <v>200</v>
      </c>
      <c r="BU26">
        <v>1</v>
      </c>
      <c r="BV26" s="7">
        <v>25</v>
      </c>
      <c r="BW26" s="7">
        <v>1000</v>
      </c>
      <c r="BX26" s="7">
        <v>25</v>
      </c>
      <c r="BY26" s="7">
        <v>1000</v>
      </c>
      <c r="BZ26" s="7">
        <v>25</v>
      </c>
      <c r="CA26" s="7">
        <v>1000</v>
      </c>
      <c r="CB26" s="7">
        <v>25</v>
      </c>
      <c r="CC26" s="7">
        <v>1000</v>
      </c>
      <c r="CD26" s="7">
        <v>25</v>
      </c>
      <c r="CE26" s="10">
        <v>451</v>
      </c>
      <c r="CF26" s="10">
        <v>394</v>
      </c>
      <c r="CG26" s="10">
        <v>7.2</v>
      </c>
    </row>
    <row r="27" spans="1:85" x14ac:dyDescent="0.3">
      <c r="K27">
        <v>1</v>
      </c>
      <c r="M27" t="s">
        <v>144</v>
      </c>
      <c r="N27">
        <v>7000</v>
      </c>
      <c r="P27">
        <v>1.4</v>
      </c>
      <c r="Q27">
        <v>0.02</v>
      </c>
      <c r="R27">
        <v>0.08</v>
      </c>
      <c r="S27">
        <v>2.5</v>
      </c>
      <c r="T27">
        <v>5.8</v>
      </c>
      <c r="U27">
        <v>0.2</v>
      </c>
      <c r="V27">
        <v>0.16</v>
      </c>
      <c r="W27">
        <v>0.03</v>
      </c>
      <c r="Y27">
        <v>0.1</v>
      </c>
      <c r="AY27">
        <v>0.1</v>
      </c>
      <c r="BA27">
        <v>0.05</v>
      </c>
      <c r="BB27" s="7">
        <v>25</v>
      </c>
      <c r="BC27" s="7">
        <v>1000</v>
      </c>
      <c r="BD27" s="8" t="s">
        <v>108</v>
      </c>
      <c r="BE27" s="7">
        <v>25</v>
      </c>
      <c r="BF27" s="7">
        <v>0</v>
      </c>
      <c r="BG27" s="7">
        <v>25</v>
      </c>
      <c r="BH27" s="7">
        <v>1000</v>
      </c>
      <c r="BI27" s="7" t="s">
        <v>108</v>
      </c>
      <c r="BJ27" s="8">
        <v>25</v>
      </c>
      <c r="BK27" s="8">
        <v>0</v>
      </c>
      <c r="BL27" s="8">
        <v>25</v>
      </c>
      <c r="BM27" s="8">
        <v>1000</v>
      </c>
      <c r="BN27" s="9">
        <v>480</v>
      </c>
      <c r="BO27" s="9">
        <v>3</v>
      </c>
      <c r="BP27" s="7" t="s">
        <v>127</v>
      </c>
      <c r="BQ27" t="s">
        <v>145</v>
      </c>
      <c r="BR27" s="10">
        <v>120</v>
      </c>
      <c r="BS27">
        <v>2.4</v>
      </c>
      <c r="BT27">
        <v>300</v>
      </c>
      <c r="BU27">
        <v>1</v>
      </c>
      <c r="BV27" s="7">
        <v>25</v>
      </c>
      <c r="BW27" s="7">
        <v>1000</v>
      </c>
      <c r="BX27" s="7">
        <v>25</v>
      </c>
      <c r="BY27" s="7">
        <v>1000</v>
      </c>
      <c r="BZ27" s="7">
        <v>25</v>
      </c>
      <c r="CA27" s="7">
        <v>1000</v>
      </c>
      <c r="CB27" s="7">
        <v>25</v>
      </c>
      <c r="CC27" s="7">
        <v>1000</v>
      </c>
      <c r="CD27" s="7">
        <v>25</v>
      </c>
      <c r="CE27" s="10">
        <v>320</v>
      </c>
      <c r="CF27" s="10">
        <v>300</v>
      </c>
      <c r="CG27" s="10">
        <v>9.5</v>
      </c>
    </row>
    <row r="28" spans="1:85" x14ac:dyDescent="0.3">
      <c r="K28">
        <v>1</v>
      </c>
      <c r="M28" t="s">
        <v>144</v>
      </c>
      <c r="N28">
        <v>7000</v>
      </c>
      <c r="P28">
        <v>1.4</v>
      </c>
      <c r="Q28">
        <v>0.02</v>
      </c>
      <c r="R28">
        <v>0.08</v>
      </c>
      <c r="S28">
        <v>2.5</v>
      </c>
      <c r="T28">
        <v>5.8</v>
      </c>
      <c r="U28">
        <v>0.2</v>
      </c>
      <c r="V28">
        <v>0.16</v>
      </c>
      <c r="W28">
        <v>0.03</v>
      </c>
      <c r="Y28">
        <v>0.1</v>
      </c>
      <c r="AY28">
        <v>0.1</v>
      </c>
      <c r="BA28">
        <v>0.05</v>
      </c>
      <c r="BB28" s="7">
        <v>25</v>
      </c>
      <c r="BC28" s="7">
        <v>1000</v>
      </c>
      <c r="BD28" s="8" t="s">
        <v>108</v>
      </c>
      <c r="BE28" s="7">
        <v>25</v>
      </c>
      <c r="BF28" s="7">
        <v>0</v>
      </c>
      <c r="BG28" s="7">
        <v>25</v>
      </c>
      <c r="BH28" s="7">
        <v>1000</v>
      </c>
      <c r="BI28" s="7" t="s">
        <v>108</v>
      </c>
      <c r="BJ28" s="8">
        <v>25</v>
      </c>
      <c r="BK28" s="8">
        <v>0</v>
      </c>
      <c r="BL28" s="8">
        <v>25</v>
      </c>
      <c r="BM28" s="8">
        <v>1000</v>
      </c>
      <c r="BN28" s="9">
        <v>480</v>
      </c>
      <c r="BO28" s="9">
        <v>3</v>
      </c>
      <c r="BP28" s="7" t="s">
        <v>127</v>
      </c>
      <c r="BQ28" t="s">
        <v>145</v>
      </c>
      <c r="BR28" s="10">
        <v>120</v>
      </c>
      <c r="BS28">
        <v>2.4</v>
      </c>
      <c r="BT28">
        <v>400</v>
      </c>
      <c r="BU28">
        <v>1</v>
      </c>
      <c r="BV28" s="7">
        <v>25</v>
      </c>
      <c r="BW28" s="7">
        <v>1000</v>
      </c>
      <c r="BX28" s="7">
        <v>25</v>
      </c>
      <c r="BY28" s="7">
        <v>1000</v>
      </c>
      <c r="BZ28" s="7">
        <v>25</v>
      </c>
      <c r="CA28" s="7">
        <v>1000</v>
      </c>
      <c r="CB28" s="7">
        <v>25</v>
      </c>
      <c r="CC28" s="7">
        <v>1000</v>
      </c>
      <c r="CD28" s="7">
        <v>25</v>
      </c>
      <c r="CE28" s="10">
        <v>343</v>
      </c>
      <c r="CF28" s="10">
        <v>322</v>
      </c>
      <c r="CG28" s="10">
        <v>20</v>
      </c>
    </row>
    <row r="29" spans="1:85" x14ac:dyDescent="0.3">
      <c r="CE29"/>
      <c r="CF29"/>
    </row>
    <row r="30" spans="1:85" x14ac:dyDescent="0.3">
      <c r="A30" t="s">
        <v>98</v>
      </c>
      <c r="B30" t="s">
        <v>99</v>
      </c>
      <c r="C30">
        <v>2020</v>
      </c>
      <c r="D30" t="s">
        <v>100</v>
      </c>
      <c r="E30" t="s">
        <v>101</v>
      </c>
      <c r="K30">
        <v>1</v>
      </c>
      <c r="M30" t="s">
        <v>147</v>
      </c>
      <c r="N30">
        <v>2000</v>
      </c>
      <c r="P30">
        <v>5.91</v>
      </c>
      <c r="Q30">
        <v>0.36</v>
      </c>
      <c r="S30">
        <v>0.39</v>
      </c>
      <c r="T30">
        <v>0.1</v>
      </c>
      <c r="W30">
        <v>0.16</v>
      </c>
      <c r="Y30">
        <v>0.17</v>
      </c>
      <c r="BB30" s="7">
        <v>25</v>
      </c>
      <c r="BC30" s="7">
        <v>1000</v>
      </c>
      <c r="BD30" s="7" t="s">
        <v>108</v>
      </c>
      <c r="BE30" s="7">
        <v>25</v>
      </c>
      <c r="BF30" s="7">
        <v>0</v>
      </c>
      <c r="BG30" s="7">
        <v>25</v>
      </c>
      <c r="BH30" s="7">
        <v>1000</v>
      </c>
      <c r="BI30" s="7" t="s">
        <v>141</v>
      </c>
      <c r="BJ30" s="8">
        <v>25</v>
      </c>
      <c r="BK30" s="8">
        <v>0</v>
      </c>
      <c r="BL30" s="8">
        <v>25</v>
      </c>
      <c r="BM30" s="8">
        <v>1000</v>
      </c>
      <c r="BN30" s="8">
        <v>25</v>
      </c>
      <c r="BO30" s="8">
        <v>1000</v>
      </c>
      <c r="BP30" s="7" t="s">
        <v>127</v>
      </c>
      <c r="BQ30" s="7" t="s">
        <v>141</v>
      </c>
      <c r="BR30" s="7">
        <v>25</v>
      </c>
      <c r="BS30" s="7">
        <v>0</v>
      </c>
      <c r="BT30" s="7">
        <v>25</v>
      </c>
      <c r="BU30" s="7">
        <v>1000</v>
      </c>
      <c r="BV30" s="7">
        <v>25</v>
      </c>
      <c r="BW30" s="7">
        <v>1000</v>
      </c>
      <c r="BX30" s="7">
        <v>25</v>
      </c>
      <c r="BY30" s="7">
        <v>1000</v>
      </c>
      <c r="BZ30" s="7">
        <v>25</v>
      </c>
      <c r="CA30" s="7">
        <v>1000</v>
      </c>
      <c r="CB30" s="7">
        <v>25</v>
      </c>
      <c r="CC30" s="7">
        <v>1000</v>
      </c>
      <c r="CD30" s="7">
        <v>25</v>
      </c>
      <c r="CE30" s="10">
        <v>260</v>
      </c>
      <c r="CF30" s="10">
        <v>126</v>
      </c>
      <c r="CG30" s="10">
        <v>19</v>
      </c>
    </row>
    <row r="31" spans="1:85" x14ac:dyDescent="0.3">
      <c r="K31">
        <v>1</v>
      </c>
      <c r="M31" t="s">
        <v>147</v>
      </c>
      <c r="N31">
        <v>2000</v>
      </c>
      <c r="P31">
        <v>5.91</v>
      </c>
      <c r="Q31">
        <v>0.36</v>
      </c>
      <c r="S31">
        <v>0.39</v>
      </c>
      <c r="T31">
        <v>0.1</v>
      </c>
      <c r="W31">
        <v>0.16</v>
      </c>
      <c r="Y31">
        <v>0.17</v>
      </c>
      <c r="BB31" s="7">
        <v>25</v>
      </c>
      <c r="BC31" s="7">
        <v>1000</v>
      </c>
      <c r="BD31" s="8" t="s">
        <v>108</v>
      </c>
      <c r="BE31" s="7">
        <v>25</v>
      </c>
      <c r="BF31" s="7">
        <v>0</v>
      </c>
      <c r="BG31" s="7">
        <v>25</v>
      </c>
      <c r="BH31" s="7">
        <v>1000</v>
      </c>
      <c r="BI31" s="7" t="s">
        <v>141</v>
      </c>
      <c r="BJ31" s="8">
        <v>25</v>
      </c>
      <c r="BK31" s="8">
        <v>0</v>
      </c>
      <c r="BL31" s="8">
        <v>25</v>
      </c>
      <c r="BM31" s="8">
        <v>1000</v>
      </c>
      <c r="BN31" s="8">
        <v>25</v>
      </c>
      <c r="BO31" s="8">
        <v>1000</v>
      </c>
      <c r="BP31" s="7" t="s">
        <v>127</v>
      </c>
      <c r="BQ31" s="7" t="s">
        <v>141</v>
      </c>
      <c r="BR31" s="7">
        <v>25</v>
      </c>
      <c r="BS31" s="7">
        <v>0</v>
      </c>
      <c r="BT31" s="7">
        <v>25</v>
      </c>
      <c r="BU31" s="7">
        <v>1000</v>
      </c>
      <c r="BV31" s="10">
        <v>180</v>
      </c>
      <c r="BW31" s="10">
        <v>6</v>
      </c>
      <c r="BX31" s="7">
        <v>25</v>
      </c>
      <c r="BY31" s="7">
        <v>1000</v>
      </c>
      <c r="BZ31" s="7">
        <v>25</v>
      </c>
      <c r="CA31" s="7">
        <v>1000</v>
      </c>
      <c r="CB31" s="7">
        <v>25</v>
      </c>
      <c r="CC31" s="7">
        <v>1000</v>
      </c>
      <c r="CD31" s="7">
        <v>25</v>
      </c>
      <c r="CE31" s="10">
        <v>450</v>
      </c>
      <c r="CF31" s="10">
        <v>305</v>
      </c>
      <c r="CG31" s="10">
        <v>14</v>
      </c>
    </row>
    <row r="32" spans="1:85" x14ac:dyDescent="0.3">
      <c r="I32">
        <v>1</v>
      </c>
      <c r="K32">
        <v>1</v>
      </c>
      <c r="M32" t="s">
        <v>149</v>
      </c>
      <c r="N32">
        <v>2000</v>
      </c>
      <c r="P32">
        <v>5.91</v>
      </c>
      <c r="Q32">
        <v>0.36</v>
      </c>
      <c r="S32">
        <v>0.39</v>
      </c>
      <c r="T32">
        <v>0.1</v>
      </c>
      <c r="W32">
        <v>0.16</v>
      </c>
      <c r="Y32">
        <v>0.17</v>
      </c>
      <c r="BB32" s="7">
        <v>25</v>
      </c>
      <c r="BC32" s="7">
        <v>1000</v>
      </c>
      <c r="BD32" s="8" t="s">
        <v>108</v>
      </c>
      <c r="BE32" s="7">
        <v>25</v>
      </c>
      <c r="BF32" s="7">
        <v>0</v>
      </c>
      <c r="BG32" s="7">
        <v>25</v>
      </c>
      <c r="BH32" s="7">
        <v>1000</v>
      </c>
      <c r="BI32" s="7" t="s">
        <v>141</v>
      </c>
      <c r="BJ32" s="8">
        <v>25</v>
      </c>
      <c r="BK32" s="8">
        <v>0</v>
      </c>
      <c r="BL32" s="8">
        <v>25</v>
      </c>
      <c r="BM32" s="8">
        <v>1000</v>
      </c>
      <c r="BN32" s="8">
        <v>25</v>
      </c>
      <c r="BO32" s="8">
        <v>1000</v>
      </c>
      <c r="BP32" s="7" t="s">
        <v>127</v>
      </c>
      <c r="BQ32" s="10" t="s">
        <v>148</v>
      </c>
      <c r="BR32" s="7"/>
      <c r="BS32" s="7"/>
      <c r="BT32" s="7">
        <v>25</v>
      </c>
      <c r="BU32" s="7">
        <v>1000</v>
      </c>
      <c r="BV32" s="10">
        <v>180</v>
      </c>
      <c r="BW32" s="10">
        <v>6</v>
      </c>
      <c r="BX32" s="7">
        <v>25</v>
      </c>
      <c r="BY32" s="7">
        <v>1000</v>
      </c>
      <c r="BZ32" s="7">
        <v>25</v>
      </c>
      <c r="CA32" s="7">
        <v>1000</v>
      </c>
      <c r="CB32" s="7">
        <v>25</v>
      </c>
      <c r="CC32" s="7">
        <v>1000</v>
      </c>
      <c r="CD32" s="7">
        <v>25</v>
      </c>
      <c r="CE32" s="10">
        <v>450</v>
      </c>
      <c r="CF32" s="10">
        <v>305</v>
      </c>
      <c r="CG32" s="10">
        <v>18</v>
      </c>
    </row>
    <row r="33" spans="1:85" x14ac:dyDescent="0.3">
      <c r="K33">
        <v>1</v>
      </c>
      <c r="M33" t="s">
        <v>147</v>
      </c>
      <c r="N33">
        <v>2000</v>
      </c>
      <c r="P33">
        <v>5.91</v>
      </c>
      <c r="Q33">
        <v>0.36</v>
      </c>
      <c r="S33">
        <v>0.39</v>
      </c>
      <c r="T33">
        <v>0.1</v>
      </c>
      <c r="W33">
        <v>0.16</v>
      </c>
      <c r="Y33">
        <v>0.17</v>
      </c>
      <c r="BB33" s="7">
        <v>25</v>
      </c>
      <c r="BC33" s="7">
        <v>1000</v>
      </c>
      <c r="BD33" s="8" t="s">
        <v>108</v>
      </c>
      <c r="BE33" s="7">
        <v>25</v>
      </c>
      <c r="BF33" s="7">
        <v>0</v>
      </c>
      <c r="BG33" s="7">
        <v>25</v>
      </c>
      <c r="BH33" s="7">
        <v>1000</v>
      </c>
      <c r="BI33" s="7" t="s">
        <v>141</v>
      </c>
      <c r="BJ33" s="8">
        <v>25</v>
      </c>
      <c r="BK33" s="8">
        <v>0</v>
      </c>
      <c r="BL33" s="8">
        <v>25</v>
      </c>
      <c r="BM33" s="8">
        <v>1000</v>
      </c>
      <c r="BN33" s="9">
        <v>530</v>
      </c>
      <c r="BO33" s="9">
        <v>0.75</v>
      </c>
      <c r="BP33" s="7" t="s">
        <v>127</v>
      </c>
      <c r="BQ33" s="7" t="s">
        <v>141</v>
      </c>
      <c r="BR33" s="7">
        <v>25</v>
      </c>
      <c r="BS33" s="7">
        <v>0</v>
      </c>
      <c r="BT33" s="7">
        <v>25</v>
      </c>
      <c r="BU33" s="7">
        <v>1000</v>
      </c>
      <c r="BV33" s="10">
        <v>180</v>
      </c>
      <c r="BW33" s="10">
        <v>6</v>
      </c>
      <c r="BX33" s="7">
        <v>25</v>
      </c>
      <c r="BY33" s="7">
        <v>1000</v>
      </c>
      <c r="BZ33" s="7">
        <v>25</v>
      </c>
      <c r="CA33" s="7">
        <v>1000</v>
      </c>
      <c r="CB33" s="7">
        <v>25</v>
      </c>
      <c r="CC33" s="7">
        <v>1000</v>
      </c>
      <c r="CD33" s="7">
        <v>25</v>
      </c>
      <c r="CE33">
        <v>370.18448999999998</v>
      </c>
      <c r="CF33">
        <v>270.49961999999999</v>
      </c>
      <c r="CG33">
        <v>5.8784299999999998</v>
      </c>
    </row>
    <row r="34" spans="1:85" x14ac:dyDescent="0.3">
      <c r="K34">
        <v>1</v>
      </c>
      <c r="M34" t="s">
        <v>147</v>
      </c>
      <c r="N34">
        <v>2000</v>
      </c>
      <c r="P34">
        <v>5.91</v>
      </c>
      <c r="Q34">
        <v>0.36</v>
      </c>
      <c r="S34">
        <v>0.39</v>
      </c>
      <c r="T34">
        <v>0.1</v>
      </c>
      <c r="W34">
        <v>0.16</v>
      </c>
      <c r="Y34">
        <v>0.17</v>
      </c>
      <c r="BB34" s="7">
        <v>25</v>
      </c>
      <c r="BC34" s="7">
        <v>1000</v>
      </c>
      <c r="BD34" s="8" t="s">
        <v>108</v>
      </c>
      <c r="BE34" s="7">
        <v>25</v>
      </c>
      <c r="BF34" s="7">
        <v>0</v>
      </c>
      <c r="BG34" s="7">
        <v>25</v>
      </c>
      <c r="BH34" s="7">
        <v>1000</v>
      </c>
      <c r="BI34" s="7" t="s">
        <v>141</v>
      </c>
      <c r="BJ34" s="8">
        <v>25</v>
      </c>
      <c r="BK34" s="8">
        <v>0</v>
      </c>
      <c r="BL34" s="8">
        <v>25</v>
      </c>
      <c r="BM34" s="8">
        <v>1000</v>
      </c>
      <c r="BN34" s="9">
        <v>540</v>
      </c>
      <c r="BO34" s="9">
        <v>0.75</v>
      </c>
      <c r="BP34" s="7" t="s">
        <v>127</v>
      </c>
      <c r="BQ34" s="7" t="s">
        <v>141</v>
      </c>
      <c r="BR34" s="7">
        <v>25</v>
      </c>
      <c r="BS34" s="7">
        <v>0</v>
      </c>
      <c r="BT34" s="7">
        <v>25</v>
      </c>
      <c r="BU34" s="7">
        <v>1000</v>
      </c>
      <c r="BV34" s="10">
        <v>180</v>
      </c>
      <c r="BW34" s="10">
        <v>6</v>
      </c>
      <c r="BX34" s="7">
        <v>25</v>
      </c>
      <c r="BY34" s="7">
        <v>1000</v>
      </c>
      <c r="BZ34" s="7">
        <v>25</v>
      </c>
      <c r="CA34" s="7">
        <v>1000</v>
      </c>
      <c r="CB34" s="7">
        <v>25</v>
      </c>
      <c r="CC34" s="7">
        <v>1000</v>
      </c>
      <c r="CD34" s="7">
        <v>25</v>
      </c>
      <c r="CE34">
        <v>397.20817</v>
      </c>
      <c r="CF34">
        <v>303.24200999999999</v>
      </c>
      <c r="CG34">
        <v>5.2808299999999999</v>
      </c>
    </row>
    <row r="35" spans="1:85" x14ac:dyDescent="0.3">
      <c r="BD35" s="8"/>
      <c r="CC35"/>
      <c r="CD35"/>
      <c r="CE35"/>
      <c r="CF35"/>
    </row>
    <row r="36" spans="1:85" x14ac:dyDescent="0.3">
      <c r="A36" t="s">
        <v>102</v>
      </c>
      <c r="B36" t="s">
        <v>103</v>
      </c>
      <c r="C36">
        <v>2020</v>
      </c>
      <c r="D36" t="s">
        <v>104</v>
      </c>
      <c r="E36" t="s">
        <v>77</v>
      </c>
      <c r="P36">
        <v>0.2</v>
      </c>
      <c r="Q36">
        <v>0.01</v>
      </c>
      <c r="R36">
        <v>6.8</v>
      </c>
      <c r="S36">
        <v>0.2</v>
      </c>
      <c r="T36">
        <v>0.01</v>
      </c>
      <c r="AC36">
        <v>0.03</v>
      </c>
      <c r="AU36">
        <v>0.03</v>
      </c>
      <c r="BB36" s="7">
        <v>25</v>
      </c>
      <c r="BC36" s="7">
        <v>1000</v>
      </c>
      <c r="BD36" s="7" t="s">
        <v>141</v>
      </c>
      <c r="BE36" s="7">
        <v>25</v>
      </c>
      <c r="BF36" s="7">
        <v>0</v>
      </c>
      <c r="BG36" s="7">
        <v>25</v>
      </c>
      <c r="BH36" s="7">
        <v>1000</v>
      </c>
      <c r="BI36" s="7" t="s">
        <v>141</v>
      </c>
      <c r="BJ36" s="8">
        <v>25</v>
      </c>
      <c r="BK36" s="8">
        <v>0</v>
      </c>
      <c r="BL36" s="8">
        <v>25</v>
      </c>
      <c r="BM36" s="8">
        <v>1000</v>
      </c>
      <c r="BN36" s="8">
        <v>25</v>
      </c>
      <c r="BO36" s="8">
        <v>1000</v>
      </c>
      <c r="BP36" s="7" t="s">
        <v>127</v>
      </c>
      <c r="BQ36" s="7" t="s">
        <v>108</v>
      </c>
      <c r="BR36" s="8">
        <v>25</v>
      </c>
      <c r="BS36" s="7">
        <v>0</v>
      </c>
      <c r="BT36" s="7">
        <v>25</v>
      </c>
      <c r="BU36" s="7">
        <v>1000</v>
      </c>
      <c r="BV36" s="7">
        <v>25</v>
      </c>
      <c r="BW36" s="7">
        <v>1000</v>
      </c>
      <c r="BX36" s="7">
        <v>25</v>
      </c>
      <c r="BY36" s="7">
        <v>1000</v>
      </c>
      <c r="BZ36" s="7">
        <v>25</v>
      </c>
      <c r="CA36" s="7">
        <v>1000</v>
      </c>
      <c r="CB36" s="7">
        <v>25</v>
      </c>
      <c r="CC36" s="7">
        <v>1000</v>
      </c>
      <c r="CD36" s="7">
        <v>25</v>
      </c>
      <c r="CE36" s="10">
        <v>109</v>
      </c>
      <c r="CF36"/>
    </row>
    <row r="37" spans="1:85" x14ac:dyDescent="0.3">
      <c r="P37">
        <v>0.1</v>
      </c>
      <c r="Q37">
        <v>0.1</v>
      </c>
      <c r="R37">
        <v>6.6</v>
      </c>
      <c r="S37">
        <v>0.3</v>
      </c>
      <c r="T37">
        <v>0.02</v>
      </c>
      <c r="X37">
        <v>3.2</v>
      </c>
      <c r="AC37">
        <v>0.02</v>
      </c>
      <c r="AU37">
        <v>0.02</v>
      </c>
      <c r="BB37" s="7">
        <v>25</v>
      </c>
      <c r="BC37" s="7">
        <v>1000</v>
      </c>
      <c r="BD37" s="8" t="s">
        <v>141</v>
      </c>
      <c r="BE37" s="7">
        <v>25</v>
      </c>
      <c r="BF37" s="7">
        <v>0</v>
      </c>
      <c r="BG37" s="7">
        <v>25</v>
      </c>
      <c r="BH37" s="7">
        <v>1000</v>
      </c>
      <c r="BI37" s="7" t="s">
        <v>141</v>
      </c>
      <c r="BJ37" s="8">
        <v>25</v>
      </c>
      <c r="BK37" s="8">
        <v>0</v>
      </c>
      <c r="BL37" s="8">
        <v>25</v>
      </c>
      <c r="BM37" s="8">
        <v>1000</v>
      </c>
      <c r="BN37" s="8">
        <v>25</v>
      </c>
      <c r="BO37" s="8">
        <v>1000</v>
      </c>
      <c r="BP37" s="7" t="s">
        <v>127</v>
      </c>
      <c r="BQ37" s="7" t="s">
        <v>108</v>
      </c>
      <c r="BR37" s="8">
        <v>25</v>
      </c>
      <c r="BS37" s="7">
        <v>0</v>
      </c>
      <c r="BT37" s="7">
        <v>25</v>
      </c>
      <c r="BU37" s="7">
        <v>1000</v>
      </c>
      <c r="BV37" s="7">
        <v>25</v>
      </c>
      <c r="BW37" s="7">
        <v>1000</v>
      </c>
      <c r="BX37" s="7">
        <v>25</v>
      </c>
      <c r="BY37" s="7">
        <v>1000</v>
      </c>
      <c r="BZ37" s="7">
        <v>25</v>
      </c>
      <c r="CA37" s="7">
        <v>1000</v>
      </c>
      <c r="CB37" s="7">
        <v>25</v>
      </c>
      <c r="CC37" s="7">
        <v>1000</v>
      </c>
      <c r="CD37" s="7">
        <v>25</v>
      </c>
      <c r="CE37" s="10">
        <v>145</v>
      </c>
      <c r="CF37"/>
    </row>
    <row r="38" spans="1:85" x14ac:dyDescent="0.3">
      <c r="Q38">
        <v>0.02</v>
      </c>
      <c r="R38">
        <v>6.4</v>
      </c>
      <c r="S38">
        <v>0.4</v>
      </c>
      <c r="T38">
        <v>0.05</v>
      </c>
      <c r="X38">
        <v>2.8</v>
      </c>
      <c r="AC38">
        <v>0.03</v>
      </c>
      <c r="AU38">
        <v>0.08</v>
      </c>
      <c r="BB38" s="7">
        <v>25</v>
      </c>
      <c r="BC38" s="7">
        <v>1000</v>
      </c>
      <c r="BD38" s="8" t="s">
        <v>141</v>
      </c>
      <c r="BE38" s="7">
        <v>25</v>
      </c>
      <c r="BF38" s="7">
        <v>0</v>
      </c>
      <c r="BG38" s="7">
        <v>25</v>
      </c>
      <c r="BH38" s="7">
        <v>1000</v>
      </c>
      <c r="BI38" s="7" t="s">
        <v>141</v>
      </c>
      <c r="BJ38" s="8">
        <v>25</v>
      </c>
      <c r="BK38" s="8">
        <v>0</v>
      </c>
      <c r="BL38" s="8">
        <v>25</v>
      </c>
      <c r="BM38" s="8">
        <v>1000</v>
      </c>
      <c r="BN38" s="9">
        <v>450</v>
      </c>
      <c r="BO38" s="9">
        <v>8</v>
      </c>
      <c r="BP38" s="9" t="s">
        <v>127</v>
      </c>
      <c r="BQ38" s="7" t="s">
        <v>108</v>
      </c>
      <c r="BR38" s="8">
        <v>25</v>
      </c>
      <c r="BS38" s="7">
        <v>0</v>
      </c>
      <c r="BT38" s="7">
        <v>25</v>
      </c>
      <c r="BU38" s="7">
        <v>1000</v>
      </c>
      <c r="BV38">
        <v>170</v>
      </c>
      <c r="BW38">
        <v>12</v>
      </c>
      <c r="BX38" s="7">
        <v>25</v>
      </c>
      <c r="BY38" s="7">
        <v>1000</v>
      </c>
      <c r="BZ38" s="7">
        <v>25</v>
      </c>
      <c r="CA38" s="7">
        <v>1000</v>
      </c>
      <c r="CB38" s="7">
        <v>25</v>
      </c>
      <c r="CC38" s="7">
        <v>1000</v>
      </c>
      <c r="CD38" s="7">
        <v>25</v>
      </c>
      <c r="CE38" s="10">
        <v>182</v>
      </c>
      <c r="CF38"/>
    </row>
    <row r="39" spans="1:85" x14ac:dyDescent="0.3">
      <c r="P39">
        <v>0.08</v>
      </c>
      <c r="Q39">
        <v>0.02</v>
      </c>
      <c r="R39">
        <v>6.5</v>
      </c>
      <c r="S39">
        <v>0.3</v>
      </c>
      <c r="T39">
        <v>0.06</v>
      </c>
      <c r="X39">
        <v>3.3</v>
      </c>
      <c r="AC39">
        <v>0.06</v>
      </c>
      <c r="AU39">
        <v>7.0000000000000007E-2</v>
      </c>
      <c r="BB39" s="7">
        <v>25</v>
      </c>
      <c r="BC39" s="7">
        <v>1000</v>
      </c>
      <c r="BD39" s="8" t="s">
        <v>141</v>
      </c>
      <c r="BE39" s="7">
        <v>25</v>
      </c>
      <c r="BF39" s="7">
        <v>0</v>
      </c>
      <c r="BG39" s="7">
        <v>25</v>
      </c>
      <c r="BH39" s="7">
        <v>1000</v>
      </c>
      <c r="BI39" s="7" t="s">
        <v>141</v>
      </c>
      <c r="BJ39" s="8">
        <v>25</v>
      </c>
      <c r="BK39" s="8">
        <v>0</v>
      </c>
      <c r="BL39" s="8">
        <v>25</v>
      </c>
      <c r="BM39" s="8">
        <v>1000</v>
      </c>
      <c r="BN39" s="9">
        <v>480</v>
      </c>
      <c r="BO39" s="9">
        <v>8</v>
      </c>
      <c r="BP39" s="9" t="s">
        <v>127</v>
      </c>
      <c r="BQ39" s="7" t="s">
        <v>108</v>
      </c>
      <c r="BR39" s="8">
        <v>25</v>
      </c>
      <c r="BS39" s="7">
        <v>0</v>
      </c>
      <c r="BT39" s="7">
        <v>25</v>
      </c>
      <c r="BU39" s="7">
        <v>1000</v>
      </c>
      <c r="BV39">
        <v>170</v>
      </c>
      <c r="BW39">
        <v>12</v>
      </c>
      <c r="BX39" s="7">
        <v>25</v>
      </c>
      <c r="BY39" s="7">
        <v>1000</v>
      </c>
      <c r="BZ39" s="7">
        <v>25</v>
      </c>
      <c r="CA39" s="7">
        <v>1000</v>
      </c>
      <c r="CB39" s="7">
        <v>25</v>
      </c>
      <c r="CC39" s="7">
        <v>1000</v>
      </c>
      <c r="CD39" s="7">
        <v>25</v>
      </c>
      <c r="CE39" s="10">
        <v>215</v>
      </c>
      <c r="CF39"/>
    </row>
    <row r="40" spans="1:85" x14ac:dyDescent="0.3">
      <c r="BD40" s="8"/>
      <c r="BQ40" s="7"/>
      <c r="BR40" s="8"/>
      <c r="BS40" s="7"/>
      <c r="CC40"/>
      <c r="CD40"/>
      <c r="CE40"/>
      <c r="CF40"/>
    </row>
    <row r="41" spans="1:85" x14ac:dyDescent="0.3">
      <c r="A41" t="s">
        <v>129</v>
      </c>
      <c r="B41" t="s">
        <v>130</v>
      </c>
      <c r="C41">
        <v>2020</v>
      </c>
      <c r="D41" t="s">
        <v>131</v>
      </c>
      <c r="E41" t="s">
        <v>132</v>
      </c>
      <c r="J41">
        <v>1</v>
      </c>
      <c r="M41" t="s">
        <v>150</v>
      </c>
      <c r="N41">
        <v>7000</v>
      </c>
      <c r="P41">
        <v>2.35</v>
      </c>
      <c r="Q41">
        <v>8.0000000000000002E-3</v>
      </c>
      <c r="R41">
        <v>5.5E-2</v>
      </c>
      <c r="S41">
        <v>1.94</v>
      </c>
      <c r="T41">
        <v>7.76</v>
      </c>
      <c r="U41">
        <v>5.0000000000000001E-3</v>
      </c>
      <c r="V41">
        <v>6.0999999999999999E-2</v>
      </c>
      <c r="Y41">
        <v>0.12</v>
      </c>
      <c r="BB41" s="7">
        <v>25</v>
      </c>
      <c r="BC41" s="7">
        <v>1000</v>
      </c>
      <c r="BD41" s="7" t="s">
        <v>108</v>
      </c>
      <c r="BE41" s="7">
        <v>25</v>
      </c>
      <c r="BF41" s="7">
        <v>0</v>
      </c>
      <c r="BG41" s="7">
        <v>25</v>
      </c>
      <c r="BH41" s="7">
        <v>1000</v>
      </c>
      <c r="BI41" s="7" t="s">
        <v>141</v>
      </c>
      <c r="BJ41" s="8">
        <v>25</v>
      </c>
      <c r="BK41" s="8">
        <v>0</v>
      </c>
      <c r="BL41" s="8">
        <v>25</v>
      </c>
      <c r="BM41" s="8">
        <v>1000</v>
      </c>
      <c r="BN41">
        <v>530</v>
      </c>
      <c r="BP41" t="s">
        <v>127</v>
      </c>
      <c r="BQ41" s="7" t="s">
        <v>108</v>
      </c>
      <c r="BR41" s="8">
        <v>25</v>
      </c>
      <c r="BS41" s="7">
        <v>0</v>
      </c>
      <c r="BT41" s="7">
        <v>25</v>
      </c>
      <c r="BU41" s="7">
        <v>1000</v>
      </c>
      <c r="BV41">
        <v>130</v>
      </c>
      <c r="BW41" s="10">
        <v>0.5</v>
      </c>
      <c r="BX41" s="7">
        <v>25</v>
      </c>
      <c r="BY41" s="7">
        <v>1000</v>
      </c>
      <c r="BZ41" s="7">
        <v>25</v>
      </c>
      <c r="CA41" s="7">
        <v>1000</v>
      </c>
      <c r="CB41" s="7">
        <v>25</v>
      </c>
      <c r="CC41" s="7">
        <v>1000</v>
      </c>
      <c r="CD41" s="7">
        <v>25</v>
      </c>
      <c r="CE41" s="10">
        <v>590</v>
      </c>
      <c r="CF41" s="10">
        <v>540</v>
      </c>
      <c r="CG41" s="10">
        <v>7.5</v>
      </c>
    </row>
    <row r="42" spans="1:85" x14ac:dyDescent="0.3">
      <c r="J42">
        <v>1</v>
      </c>
      <c r="M42" t="s">
        <v>150</v>
      </c>
      <c r="N42">
        <v>7000</v>
      </c>
      <c r="P42">
        <v>2.35</v>
      </c>
      <c r="Q42">
        <v>8.0000000000000002E-3</v>
      </c>
      <c r="R42">
        <v>5.5E-2</v>
      </c>
      <c r="S42">
        <v>1.94</v>
      </c>
      <c r="T42">
        <v>7.76</v>
      </c>
      <c r="U42">
        <v>5.0000000000000001E-3</v>
      </c>
      <c r="V42">
        <v>6.0999999999999999E-2</v>
      </c>
      <c r="Y42">
        <v>0.12</v>
      </c>
      <c r="BB42" s="7">
        <v>25</v>
      </c>
      <c r="BC42" s="7">
        <v>1000</v>
      </c>
      <c r="BD42" s="8" t="s">
        <v>108</v>
      </c>
      <c r="BE42" s="7">
        <v>25</v>
      </c>
      <c r="BF42" s="7">
        <v>0</v>
      </c>
      <c r="BG42" s="7">
        <v>25</v>
      </c>
      <c r="BH42" s="7">
        <v>1000</v>
      </c>
      <c r="BI42" s="7" t="s">
        <v>141</v>
      </c>
      <c r="BJ42" s="8">
        <v>25</v>
      </c>
      <c r="BK42" s="8">
        <v>0</v>
      </c>
      <c r="BL42" s="8">
        <v>25</v>
      </c>
      <c r="BM42" s="8">
        <v>1000</v>
      </c>
      <c r="BN42">
        <v>530</v>
      </c>
      <c r="BP42" t="s">
        <v>127</v>
      </c>
      <c r="BQ42" s="7" t="s">
        <v>108</v>
      </c>
      <c r="BR42" s="8">
        <v>25</v>
      </c>
      <c r="BS42" s="7">
        <v>0</v>
      </c>
      <c r="BT42" s="7">
        <v>25</v>
      </c>
      <c r="BU42" s="7">
        <v>1000</v>
      </c>
      <c r="BV42">
        <v>150</v>
      </c>
      <c r="BW42" s="10">
        <v>0.5</v>
      </c>
      <c r="BX42" s="7">
        <v>25</v>
      </c>
      <c r="BY42" s="7">
        <v>1000</v>
      </c>
      <c r="BZ42" s="7">
        <v>25</v>
      </c>
      <c r="CA42" s="7">
        <v>1000</v>
      </c>
      <c r="CB42" s="7">
        <v>25</v>
      </c>
      <c r="CC42" s="7">
        <v>1000</v>
      </c>
      <c r="CD42" s="7">
        <v>25</v>
      </c>
      <c r="CE42" s="10">
        <v>585</v>
      </c>
      <c r="CF42" s="10">
        <v>535</v>
      </c>
      <c r="CG42" s="10">
        <v>8.3000000000000007</v>
      </c>
    </row>
    <row r="43" spans="1:85" x14ac:dyDescent="0.3">
      <c r="J43">
        <v>1</v>
      </c>
      <c r="M43" t="s">
        <v>150</v>
      </c>
      <c r="N43">
        <v>7000</v>
      </c>
      <c r="P43">
        <v>2.35</v>
      </c>
      <c r="Q43">
        <v>8.0000000000000002E-3</v>
      </c>
      <c r="R43">
        <v>5.5E-2</v>
      </c>
      <c r="S43">
        <v>1.94</v>
      </c>
      <c r="T43">
        <v>7.76</v>
      </c>
      <c r="U43">
        <v>5.0000000000000001E-3</v>
      </c>
      <c r="V43">
        <v>6.0999999999999999E-2</v>
      </c>
      <c r="Y43">
        <v>0.12</v>
      </c>
      <c r="BB43" s="7">
        <v>25</v>
      </c>
      <c r="BC43" s="7">
        <v>1000</v>
      </c>
      <c r="BD43" s="8" t="s">
        <v>108</v>
      </c>
      <c r="BE43" s="7">
        <v>25</v>
      </c>
      <c r="BF43" s="7">
        <v>0</v>
      </c>
      <c r="BG43" s="7">
        <v>25</v>
      </c>
      <c r="BH43" s="7">
        <v>1000</v>
      </c>
      <c r="BI43" s="7" t="s">
        <v>141</v>
      </c>
      <c r="BJ43" s="8">
        <v>25</v>
      </c>
      <c r="BK43" s="8">
        <v>0</v>
      </c>
      <c r="BL43" s="8">
        <v>25</v>
      </c>
      <c r="BM43" s="8">
        <v>1000</v>
      </c>
      <c r="BN43">
        <v>530</v>
      </c>
      <c r="BP43" t="s">
        <v>127</v>
      </c>
      <c r="BQ43" s="7" t="s">
        <v>108</v>
      </c>
      <c r="BR43" s="8">
        <v>25</v>
      </c>
      <c r="BS43" s="7">
        <v>0</v>
      </c>
      <c r="BT43" s="7">
        <v>25</v>
      </c>
      <c r="BU43" s="7">
        <v>1000</v>
      </c>
      <c r="BV43">
        <v>170</v>
      </c>
      <c r="BW43" s="10">
        <v>0.5</v>
      </c>
      <c r="BX43" s="7">
        <v>25</v>
      </c>
      <c r="BY43" s="7">
        <v>1000</v>
      </c>
      <c r="BZ43" s="7">
        <v>25</v>
      </c>
      <c r="CA43" s="7">
        <v>1000</v>
      </c>
      <c r="CB43" s="7">
        <v>25</v>
      </c>
      <c r="CC43" s="7">
        <v>1000</v>
      </c>
      <c r="CD43" s="7">
        <v>25</v>
      </c>
      <c r="CE43" s="10">
        <v>582</v>
      </c>
      <c r="CF43" s="10">
        <v>532</v>
      </c>
      <c r="CG43" s="10">
        <v>9.8000000000000007</v>
      </c>
    </row>
    <row r="44" spans="1:85" x14ac:dyDescent="0.3">
      <c r="J44">
        <v>1</v>
      </c>
      <c r="M44" t="s">
        <v>150</v>
      </c>
      <c r="N44">
        <v>7000</v>
      </c>
      <c r="P44">
        <v>2.35</v>
      </c>
      <c r="Q44">
        <v>8.0000000000000002E-3</v>
      </c>
      <c r="R44">
        <v>5.5E-2</v>
      </c>
      <c r="S44">
        <v>1.94</v>
      </c>
      <c r="T44">
        <v>7.76</v>
      </c>
      <c r="U44">
        <v>5.0000000000000001E-3</v>
      </c>
      <c r="V44">
        <v>6.0999999999999999E-2</v>
      </c>
      <c r="Y44">
        <v>0.12</v>
      </c>
      <c r="BB44" s="7">
        <v>25</v>
      </c>
      <c r="BC44" s="7">
        <v>1000</v>
      </c>
      <c r="BD44" s="8" t="s">
        <v>108</v>
      </c>
      <c r="BE44" s="7">
        <v>25</v>
      </c>
      <c r="BF44" s="7">
        <v>0</v>
      </c>
      <c r="BG44" s="7">
        <v>25</v>
      </c>
      <c r="BH44" s="7">
        <v>1000</v>
      </c>
      <c r="BI44" s="7" t="s">
        <v>141</v>
      </c>
      <c r="BJ44" s="8">
        <v>25</v>
      </c>
      <c r="BK44" s="8">
        <v>0</v>
      </c>
      <c r="BL44" s="8">
        <v>25</v>
      </c>
      <c r="BM44" s="8">
        <v>1000</v>
      </c>
      <c r="BN44">
        <v>530</v>
      </c>
      <c r="BP44" t="s">
        <v>127</v>
      </c>
      <c r="BQ44" s="7" t="s">
        <v>108</v>
      </c>
      <c r="BR44" s="8">
        <v>25</v>
      </c>
      <c r="BS44" s="7">
        <v>0</v>
      </c>
      <c r="BT44" s="7">
        <v>25</v>
      </c>
      <c r="BU44" s="7">
        <v>1000</v>
      </c>
      <c r="BV44">
        <v>190</v>
      </c>
      <c r="BW44" s="10">
        <v>0.5</v>
      </c>
      <c r="BX44" s="7">
        <v>25</v>
      </c>
      <c r="BY44" s="7">
        <v>1000</v>
      </c>
      <c r="BZ44" s="7">
        <v>25</v>
      </c>
      <c r="CA44" s="7">
        <v>1000</v>
      </c>
      <c r="CB44" s="7">
        <v>25</v>
      </c>
      <c r="CC44" s="7">
        <v>1000</v>
      </c>
      <c r="CD44" s="7">
        <v>25</v>
      </c>
      <c r="CE44" s="10">
        <v>577</v>
      </c>
      <c r="CF44" s="10">
        <v>527</v>
      </c>
      <c r="CG44" s="10">
        <v>10.9</v>
      </c>
    </row>
    <row r="45" spans="1:85" x14ac:dyDescent="0.3">
      <c r="J45">
        <v>1</v>
      </c>
      <c r="M45" t="s">
        <v>150</v>
      </c>
      <c r="N45">
        <v>7000</v>
      </c>
      <c r="P45">
        <v>2.35</v>
      </c>
      <c r="Q45">
        <v>8.0000000000000002E-3</v>
      </c>
      <c r="R45">
        <v>5.5E-2</v>
      </c>
      <c r="S45">
        <v>1.94</v>
      </c>
      <c r="T45">
        <v>7.76</v>
      </c>
      <c r="U45">
        <v>5.0000000000000001E-3</v>
      </c>
      <c r="V45">
        <v>6.0999999999999999E-2</v>
      </c>
      <c r="Y45">
        <v>0.12</v>
      </c>
      <c r="BB45" s="7">
        <v>25</v>
      </c>
      <c r="BC45" s="7">
        <v>1000</v>
      </c>
      <c r="BD45" s="8" t="s">
        <v>108</v>
      </c>
      <c r="BE45" s="7">
        <v>25</v>
      </c>
      <c r="BF45" s="7">
        <v>0</v>
      </c>
      <c r="BG45" s="7">
        <v>25</v>
      </c>
      <c r="BH45" s="7">
        <v>1000</v>
      </c>
      <c r="BI45" s="7" t="s">
        <v>141</v>
      </c>
      <c r="BJ45" s="8">
        <v>25</v>
      </c>
      <c r="BK45" s="8">
        <v>0</v>
      </c>
      <c r="BL45" s="8">
        <v>25</v>
      </c>
      <c r="BM45" s="8">
        <v>1000</v>
      </c>
      <c r="BN45">
        <v>530</v>
      </c>
      <c r="BP45" t="s">
        <v>127</v>
      </c>
      <c r="BQ45" s="7" t="s">
        <v>108</v>
      </c>
      <c r="BR45" s="8">
        <v>25</v>
      </c>
      <c r="BS45" s="7">
        <v>0</v>
      </c>
      <c r="BT45" s="7">
        <v>25</v>
      </c>
      <c r="BU45" s="7">
        <v>1000</v>
      </c>
      <c r="BV45">
        <v>210</v>
      </c>
      <c r="BW45" s="10">
        <v>0.5</v>
      </c>
      <c r="BX45" s="7">
        <v>25</v>
      </c>
      <c r="BY45" s="7">
        <v>1000</v>
      </c>
      <c r="BZ45" s="7">
        <v>25</v>
      </c>
      <c r="CA45" s="7">
        <v>1000</v>
      </c>
      <c r="CB45" s="7">
        <v>25</v>
      </c>
      <c r="CC45" s="7">
        <v>1000</v>
      </c>
      <c r="CD45" s="7">
        <v>25</v>
      </c>
      <c r="CE45" s="10">
        <v>571</v>
      </c>
      <c r="CF45" s="10">
        <v>521</v>
      </c>
      <c r="CG45" s="10">
        <v>11</v>
      </c>
    </row>
    <row r="46" spans="1:85" x14ac:dyDescent="0.3">
      <c r="CC46"/>
      <c r="CD46"/>
      <c r="CE46"/>
      <c r="CF46"/>
    </row>
    <row r="47" spans="1:85" x14ac:dyDescent="0.3">
      <c r="A47" t="s">
        <v>133</v>
      </c>
      <c r="B47" t="s">
        <v>134</v>
      </c>
      <c r="C47">
        <v>2020</v>
      </c>
      <c r="D47" t="s">
        <v>135</v>
      </c>
      <c r="E47" t="s">
        <v>136</v>
      </c>
      <c r="N47">
        <v>6000</v>
      </c>
      <c r="P47">
        <v>3.5999999999999997E-2</v>
      </c>
      <c r="R47">
        <v>0.41199999999999998</v>
      </c>
      <c r="S47">
        <v>0.56899999999999995</v>
      </c>
      <c r="V47">
        <v>0.14399999999999999</v>
      </c>
      <c r="W47">
        <v>0.01</v>
      </c>
      <c r="BB47" s="10">
        <v>658</v>
      </c>
      <c r="BC47" s="10">
        <v>4</v>
      </c>
      <c r="BD47" s="7" t="s">
        <v>141</v>
      </c>
      <c r="BE47" s="7">
        <v>25</v>
      </c>
      <c r="BF47" s="7">
        <v>0</v>
      </c>
      <c r="BG47" s="7">
        <v>25</v>
      </c>
      <c r="BH47" s="7">
        <v>1000</v>
      </c>
      <c r="BI47" s="7" t="s">
        <v>141</v>
      </c>
      <c r="BJ47" s="8">
        <v>25</v>
      </c>
      <c r="BK47" s="8">
        <v>0</v>
      </c>
      <c r="BL47" s="8">
        <v>25</v>
      </c>
      <c r="BM47" s="8">
        <v>1000</v>
      </c>
      <c r="BN47" s="9">
        <v>525</v>
      </c>
      <c r="BO47" s="9">
        <v>12</v>
      </c>
      <c r="BP47" t="s">
        <v>127</v>
      </c>
      <c r="BQ47" s="7" t="s">
        <v>108</v>
      </c>
      <c r="BR47" s="8">
        <v>25</v>
      </c>
      <c r="BS47" s="7">
        <v>0</v>
      </c>
      <c r="BT47" s="7">
        <v>25</v>
      </c>
      <c r="BU47" s="7">
        <v>1000</v>
      </c>
      <c r="BV47" s="10">
        <v>200</v>
      </c>
      <c r="BW47" s="10">
        <v>2</v>
      </c>
      <c r="BX47" s="7">
        <v>25</v>
      </c>
      <c r="BY47" s="7">
        <v>1000</v>
      </c>
      <c r="BZ47" s="7">
        <v>25</v>
      </c>
      <c r="CA47" s="7">
        <v>1000</v>
      </c>
      <c r="CB47" s="7">
        <v>25</v>
      </c>
      <c r="CC47" s="7">
        <v>1000</v>
      </c>
      <c r="CD47" s="7">
        <v>25</v>
      </c>
      <c r="CE47">
        <v>94.252269999999996</v>
      </c>
      <c r="CF47"/>
      <c r="CG47">
        <v>11.86838</v>
      </c>
    </row>
    <row r="48" spans="1:85" x14ac:dyDescent="0.3">
      <c r="N48">
        <v>6000</v>
      </c>
      <c r="P48">
        <v>3.5999999999999997E-2</v>
      </c>
      <c r="R48">
        <v>0.41199999999999998</v>
      </c>
      <c r="S48">
        <v>0.56899999999999995</v>
      </c>
      <c r="V48">
        <v>0.14399999999999999</v>
      </c>
      <c r="W48">
        <v>0.01</v>
      </c>
      <c r="AZ48">
        <v>0.1</v>
      </c>
      <c r="BB48" s="10">
        <v>658</v>
      </c>
      <c r="BC48" s="10">
        <v>4</v>
      </c>
      <c r="BD48" s="7" t="s">
        <v>141</v>
      </c>
      <c r="BE48" s="7">
        <v>25</v>
      </c>
      <c r="BF48" s="7">
        <v>0</v>
      </c>
      <c r="BG48" s="7">
        <v>25</v>
      </c>
      <c r="BH48" s="7">
        <v>1000</v>
      </c>
      <c r="BI48" s="7" t="s">
        <v>141</v>
      </c>
      <c r="BJ48" s="8">
        <v>25</v>
      </c>
      <c r="BK48" s="8">
        <v>0</v>
      </c>
      <c r="BL48" s="8">
        <v>25</v>
      </c>
      <c r="BM48" s="8">
        <v>1000</v>
      </c>
      <c r="BN48" s="9">
        <v>525</v>
      </c>
      <c r="BO48" s="9">
        <v>12</v>
      </c>
      <c r="BP48" t="s">
        <v>127</v>
      </c>
      <c r="BQ48" s="7" t="s">
        <v>108</v>
      </c>
      <c r="BR48" s="8">
        <v>25</v>
      </c>
      <c r="BS48" s="7">
        <v>0</v>
      </c>
      <c r="BT48" s="7">
        <v>25</v>
      </c>
      <c r="BU48" s="7">
        <v>1000</v>
      </c>
      <c r="BV48" s="10">
        <v>200</v>
      </c>
      <c r="BW48" s="10">
        <v>2</v>
      </c>
      <c r="BX48" s="7">
        <v>25</v>
      </c>
      <c r="BY48" s="7">
        <v>1000</v>
      </c>
      <c r="BZ48" s="7">
        <v>25</v>
      </c>
      <c r="CA48" s="7">
        <v>1000</v>
      </c>
      <c r="CB48" s="7">
        <v>25</v>
      </c>
      <c r="CC48" s="7">
        <v>1000</v>
      </c>
      <c r="CD48" s="7">
        <v>25</v>
      </c>
      <c r="CE48">
        <v>75.626859999999994</v>
      </c>
      <c r="CF48"/>
      <c r="CG48">
        <v>28.060510000000001</v>
      </c>
    </row>
    <row r="49" spans="1:85" x14ac:dyDescent="0.3">
      <c r="N49">
        <v>6000</v>
      </c>
      <c r="P49">
        <v>3.5999999999999997E-2</v>
      </c>
      <c r="R49">
        <v>0.41199999999999998</v>
      </c>
      <c r="S49">
        <v>0.56899999999999995</v>
      </c>
      <c r="V49">
        <v>0.14399999999999999</v>
      </c>
      <c r="W49">
        <v>0.02</v>
      </c>
      <c r="BB49" s="10">
        <v>658</v>
      </c>
      <c r="BC49" s="10">
        <v>4</v>
      </c>
      <c r="BD49" s="7" t="s">
        <v>141</v>
      </c>
      <c r="BE49" s="7">
        <v>25</v>
      </c>
      <c r="BF49" s="7">
        <v>0</v>
      </c>
      <c r="BG49" s="7">
        <v>25</v>
      </c>
      <c r="BH49" s="7">
        <v>1000</v>
      </c>
      <c r="BI49" s="7" t="s">
        <v>141</v>
      </c>
      <c r="BJ49" s="8">
        <v>25</v>
      </c>
      <c r="BK49" s="8">
        <v>0</v>
      </c>
      <c r="BL49" s="8">
        <v>25</v>
      </c>
      <c r="BM49" s="8">
        <v>1000</v>
      </c>
      <c r="BN49" s="9">
        <v>525</v>
      </c>
      <c r="BO49" s="9">
        <v>12</v>
      </c>
      <c r="BP49" t="s">
        <v>127</v>
      </c>
      <c r="BQ49" s="7" t="s">
        <v>108</v>
      </c>
      <c r="BR49" s="8">
        <v>25</v>
      </c>
      <c r="BS49" s="7">
        <v>0</v>
      </c>
      <c r="BT49" s="7">
        <v>25</v>
      </c>
      <c r="BU49" s="7">
        <v>1000</v>
      </c>
      <c r="BV49" s="10">
        <v>200</v>
      </c>
      <c r="BW49" s="10">
        <v>2</v>
      </c>
      <c r="BX49" s="7">
        <v>25</v>
      </c>
      <c r="BY49" s="7">
        <v>1000</v>
      </c>
      <c r="BZ49" s="7">
        <v>25</v>
      </c>
      <c r="CA49" s="7">
        <v>1000</v>
      </c>
      <c r="CB49" s="7">
        <v>25</v>
      </c>
      <c r="CC49" s="7">
        <v>1000</v>
      </c>
      <c r="CD49" s="7">
        <v>25</v>
      </c>
      <c r="CE49">
        <v>133.89958999999999</v>
      </c>
      <c r="CF49"/>
      <c r="CG49">
        <v>14.706340000000001</v>
      </c>
    </row>
    <row r="50" spans="1:85" x14ac:dyDescent="0.3">
      <c r="N50">
        <v>6000</v>
      </c>
      <c r="P50">
        <v>3.5999999999999997E-2</v>
      </c>
      <c r="R50">
        <v>0.41199999999999998</v>
      </c>
      <c r="S50">
        <v>0.56899999999999995</v>
      </c>
      <c r="V50">
        <v>0.14399999999999999</v>
      </c>
      <c r="W50">
        <v>0.02</v>
      </c>
      <c r="AZ50">
        <v>0.1</v>
      </c>
      <c r="BB50" s="10">
        <v>658</v>
      </c>
      <c r="BC50" s="10">
        <v>4</v>
      </c>
      <c r="BD50" s="7" t="s">
        <v>141</v>
      </c>
      <c r="BE50" s="7">
        <v>25</v>
      </c>
      <c r="BF50" s="7">
        <v>0</v>
      </c>
      <c r="BG50" s="7">
        <v>25</v>
      </c>
      <c r="BH50" s="7">
        <v>1000</v>
      </c>
      <c r="BI50" s="7" t="s">
        <v>141</v>
      </c>
      <c r="BJ50" s="8">
        <v>25</v>
      </c>
      <c r="BK50" s="8">
        <v>0</v>
      </c>
      <c r="BL50" s="8">
        <v>25</v>
      </c>
      <c r="BM50" s="8">
        <v>1000</v>
      </c>
      <c r="BN50" s="9">
        <v>525</v>
      </c>
      <c r="BO50" s="9">
        <v>12</v>
      </c>
      <c r="BP50" t="s">
        <v>127</v>
      </c>
      <c r="BQ50" s="7" t="s">
        <v>108</v>
      </c>
      <c r="BR50" s="8">
        <v>25</v>
      </c>
      <c r="BS50" s="7">
        <v>0</v>
      </c>
      <c r="BT50" s="7">
        <v>25</v>
      </c>
      <c r="BU50" s="7">
        <v>1000</v>
      </c>
      <c r="BV50" s="10">
        <v>200</v>
      </c>
      <c r="BW50" s="10">
        <v>2</v>
      </c>
      <c r="BX50" s="7">
        <v>25</v>
      </c>
      <c r="BY50" s="7">
        <v>1000</v>
      </c>
      <c r="BZ50" s="7">
        <v>25</v>
      </c>
      <c r="CA50" s="7">
        <v>1000</v>
      </c>
      <c r="CB50" s="7">
        <v>25</v>
      </c>
      <c r="CC50" s="7">
        <v>1000</v>
      </c>
      <c r="CD50" s="7">
        <v>25</v>
      </c>
      <c r="CE50">
        <v>106.40293</v>
      </c>
      <c r="CF50"/>
      <c r="CG50">
        <v>20.776420000000002</v>
      </c>
    </row>
    <row r="51" spans="1:85" x14ac:dyDescent="0.3">
      <c r="CC51"/>
      <c r="CD51" s="7"/>
      <c r="CE51"/>
      <c r="CF51"/>
    </row>
    <row r="52" spans="1:85" x14ac:dyDescent="0.3">
      <c r="A52" t="s">
        <v>137</v>
      </c>
      <c r="B52" t="s">
        <v>138</v>
      </c>
      <c r="C52">
        <v>2019</v>
      </c>
      <c r="D52" t="s">
        <v>139</v>
      </c>
      <c r="E52" t="s">
        <v>77</v>
      </c>
      <c r="J52">
        <v>1</v>
      </c>
      <c r="M52" t="s">
        <v>150</v>
      </c>
      <c r="N52">
        <v>8000</v>
      </c>
      <c r="P52">
        <v>0.1</v>
      </c>
      <c r="Q52">
        <v>0.2</v>
      </c>
      <c r="R52">
        <v>0.9</v>
      </c>
      <c r="S52">
        <v>0.05</v>
      </c>
      <c r="T52">
        <v>0.1</v>
      </c>
      <c r="U52">
        <v>0.05</v>
      </c>
      <c r="V52">
        <v>1</v>
      </c>
      <c r="W52">
        <v>0.08</v>
      </c>
      <c r="BA52">
        <v>0.15</v>
      </c>
      <c r="BB52" s="7">
        <v>25</v>
      </c>
      <c r="BC52" s="7">
        <v>1000</v>
      </c>
      <c r="BD52" s="7" t="s">
        <v>141</v>
      </c>
      <c r="BE52" s="7">
        <v>25</v>
      </c>
      <c r="BF52" s="7">
        <v>0</v>
      </c>
      <c r="BG52" s="7">
        <v>25</v>
      </c>
      <c r="BH52" s="7">
        <v>1000</v>
      </c>
      <c r="BI52" s="7" t="s">
        <v>141</v>
      </c>
      <c r="BJ52" s="8">
        <v>25</v>
      </c>
      <c r="BK52" s="8">
        <v>0</v>
      </c>
      <c r="BL52" s="8">
        <v>25</v>
      </c>
      <c r="BM52" s="8">
        <v>1000</v>
      </c>
      <c r="BN52" s="9">
        <v>300</v>
      </c>
      <c r="BO52" s="8"/>
      <c r="BP52" s="7" t="s">
        <v>127</v>
      </c>
      <c r="BQ52" s="7" t="s">
        <v>108</v>
      </c>
      <c r="BR52" s="8">
        <v>25</v>
      </c>
      <c r="BS52" s="7">
        <v>0</v>
      </c>
      <c r="BT52" s="7">
        <v>25</v>
      </c>
      <c r="BU52" s="7">
        <v>1000</v>
      </c>
      <c r="BV52">
        <v>115</v>
      </c>
      <c r="BW52">
        <v>10</v>
      </c>
      <c r="BX52" s="7">
        <v>25</v>
      </c>
      <c r="BY52" s="7">
        <v>1000</v>
      </c>
      <c r="BZ52" s="7">
        <v>25</v>
      </c>
      <c r="CA52" s="7">
        <v>1000</v>
      </c>
      <c r="CB52" s="7">
        <v>25</v>
      </c>
      <c r="CC52" s="7">
        <v>1000</v>
      </c>
      <c r="CD52" s="7">
        <v>25</v>
      </c>
      <c r="CE52" s="10">
        <v>139.69999999999999</v>
      </c>
      <c r="CF52" s="10">
        <v>116</v>
      </c>
      <c r="CG52" s="10">
        <v>16</v>
      </c>
    </row>
    <row r="53" spans="1:85" x14ac:dyDescent="0.3">
      <c r="CC53"/>
      <c r="CD53"/>
      <c r="CE53"/>
      <c r="CF53"/>
    </row>
    <row r="54" spans="1:85" x14ac:dyDescent="0.3">
      <c r="CC54"/>
      <c r="CD54"/>
      <c r="CE54"/>
      <c r="CF54"/>
    </row>
    <row r="55" spans="1:85" x14ac:dyDescent="0.3">
      <c r="CC55"/>
      <c r="CD55"/>
      <c r="CE55"/>
      <c r="CF55"/>
    </row>
    <row r="56" spans="1:85" x14ac:dyDescent="0.3">
      <c r="CC56"/>
      <c r="CD56"/>
      <c r="CE56"/>
      <c r="CF56"/>
    </row>
    <row r="57" spans="1:85" x14ac:dyDescent="0.3">
      <c r="CC57"/>
      <c r="CD57"/>
      <c r="CE57"/>
      <c r="CF57"/>
    </row>
    <row r="58" spans="1:85" x14ac:dyDescent="0.3">
      <c r="CC58"/>
      <c r="CD58"/>
      <c r="CE58"/>
      <c r="CF58"/>
    </row>
    <row r="59" spans="1:85" x14ac:dyDescent="0.3">
      <c r="CC59"/>
      <c r="CD59"/>
      <c r="CE59"/>
      <c r="CF59"/>
    </row>
    <row r="60" spans="1:85" x14ac:dyDescent="0.3">
      <c r="CC60"/>
      <c r="CD60"/>
      <c r="CE60"/>
      <c r="CF60"/>
    </row>
    <row r="61" spans="1:85" x14ac:dyDescent="0.3">
      <c r="CC61"/>
      <c r="CD61"/>
      <c r="CE61"/>
      <c r="CF61"/>
    </row>
    <row r="62" spans="1:85" x14ac:dyDescent="0.3">
      <c r="CC62"/>
      <c r="CD62"/>
      <c r="CE62"/>
      <c r="CF62"/>
    </row>
    <row r="63" spans="1:85" x14ac:dyDescent="0.3">
      <c r="CC63"/>
      <c r="CD63"/>
      <c r="CE63"/>
      <c r="CF63"/>
    </row>
    <row r="64" spans="1:85" x14ac:dyDescent="0.3">
      <c r="CC64"/>
      <c r="CD64"/>
      <c r="CE64"/>
      <c r="CF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</sheetData>
  <mergeCells count="4">
    <mergeCell ref="G1:L1"/>
    <mergeCell ref="O1:BA1"/>
    <mergeCell ref="B1:F1"/>
    <mergeCell ref="CE1:CG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893992-2F69-484C-9F41-BACEB2CC7359}">
          <x14:formula1>
            <xm:f>Menu!$C$2:$C$36</xm:f>
          </x14:formula1>
          <xm:sqref>BQ4:BQ28 BI4:BI28 BD30:BD1048576 BD4:BD28 BQ30:BQ1048576 BI30:BI1048576</xm:sqref>
        </x14:dataValidation>
        <x14:dataValidation type="list" allowBlank="1" showInputMessage="1" showErrorMessage="1" xr:uid="{E33D8A6C-0C2B-46B8-B6D0-69F9EDBE348E}">
          <x14:formula1>
            <xm:f>Menu!$A$2:$A$3</xm:f>
          </x14:formula1>
          <xm:sqref>G4:L1048576</xm:sqref>
        </x14:dataValidation>
        <x14:dataValidation type="list" allowBlank="1" showInputMessage="1" showErrorMessage="1" xr:uid="{88221818-86C3-4B47-84A1-93BE4D54BEC7}">
          <x14:formula1>
            <xm:f>Menu!$B$2:$B$9</xm:f>
          </x14:formula1>
          <xm:sqref>N4:N1048576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8BE-752C-4477-944B-75D9F4CE8B53}">
  <dimension ref="B2:J26"/>
  <sheetViews>
    <sheetView workbookViewId="0">
      <selection activeCell="C13" sqref="C13"/>
    </sheetView>
  </sheetViews>
  <sheetFormatPr defaultRowHeight="16.5" x14ac:dyDescent="0.3"/>
  <cols>
    <col min="3" max="3" width="9" customWidth="1"/>
  </cols>
  <sheetData>
    <row r="2" spans="2:10" x14ac:dyDescent="0.3">
      <c r="B2" t="s">
        <v>109</v>
      </c>
      <c r="F2" t="s">
        <v>110</v>
      </c>
    </row>
    <row r="3" spans="2:10" x14ac:dyDescent="0.3">
      <c r="B3" t="s">
        <v>112</v>
      </c>
      <c r="C3" t="s">
        <v>113</v>
      </c>
      <c r="D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</row>
    <row r="4" spans="2:10" x14ac:dyDescent="0.3">
      <c r="B4">
        <v>90</v>
      </c>
      <c r="C4">
        <f>LN(100/(100-B4))</f>
        <v>2.3025850929940459</v>
      </c>
      <c r="F4">
        <v>32</v>
      </c>
      <c r="G4">
        <v>200</v>
      </c>
      <c r="H4">
        <v>0.5</v>
      </c>
      <c r="I4">
        <f>0.8+1.4*LN(F4)</f>
        <v>5.6520302639196167</v>
      </c>
      <c r="J4">
        <f>6*H4*LN(F4)*TAN(RADIANS(80))/G4</f>
        <v>0.29482747525716674</v>
      </c>
    </row>
    <row r="5" spans="2:10" x14ac:dyDescent="0.3">
      <c r="B5">
        <v>70</v>
      </c>
      <c r="C5">
        <f t="shared" ref="C5:C6" si="0">LN(100/(100-B5))</f>
        <v>1.2039728043259361</v>
      </c>
      <c r="F5">
        <v>25</v>
      </c>
      <c r="G5">
        <v>50</v>
      </c>
      <c r="H5">
        <v>0.8</v>
      </c>
      <c r="I5">
        <f>0.8+1.4*LN(F5)</f>
        <v>5.3064261548154805</v>
      </c>
    </row>
    <row r="6" spans="2:10" x14ac:dyDescent="0.3">
      <c r="B6">
        <v>63.6</v>
      </c>
      <c r="C6">
        <f t="shared" si="0"/>
        <v>1.0106014113453965</v>
      </c>
      <c r="F6">
        <v>14.73</v>
      </c>
      <c r="G6">
        <v>150</v>
      </c>
      <c r="H6">
        <v>1</v>
      </c>
      <c r="I6">
        <f>0.8+1.4*LN(F6)</f>
        <v>4.5658407226643547</v>
      </c>
    </row>
    <row r="7" spans="2:10" x14ac:dyDescent="0.3">
      <c r="B7">
        <v>81</v>
      </c>
      <c r="C7">
        <f t="shared" ref="C7:C26" si="1">LN(100/(100-B7))</f>
        <v>1.6607312068216509</v>
      </c>
      <c r="F7">
        <v>12.8</v>
      </c>
      <c r="I7">
        <f t="shared" ref="I7:I22" si="2">0.8+1.4*LN(F7)</f>
        <v>4.3692232392957999</v>
      </c>
    </row>
    <row r="8" spans="2:10" ht="18" customHeight="1" x14ac:dyDescent="0.3">
      <c r="B8">
        <v>51</v>
      </c>
      <c r="C8">
        <f t="shared" si="1"/>
        <v>0.71334988787746478</v>
      </c>
      <c r="F8">
        <v>22</v>
      </c>
      <c r="I8">
        <f t="shared" si="2"/>
        <v>5.1274594347016418</v>
      </c>
    </row>
    <row r="9" spans="2:10" x14ac:dyDescent="0.3">
      <c r="B9">
        <v>99</v>
      </c>
      <c r="C9">
        <f t="shared" si="1"/>
        <v>4.6051701859880918</v>
      </c>
      <c r="F9">
        <v>23</v>
      </c>
      <c r="I9">
        <f t="shared" si="2"/>
        <v>5.189691902300809</v>
      </c>
    </row>
    <row r="10" spans="2:10" x14ac:dyDescent="0.3">
      <c r="B10">
        <v>2</v>
      </c>
      <c r="C10">
        <f t="shared" si="1"/>
        <v>2.0202707317519469E-2</v>
      </c>
      <c r="F10">
        <v>3.84</v>
      </c>
      <c r="I10">
        <f t="shared" si="2"/>
        <v>2.6836613132394898</v>
      </c>
    </row>
    <row r="11" spans="2:10" x14ac:dyDescent="0.3">
      <c r="B11">
        <v>60</v>
      </c>
      <c r="C11">
        <f t="shared" si="1"/>
        <v>0.91629073187415511</v>
      </c>
      <c r="F11">
        <v>18.5</v>
      </c>
      <c r="I11">
        <f t="shared" si="2"/>
        <v>4.8848790249179901</v>
      </c>
    </row>
    <row r="12" spans="2:10" x14ac:dyDescent="0.3">
      <c r="B12">
        <v>50</v>
      </c>
      <c r="C12">
        <f t="shared" si="1"/>
        <v>0.69314718055994529</v>
      </c>
      <c r="F12">
        <v>24</v>
      </c>
      <c r="I12">
        <f t="shared" si="2"/>
        <v>5.2492753624871238</v>
      </c>
    </row>
    <row r="13" spans="2:10" x14ac:dyDescent="0.3">
      <c r="B13">
        <v>80</v>
      </c>
      <c r="C13">
        <f t="shared" si="1"/>
        <v>1.6094379124341003</v>
      </c>
      <c r="F13">
        <v>9</v>
      </c>
      <c r="I13">
        <f t="shared" si="2"/>
        <v>3.8761144082707073</v>
      </c>
    </row>
    <row r="14" spans="2:10" x14ac:dyDescent="0.3">
      <c r="B14">
        <v>5</v>
      </c>
      <c r="C14">
        <f t="shared" si="1"/>
        <v>5.1293294387550481E-2</v>
      </c>
      <c r="F14">
        <v>23</v>
      </c>
      <c r="I14">
        <f t="shared" si="2"/>
        <v>5.189691902300809</v>
      </c>
    </row>
    <row r="15" spans="2:10" x14ac:dyDescent="0.3">
      <c r="B15">
        <v>70</v>
      </c>
      <c r="C15">
        <f t="shared" si="1"/>
        <v>1.2039728043259361</v>
      </c>
      <c r="F15">
        <v>8.65</v>
      </c>
      <c r="I15">
        <f t="shared" si="2"/>
        <v>3.8205830493213027</v>
      </c>
    </row>
    <row r="16" spans="2:10" x14ac:dyDescent="0.3">
      <c r="B16">
        <v>64</v>
      </c>
      <c r="C16">
        <f t="shared" si="1"/>
        <v>1.0216512475319812</v>
      </c>
      <c r="F16">
        <v>10.4</v>
      </c>
      <c r="I16">
        <f t="shared" si="2"/>
        <v>4.0785281286062576</v>
      </c>
    </row>
    <row r="17" spans="2:9" x14ac:dyDescent="0.3">
      <c r="B17">
        <v>71</v>
      </c>
      <c r="C17">
        <f t="shared" si="1"/>
        <v>1.2378743560016172</v>
      </c>
      <c r="F17">
        <v>22</v>
      </c>
      <c r="I17">
        <f t="shared" si="2"/>
        <v>5.1274594347016418</v>
      </c>
    </row>
    <row r="18" spans="2:9" x14ac:dyDescent="0.3">
      <c r="B18">
        <v>99.9</v>
      </c>
      <c r="C18">
        <f t="shared" si="1"/>
        <v>6.9077552789821937</v>
      </c>
      <c r="F18">
        <v>12.2</v>
      </c>
      <c r="I18">
        <f t="shared" si="2"/>
        <v>4.3020103324348948</v>
      </c>
    </row>
    <row r="19" spans="2:9" x14ac:dyDescent="0.3">
      <c r="B19">
        <v>71</v>
      </c>
      <c r="C19">
        <f t="shared" si="1"/>
        <v>1.2378743560016172</v>
      </c>
      <c r="F19">
        <v>20</v>
      </c>
      <c r="I19">
        <f t="shared" si="2"/>
        <v>4.9940251829755864</v>
      </c>
    </row>
    <row r="20" spans="2:9" x14ac:dyDescent="0.3">
      <c r="B20">
        <v>93</v>
      </c>
      <c r="C20">
        <f t="shared" si="1"/>
        <v>2.6592600369327779</v>
      </c>
      <c r="F20">
        <v>72</v>
      </c>
      <c r="I20">
        <f t="shared" si="2"/>
        <v>6.7873325666224771</v>
      </c>
    </row>
    <row r="21" spans="2:9" x14ac:dyDescent="0.3">
      <c r="B21">
        <v>95</v>
      </c>
      <c r="C21">
        <f t="shared" si="1"/>
        <v>2.9957322735539909</v>
      </c>
      <c r="F21">
        <v>11.8</v>
      </c>
      <c r="I21">
        <f t="shared" si="2"/>
        <v>4.2553393440602667</v>
      </c>
    </row>
    <row r="22" spans="2:9" x14ac:dyDescent="0.3">
      <c r="B22">
        <v>70</v>
      </c>
      <c r="C22">
        <f t="shared" si="1"/>
        <v>1.2039728043259361</v>
      </c>
      <c r="F22">
        <v>16</v>
      </c>
      <c r="I22">
        <f t="shared" si="2"/>
        <v>4.6816242111356932</v>
      </c>
    </row>
    <row r="23" spans="2:9" x14ac:dyDescent="0.3">
      <c r="B23">
        <v>33</v>
      </c>
      <c r="C23">
        <f t="shared" si="1"/>
        <v>0.40047756659712536</v>
      </c>
    </row>
    <row r="24" spans="2:9" x14ac:dyDescent="0.3">
      <c r="B24">
        <v>80</v>
      </c>
      <c r="C24">
        <f t="shared" si="1"/>
        <v>1.6094379124341003</v>
      </c>
    </row>
    <row r="25" spans="2:9" x14ac:dyDescent="0.3">
      <c r="B25">
        <v>60</v>
      </c>
      <c r="C25">
        <f t="shared" si="1"/>
        <v>0.91629073187415511</v>
      </c>
    </row>
    <row r="26" spans="2:9" x14ac:dyDescent="0.3">
      <c r="B26">
        <v>50</v>
      </c>
      <c r="C26">
        <f t="shared" si="1"/>
        <v>0.69314718055994529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C72-EBD5-4709-B0DD-0B3D4BC99E1D}">
  <dimension ref="A1:D9"/>
  <sheetViews>
    <sheetView workbookViewId="0">
      <selection activeCell="C9" sqref="C9"/>
    </sheetView>
  </sheetViews>
  <sheetFormatPr defaultRowHeight="16.5" x14ac:dyDescent="0.3"/>
  <cols>
    <col min="1" max="1" width="10.625" customWidth="1"/>
    <col min="2" max="2" width="14.875" customWidth="1"/>
    <col min="3" max="3" width="16.125" customWidth="1"/>
  </cols>
  <sheetData>
    <row r="1" spans="1:4" x14ac:dyDescent="0.3">
      <c r="A1" t="s">
        <v>105</v>
      </c>
      <c r="B1" t="s">
        <v>121</v>
      </c>
      <c r="C1" t="s">
        <v>122</v>
      </c>
      <c r="D1" t="s">
        <v>126</v>
      </c>
    </row>
    <row r="2" spans="1:4" x14ac:dyDescent="0.3">
      <c r="A2">
        <v>1</v>
      </c>
      <c r="B2">
        <v>1000</v>
      </c>
      <c r="C2" t="s">
        <v>109</v>
      </c>
      <c r="D2" t="s">
        <v>127</v>
      </c>
    </row>
    <row r="3" spans="1:4" x14ac:dyDescent="0.3">
      <c r="B3">
        <v>2000</v>
      </c>
      <c r="C3" t="s">
        <v>110</v>
      </c>
    </row>
    <row r="4" spans="1:4" x14ac:dyDescent="0.3">
      <c r="B4">
        <v>3000</v>
      </c>
      <c r="C4" t="s">
        <v>123</v>
      </c>
    </row>
    <row r="5" spans="1:4" x14ac:dyDescent="0.3">
      <c r="B5">
        <v>4000</v>
      </c>
      <c r="C5" t="s">
        <v>124</v>
      </c>
    </row>
    <row r="6" spans="1:4" x14ac:dyDescent="0.3">
      <c r="B6">
        <v>5000</v>
      </c>
      <c r="C6" t="s">
        <v>111</v>
      </c>
    </row>
    <row r="7" spans="1:4" x14ac:dyDescent="0.3">
      <c r="B7">
        <v>6000</v>
      </c>
      <c r="C7" t="s">
        <v>108</v>
      </c>
    </row>
    <row r="8" spans="1:4" x14ac:dyDescent="0.3">
      <c r="B8">
        <v>7000</v>
      </c>
      <c r="C8" t="s">
        <v>125</v>
      </c>
    </row>
    <row r="9" spans="1:4" x14ac:dyDescent="0.3">
      <c r="B9">
        <v>8000</v>
      </c>
      <c r="C9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Data Sheet</vt:lpstr>
      <vt:lpstr>Strain Calculation</vt:lpstr>
      <vt:lpstr>Menu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세영</cp:lastModifiedBy>
  <dcterms:created xsi:type="dcterms:W3CDTF">2022-07-04T07:04:06Z</dcterms:created>
  <dcterms:modified xsi:type="dcterms:W3CDTF">2022-07-18T04:53:40Z</dcterms:modified>
</cp:coreProperties>
</file>