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20220722금_20220725월_천세영\"/>
    </mc:Choice>
  </mc:AlternateContent>
  <xr:revisionPtr revIDLastSave="0" documentId="13_ncr:1_{26B05AF7-DB96-40BC-A7C4-4119731DF2DC}" xr6:coauthVersionLast="47" xr6:coauthVersionMax="47" xr10:uidLastSave="{00000000-0000-0000-0000-000000000000}"/>
  <bookViews>
    <workbookView xWindow="2835" yWindow="345" windowWidth="15945" windowHeight="11385" xr2:uid="{CFF730FD-16FE-44D6-A5FD-458C9C50399F}"/>
  </bookViews>
  <sheets>
    <sheet name="Data Sheet" sheetId="1" r:id="rId1"/>
    <sheet name="Strain Calculation" sheetId="2" r:id="rId2"/>
    <sheet name="Men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<sst xmlns="http://schemas.openxmlformats.org/spreadsheetml/2006/main" count="322" uniqueCount="136">
  <si>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</si>
  <si>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</si>
  <si>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</si>
  <si>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</si>
  <si>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</si>
  <si>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</si>
  <si>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</si>
  <si>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</si>
  <si>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</si>
  <si>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</si>
  <si>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</si>
  <si>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</si>
  <si>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</si>
  <si>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</si>
  <si>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</si>
  <si>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</si>
  <si>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</si>
  <si>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</si>
  <si>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</si>
  <si>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</si>
  <si>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</si>
  <si>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</si>
  <si>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</si>
  <si>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</si>
  <si>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</si>
  <si>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</si>
  <si>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</si>
  <si>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</si>
  <si>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</si>
  <si>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</si>
  <si>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</si>
  <si>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</si>
  <si>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</si>
  <si>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</si>
  <si>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</si>
  <si>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V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</si>
  <si>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</si>
  <si>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</si>
  <si>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</si>
  <si>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</si>
  <si>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</si>
  <si>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</si>
  <si>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</si>
  <si>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</si>
  <si>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</si>
  <si>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</si>
  <si>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</si>
  <si>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</si>
  <si>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</si>
  <si>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</si>
  <si>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</si>
  <si>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</si>
  <si>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</si>
  <si>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</si>
  <si>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</si>
  <si>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</si>
  <si>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</si>
  <si>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</si>
  <si>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</si>
  <si>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</si>
  <si>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</si>
  <si>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</si>
  <si>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</si>
  <si>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</si>
  <si>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</si>
  <si>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</si>
  <si>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</si>
  <si>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</si>
  <si>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</si>
  <si>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</si>
  <si>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</si>
  <si>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</si>
  <si>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</si>
  <si>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</si>
  <si>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</si>
  <si>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</si>
  <si>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</si>
  <si>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</si>
  <si>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</si>
  <si>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</si>
  <si>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</si>
  <si>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</si>
  <si>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</si>
  <si>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</si>
  <si>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</si>
  <si>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</si>
  <si>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</si>
  <si>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</si>
  <si>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</si>
  <si>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</si>
  <si>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</si>
  <si>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</si>
  <si>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</si>
  <si>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</si>
  <si>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</si>
  <si>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</si>
  <si>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</si>
  <si>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</si>
  <si>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</si>
  <si>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</si>
  <si>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</si>
  <si>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W</t>
    <phoneticPr fontId="1" type="noConversion"/>
  </si>
  <si>
    <t>Confidence Rate</t>
    <phoneticPr fontId="1" type="noConversion"/>
  </si>
  <si>
    <t>Al_MP_2016_0457</t>
  </si>
  <si>
    <t>10.1016/j.msea.2016.05.059</t>
  </si>
  <si>
    <t xml:space="preserve"> Effect of Ti-B addition on the variation of microporosity and tensile properties of A356 aluminium alloys</t>
  </si>
  <si>
    <t>Materials Science and Engineering: A, 668, 152–159</t>
  </si>
  <si>
    <t>Al_MP_2016_0465</t>
  </si>
  <si>
    <t>10.1016/j.jallcom.2016.03.228</t>
  </si>
  <si>
    <t xml:space="preserve"> Influence of heat treatment on the strength and fracture toughness of 7N01 aluminum alloy</t>
  </si>
  <si>
    <t>Journal of Alloys and Compounds, 678, 160–166</t>
  </si>
  <si>
    <t>Al_MP_2016_0485</t>
  </si>
  <si>
    <t>10.1016/j.jmst.2016.01.018</t>
  </si>
  <si>
    <t xml:space="preserve"> Effect of Different Aging Processes on the Microstructure and Mechanical Properties of a Novel Al–Cu–Li Alloy</t>
  </si>
  <si>
    <t>Journal of Materials Science &amp; Technology, 32(10), 1049–1053</t>
  </si>
  <si>
    <t>Al_MP_2016_0512</t>
  </si>
  <si>
    <t>10.1016/j.msea.2016.02.041</t>
  </si>
  <si>
    <t xml:space="preserve"> High-temperature deformation resistance and forming behavior of two-step SIMA-processed 6066 alloy</t>
  </si>
  <si>
    <t>Materials Science and Engineering: A, 659, 143–157</t>
  </si>
  <si>
    <t>Al_MP_2016_0513</t>
  </si>
  <si>
    <t>10.1016/j.msea.2015.10.050</t>
  </si>
  <si>
    <t xml:space="preserve"> Enhanced strength and electrical conductivity of Al–Mg–Si alloy by thermo-mechanical treatment</t>
  </si>
  <si>
    <t>Materials Science and Engineering: A, 650, 210–217</t>
  </si>
  <si>
    <t>Al_MP_2016_0530</t>
  </si>
  <si>
    <t>10.1016/j.jallcom.2016.05.247</t>
  </si>
  <si>
    <t xml:space="preserve"> Effects of Mg content on the mechanical properties and corrosion resistance of Al–Cu–Mg–Ag alloy</t>
  </si>
  <si>
    <t>Journal of Alloys and Compounds, 685, 209–215</t>
  </si>
  <si>
    <t>A356 aluminium alloy</t>
    <phoneticPr fontId="1" type="noConversion"/>
  </si>
  <si>
    <t>N</t>
  </si>
  <si>
    <t>Rolling</t>
  </si>
  <si>
    <t>etc.</t>
  </si>
  <si>
    <t>D1 온도 Strain X, D2 strain X, D3 T8 pre-strain 온도 X</t>
    <phoneticPr fontId="1" type="noConversion"/>
  </si>
  <si>
    <t>Extrusion</t>
  </si>
  <si>
    <t>D1 온도 X</t>
    <phoneticPr fontId="1" type="noConversion"/>
  </si>
  <si>
    <t>Hot Rolled된 시편 사용</t>
    <phoneticPr fontId="1" type="noConversion"/>
  </si>
  <si>
    <t>Hot Rolled된 시편 사용,D3 strain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</si>
</sst>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D5156"/>
      <name val="Arial"/>
      <family val="2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I43"/>
  <sheetViews>
    <sheetView tabSelected="1" zoomScale="70" zoomScaleNormal="7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G43" sqref="G43"/>
    </sheetView>
  </sheetViews>
  <sheetFormatPr defaultRowHeight="16.5" x14ac:dyDescent="0.3"/>
  <cols>
    <col min="1" max="1" width="23.875" customWidth="1"/>
    <col min="2" max="2" width="24.625" customWidth="1"/>
    <col min="3" max="3" width="10.25" customWidth="1"/>
    <col min="4" max="4" width="11" customWidth="1"/>
    <col min="5" max="6" width="42.875" customWidth="1"/>
    <col min="7" max="7" width="20.625" customWidth="1"/>
    <col min="8" max="8" width="7.625" customWidth="1"/>
    <col min="9" max="12" width="7.125" customWidth="1"/>
    <col min="13" max="13" width="7.75" customWidth="1"/>
    <col min="14" max="14" width="27.75" customWidth="1"/>
    <col min="15" max="57" width="9" customWidth="1"/>
    <col min="58" max="58" width="25.25" customWidth="1"/>
    <col min="59" max="59" width="17.75" customWidth="1"/>
    <col min="60" max="62" width="9" customWidth="1"/>
    <col min="63" max="63" width="21.875" customWidth="1"/>
    <col min="64" max="67" width="9" customWidth="1"/>
    <col min="83" max="83" width="9" customWidth="1"/>
  </cols>
  <sheetData>
    <row r="1" spans="1:87" x14ac:dyDescent="0.3">
      <c r="A1" t="s">
        <v>56</v>
      </c>
      <c r="B1" s="3" t="s">
        <v>92</v>
      </c>
      <c r="C1" s="3"/>
      <c r="D1" s="3"/>
      <c r="E1" s="3"/>
      <c r="F1" s="3"/>
      <c r="G1" s="1"/>
      <c r="H1" s="3" t="s">
        <v>78</v>
      </c>
      <c r="I1" s="3"/>
      <c r="J1" s="3"/>
      <c r="K1" s="3"/>
      <c r="L1" s="3"/>
      <c r="M1" s="3"/>
      <c r="N1" t="s">
        <v>60</v>
      </c>
      <c r="O1" t="s">
        <v>61</v>
      </c>
      <c r="P1" s="3" t="s">
        <v>79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CG1" s="3" t="s">
        <v>100</v>
      </c>
      <c r="CH1" s="3"/>
      <c r="CI1" s="3"/>
    </row>
    <row r="2" spans="1:87" x14ac:dyDescent="0.3">
      <c r="A2" t="s">
        <v>56</v>
      </c>
      <c r="B2" t="s">
        <v>0</v>
      </c>
      <c r="C2" t="s">
        <v>57</v>
      </c>
      <c r="D2" t="s">
        <v>58</v>
      </c>
      <c r="E2" t="s">
        <v>59</v>
      </c>
      <c r="G2" s="2" t="s">
        <v>102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t="s">
        <v>60</v>
      </c>
      <c r="O2" t="s">
        <v>61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62</v>
      </c>
      <c r="AC2" t="s">
        <v>13</v>
      </c>
      <c r="AD2" t="s">
        <v>63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31</v>
      </c>
      <c r="AW2" t="s">
        <v>32</v>
      </c>
      <c r="AX2" t="s">
        <v>33</v>
      </c>
      <c r="AY2" t="s">
        <v>34</v>
      </c>
      <c r="AZ2" t="s">
        <v>35</v>
      </c>
      <c r="BA2" t="s">
        <v>101</v>
      </c>
      <c r="BB2" t="s">
        <v>36</v>
      </c>
      <c r="BC2" t="s">
        <v>37</v>
      </c>
      <c r="BD2" t="s">
        <v>38</v>
      </c>
      <c r="BE2" t="s">
        <v>64</v>
      </c>
      <c r="BF2" t="s">
        <v>39</v>
      </c>
      <c r="BG2" t="s">
        <v>40</v>
      </c>
      <c r="BH2" t="s">
        <v>41</v>
      </c>
      <c r="BI2" t="s">
        <v>65</v>
      </c>
      <c r="BJ2" t="s">
        <v>66</v>
      </c>
      <c r="BK2" t="s">
        <v>42</v>
      </c>
      <c r="BL2" t="s">
        <v>43</v>
      </c>
      <c r="BM2" t="s">
        <v>44</v>
      </c>
      <c r="BN2" t="s">
        <v>67</v>
      </c>
      <c r="BO2" t="s">
        <v>68</v>
      </c>
      <c r="BP2" t="s">
        <v>45</v>
      </c>
      <c r="BQ2" t="s">
        <v>69</v>
      </c>
      <c r="BR2" t="s">
        <v>98</v>
      </c>
      <c r="BS2" t="s">
        <v>46</v>
      </c>
      <c r="BT2" t="s">
        <v>47</v>
      </c>
      <c r="BU2" t="s">
        <v>48</v>
      </c>
      <c r="BV2" t="s">
        <v>70</v>
      </c>
      <c r="BW2" t="s">
        <v>71</v>
      </c>
      <c r="BX2" t="s">
        <v>49</v>
      </c>
      <c r="BY2" t="s">
        <v>72</v>
      </c>
      <c r="BZ2" t="s">
        <v>50</v>
      </c>
      <c r="CA2" t="s">
        <v>73</v>
      </c>
      <c r="CB2" t="s">
        <v>51</v>
      </c>
      <c r="CC2" t="s">
        <v>74</v>
      </c>
      <c r="CD2" t="s">
        <v>52</v>
      </c>
      <c r="CE2" t="s">
        <v>75</v>
      </c>
      <c r="CF2" t="s">
        <v>76</v>
      </c>
      <c r="CG2" t="s">
        <v>53</v>
      </c>
      <c r="CH2" t="s">
        <v>54</v>
      </c>
      <c r="CI2" t="s">
        <v>55</v>
      </c>
    </row>
    <row r="3" spans="1:87" x14ac:dyDescent="0.3">
      <c r="A3" t="s">
        <v>103</v>
      </c>
      <c r="B3" t="s">
        <v>104</v>
      </c>
      <c r="C3">
        <v>2016</v>
      </c>
      <c r="D3" t="s">
        <v>105</v>
      </c>
      <c r="E3" t="s">
        <v>106</v>
      </c>
      <c r="G3">
        <v>90</v>
      </c>
      <c r="N3" t="s">
        <v>127</v>
      </c>
      <c r="Q3">
        <v>0.08</v>
      </c>
      <c r="R3">
        <v>0.06</v>
      </c>
      <c r="S3">
        <v>7.4</v>
      </c>
      <c r="T3">
        <v>0.35</v>
      </c>
      <c r="W3">
        <v>0.34</v>
      </c>
      <c r="X3">
        <v>0.06</v>
      </c>
      <c r="BD3" s="4">
        <v>25</v>
      </c>
      <c r="BE3" s="4">
        <v>1000</v>
      </c>
      <c r="BF3" s="4" t="s">
        <v>80</v>
      </c>
      <c r="BG3" s="5">
        <v>25</v>
      </c>
      <c r="BH3" s="5">
        <v>0</v>
      </c>
      <c r="BI3">
        <v>730</v>
      </c>
      <c r="BJ3">
        <v>0.05</v>
      </c>
      <c r="BK3" s="4" t="s">
        <v>80</v>
      </c>
      <c r="BL3" s="4">
        <v>25</v>
      </c>
      <c r="BM3" s="4">
        <v>0</v>
      </c>
      <c r="BN3" s="4">
        <v>25</v>
      </c>
      <c r="BO3" s="4">
        <v>1000</v>
      </c>
      <c r="BP3" s="4">
        <v>25</v>
      </c>
      <c r="BQ3" s="4">
        <v>1000</v>
      </c>
      <c r="BR3" s="4" t="s">
        <v>99</v>
      </c>
      <c r="BS3" s="4" t="s">
        <v>80</v>
      </c>
      <c r="BT3" s="4">
        <v>25</v>
      </c>
      <c r="BU3" s="4">
        <v>0</v>
      </c>
      <c r="BV3" s="4">
        <v>25</v>
      </c>
      <c r="BW3" s="4">
        <v>1000</v>
      </c>
      <c r="BX3" s="4">
        <v>25</v>
      </c>
      <c r="BY3" s="4">
        <v>1000</v>
      </c>
      <c r="BZ3" s="4">
        <v>25</v>
      </c>
      <c r="CA3" s="4">
        <v>1000</v>
      </c>
      <c r="CB3" s="4">
        <v>25</v>
      </c>
      <c r="CC3" s="4">
        <v>1000</v>
      </c>
      <c r="CD3" s="4">
        <v>25</v>
      </c>
      <c r="CE3" s="4">
        <v>1000</v>
      </c>
      <c r="CF3" s="6">
        <v>25</v>
      </c>
      <c r="CG3" s="6">
        <v>165</v>
      </c>
      <c r="CH3" s="6">
        <v>94.2</v>
      </c>
      <c r="CI3" s="6">
        <v>2.7</v>
      </c>
    </row>
    <row r="4" spans="1:87" x14ac:dyDescent="0.3">
      <c r="G4">
        <v>90</v>
      </c>
      <c r="Q4">
        <v>0.08</v>
      </c>
      <c r="R4">
        <v>0.06</v>
      </c>
      <c r="S4">
        <v>7.4</v>
      </c>
      <c r="T4">
        <v>0.35</v>
      </c>
      <c r="W4">
        <v>0.34</v>
      </c>
      <c r="X4">
        <v>0.1</v>
      </c>
      <c r="BD4" s="4">
        <v>25</v>
      </c>
      <c r="BE4" s="4">
        <v>1000</v>
      </c>
      <c r="BF4" s="4" t="s">
        <v>80</v>
      </c>
      <c r="BG4" s="5">
        <v>25</v>
      </c>
      <c r="BH4" s="5">
        <v>0</v>
      </c>
      <c r="BI4">
        <v>730</v>
      </c>
      <c r="BJ4">
        <v>0.05</v>
      </c>
      <c r="BK4" s="4" t="s">
        <v>80</v>
      </c>
      <c r="BL4" s="4">
        <v>25</v>
      </c>
      <c r="BM4" s="4">
        <v>0</v>
      </c>
      <c r="BN4" s="4">
        <v>25</v>
      </c>
      <c r="BO4" s="4">
        <v>1000</v>
      </c>
      <c r="BP4" s="4">
        <v>25</v>
      </c>
      <c r="BQ4" s="4">
        <v>1000</v>
      </c>
      <c r="BR4" s="4" t="s">
        <v>99</v>
      </c>
      <c r="BS4" s="4" t="s">
        <v>80</v>
      </c>
      <c r="BT4" s="4">
        <v>25</v>
      </c>
      <c r="BU4" s="4">
        <v>0</v>
      </c>
      <c r="BV4" s="4">
        <v>25</v>
      </c>
      <c r="BW4" s="4">
        <v>1000</v>
      </c>
      <c r="BX4" s="4">
        <v>25</v>
      </c>
      <c r="BY4" s="4">
        <v>1000</v>
      </c>
      <c r="BZ4" s="4">
        <v>25</v>
      </c>
      <c r="CA4" s="4">
        <v>1000</v>
      </c>
      <c r="CB4" s="4">
        <v>25</v>
      </c>
      <c r="CC4" s="4">
        <v>1000</v>
      </c>
      <c r="CD4" s="4">
        <v>25</v>
      </c>
      <c r="CE4" s="4">
        <v>1000</v>
      </c>
      <c r="CF4" s="6">
        <v>25</v>
      </c>
      <c r="CG4" s="6">
        <v>179</v>
      </c>
      <c r="CH4" s="6">
        <v>91</v>
      </c>
      <c r="CI4" s="6">
        <v>4.7</v>
      </c>
    </row>
    <row r="5" spans="1:87" x14ac:dyDescent="0.3">
      <c r="G5">
        <v>90</v>
      </c>
      <c r="Q5">
        <v>0.08</v>
      </c>
      <c r="R5">
        <v>0.06</v>
      </c>
      <c r="S5">
        <v>7.4</v>
      </c>
      <c r="T5">
        <v>0.35</v>
      </c>
      <c r="W5">
        <v>0.34</v>
      </c>
      <c r="X5">
        <v>0.12</v>
      </c>
      <c r="BD5" s="4">
        <v>25</v>
      </c>
      <c r="BE5" s="4">
        <v>1000</v>
      </c>
      <c r="BF5" s="4" t="s">
        <v>80</v>
      </c>
      <c r="BG5" s="5">
        <v>25</v>
      </c>
      <c r="BH5" s="5">
        <v>0</v>
      </c>
      <c r="BI5">
        <v>730</v>
      </c>
      <c r="BJ5">
        <v>0.05</v>
      </c>
      <c r="BK5" s="4" t="s">
        <v>80</v>
      </c>
      <c r="BL5" s="4">
        <v>25</v>
      </c>
      <c r="BM5" s="4">
        <v>0</v>
      </c>
      <c r="BN5" s="4">
        <v>25</v>
      </c>
      <c r="BO5" s="4">
        <v>1000</v>
      </c>
      <c r="BP5" s="4">
        <v>25</v>
      </c>
      <c r="BQ5" s="4">
        <v>1000</v>
      </c>
      <c r="BR5" s="4" t="s">
        <v>99</v>
      </c>
      <c r="BS5" s="4" t="s">
        <v>80</v>
      </c>
      <c r="BT5" s="4">
        <v>25</v>
      </c>
      <c r="BU5" s="4">
        <v>0</v>
      </c>
      <c r="BV5" s="4">
        <v>25</v>
      </c>
      <c r="BW5" s="4">
        <v>1000</v>
      </c>
      <c r="BX5" s="4">
        <v>25</v>
      </c>
      <c r="BY5" s="4">
        <v>1000</v>
      </c>
      <c r="BZ5" s="4">
        <v>25</v>
      </c>
      <c r="CA5" s="4">
        <v>1000</v>
      </c>
      <c r="CB5" s="4">
        <v>25</v>
      </c>
      <c r="CC5" s="4">
        <v>1000</v>
      </c>
      <c r="CD5" s="4">
        <v>25</v>
      </c>
      <c r="CE5" s="4">
        <v>1000</v>
      </c>
      <c r="CF5" s="6">
        <v>25</v>
      </c>
      <c r="CG5" s="6">
        <v>212.4</v>
      </c>
      <c r="CH5" s="6">
        <v>98.2</v>
      </c>
      <c r="CI5" s="6">
        <v>5.5</v>
      </c>
    </row>
    <row r="6" spans="1:87" x14ac:dyDescent="0.3">
      <c r="G6">
        <v>90</v>
      </c>
      <c r="Q6">
        <v>0.08</v>
      </c>
      <c r="R6">
        <v>0.06</v>
      </c>
      <c r="S6">
        <v>7.4</v>
      </c>
      <c r="T6">
        <v>0.35</v>
      </c>
      <c r="W6">
        <v>0.34</v>
      </c>
      <c r="X6">
        <v>0.21</v>
      </c>
      <c r="BD6" s="4">
        <v>25</v>
      </c>
      <c r="BE6" s="4">
        <v>1000</v>
      </c>
      <c r="BF6" s="4" t="s">
        <v>80</v>
      </c>
      <c r="BG6" s="5">
        <v>25</v>
      </c>
      <c r="BH6" s="5">
        <v>0</v>
      </c>
      <c r="BI6">
        <v>730</v>
      </c>
      <c r="BJ6">
        <v>0.05</v>
      </c>
      <c r="BK6" s="4" t="s">
        <v>80</v>
      </c>
      <c r="BL6" s="4">
        <v>25</v>
      </c>
      <c r="BM6" s="4">
        <v>0</v>
      </c>
      <c r="BN6" s="4">
        <v>25</v>
      </c>
      <c r="BO6" s="4">
        <v>1000</v>
      </c>
      <c r="BP6" s="4">
        <v>25</v>
      </c>
      <c r="BQ6" s="4">
        <v>1000</v>
      </c>
      <c r="BR6" s="4" t="s">
        <v>99</v>
      </c>
      <c r="BS6" s="4" t="s">
        <v>80</v>
      </c>
      <c r="BT6" s="4">
        <v>25</v>
      </c>
      <c r="BU6" s="4">
        <v>0</v>
      </c>
      <c r="BV6" s="4">
        <v>25</v>
      </c>
      <c r="BW6" s="4">
        <v>1000</v>
      </c>
      <c r="BX6" s="4">
        <v>25</v>
      </c>
      <c r="BY6" s="4">
        <v>1000</v>
      </c>
      <c r="BZ6" s="4">
        <v>25</v>
      </c>
      <c r="CA6" s="4">
        <v>1000</v>
      </c>
      <c r="CB6" s="4">
        <v>25</v>
      </c>
      <c r="CC6" s="4">
        <v>1000</v>
      </c>
      <c r="CD6" s="4">
        <v>25</v>
      </c>
      <c r="CE6" s="4">
        <v>1000</v>
      </c>
      <c r="CF6" s="6">
        <v>25</v>
      </c>
      <c r="CG6" s="6">
        <v>213.6</v>
      </c>
      <c r="CH6" s="6">
        <v>104.9</v>
      </c>
      <c r="CI6" s="6">
        <v>5.6</v>
      </c>
    </row>
    <row r="7" spans="1:87" x14ac:dyDescent="0.3">
      <c r="G7">
        <v>90</v>
      </c>
      <c r="Q7">
        <v>0.08</v>
      </c>
      <c r="R7">
        <v>0.06</v>
      </c>
      <c r="S7">
        <v>7.4</v>
      </c>
      <c r="T7">
        <v>0.35</v>
      </c>
      <c r="W7">
        <v>0.34</v>
      </c>
      <c r="X7">
        <v>0.36</v>
      </c>
      <c r="BD7" s="4">
        <v>25</v>
      </c>
      <c r="BE7" s="4">
        <v>1000</v>
      </c>
      <c r="BF7" s="4" t="s">
        <v>80</v>
      </c>
      <c r="BG7" s="5">
        <v>25</v>
      </c>
      <c r="BH7" s="5">
        <v>0</v>
      </c>
      <c r="BI7">
        <v>730</v>
      </c>
      <c r="BJ7">
        <v>0.05</v>
      </c>
      <c r="BK7" s="4" t="s">
        <v>80</v>
      </c>
      <c r="BL7" s="4">
        <v>25</v>
      </c>
      <c r="BM7" s="4">
        <v>0</v>
      </c>
      <c r="BN7" s="4">
        <v>25</v>
      </c>
      <c r="BO7" s="4">
        <v>1000</v>
      </c>
      <c r="BP7" s="4">
        <v>25</v>
      </c>
      <c r="BQ7" s="4">
        <v>1000</v>
      </c>
      <c r="BR7" s="4" t="s">
        <v>99</v>
      </c>
      <c r="BS7" s="4" t="s">
        <v>80</v>
      </c>
      <c r="BT7" s="4">
        <v>25</v>
      </c>
      <c r="BU7" s="4">
        <v>0</v>
      </c>
      <c r="BV7" s="4">
        <v>25</v>
      </c>
      <c r="BW7" s="4">
        <v>1000</v>
      </c>
      <c r="BX7" s="4">
        <v>25</v>
      </c>
      <c r="BY7" s="4">
        <v>1000</v>
      </c>
      <c r="BZ7" s="4">
        <v>25</v>
      </c>
      <c r="CA7" s="4">
        <v>1000</v>
      </c>
      <c r="CB7" s="4">
        <v>25</v>
      </c>
      <c r="CC7" s="4">
        <v>1000</v>
      </c>
      <c r="CD7" s="4">
        <v>25</v>
      </c>
      <c r="CE7" s="4">
        <v>1000</v>
      </c>
      <c r="CF7" s="6">
        <v>25</v>
      </c>
      <c r="CG7" s="6">
        <v>174.8</v>
      </c>
      <c r="CH7" s="6">
        <v>85.2</v>
      </c>
      <c r="CI7" s="6">
        <v>4.3</v>
      </c>
    </row>
    <row r="8" spans="1:87" x14ac:dyDescent="0.3">
      <c r="G8">
        <v>90</v>
      </c>
      <c r="Q8">
        <v>0.08</v>
      </c>
      <c r="R8">
        <v>0.06</v>
      </c>
      <c r="S8">
        <v>7.4</v>
      </c>
      <c r="T8">
        <v>0.35</v>
      </c>
      <c r="W8">
        <v>0.34</v>
      </c>
      <c r="X8">
        <v>0.56000000000000005</v>
      </c>
      <c r="BD8" s="4">
        <v>25</v>
      </c>
      <c r="BE8" s="4">
        <v>1000</v>
      </c>
      <c r="BF8" s="4" t="s">
        <v>80</v>
      </c>
      <c r="BG8" s="5">
        <v>25</v>
      </c>
      <c r="BH8" s="5">
        <v>0</v>
      </c>
      <c r="BI8">
        <v>730</v>
      </c>
      <c r="BJ8">
        <v>0.05</v>
      </c>
      <c r="BK8" s="4" t="s">
        <v>80</v>
      </c>
      <c r="BL8" s="4">
        <v>25</v>
      </c>
      <c r="BM8" s="4">
        <v>0</v>
      </c>
      <c r="BN8" s="4">
        <v>25</v>
      </c>
      <c r="BO8" s="4">
        <v>1000</v>
      </c>
      <c r="BP8" s="4">
        <v>25</v>
      </c>
      <c r="BQ8" s="4">
        <v>1000</v>
      </c>
      <c r="BR8" s="4" t="s">
        <v>99</v>
      </c>
      <c r="BS8" s="4" t="s">
        <v>80</v>
      </c>
      <c r="BT8" s="4">
        <v>25</v>
      </c>
      <c r="BU8" s="4">
        <v>0</v>
      </c>
      <c r="BV8" s="4">
        <v>25</v>
      </c>
      <c r="BW8" s="4">
        <v>1000</v>
      </c>
      <c r="BX8" s="4">
        <v>25</v>
      </c>
      <c r="BY8" s="4">
        <v>1000</v>
      </c>
      <c r="BZ8" s="4">
        <v>25</v>
      </c>
      <c r="CA8" s="4">
        <v>1000</v>
      </c>
      <c r="CB8" s="4">
        <v>25</v>
      </c>
      <c r="CC8" s="4">
        <v>1000</v>
      </c>
      <c r="CD8" s="4">
        <v>25</v>
      </c>
      <c r="CE8" s="4">
        <v>1000</v>
      </c>
      <c r="CF8" s="6">
        <v>25</v>
      </c>
      <c r="CG8" s="6">
        <v>168.9</v>
      </c>
      <c r="CH8" s="6">
        <v>78.2</v>
      </c>
      <c r="CI8" s="6">
        <v>4</v>
      </c>
    </row>
    <row r="9" spans="1:87" x14ac:dyDescent="0.3">
      <c r="G9">
        <v>90</v>
      </c>
      <c r="Q9">
        <v>0.08</v>
      </c>
      <c r="R9">
        <v>0.06</v>
      </c>
      <c r="S9">
        <v>7.4</v>
      </c>
      <c r="T9">
        <v>0.35</v>
      </c>
      <c r="W9">
        <v>0.34</v>
      </c>
      <c r="X9">
        <v>0.06</v>
      </c>
      <c r="BD9" s="4">
        <v>25</v>
      </c>
      <c r="BE9" s="4">
        <v>1000</v>
      </c>
      <c r="BF9" s="4" t="s">
        <v>80</v>
      </c>
      <c r="BG9" s="5">
        <v>25</v>
      </c>
      <c r="BH9" s="5">
        <v>0</v>
      </c>
      <c r="BI9">
        <v>730</v>
      </c>
      <c r="BJ9">
        <v>0.05</v>
      </c>
      <c r="BK9" s="4" t="s">
        <v>80</v>
      </c>
      <c r="BL9" s="4">
        <v>25</v>
      </c>
      <c r="BM9" s="4">
        <v>0</v>
      </c>
      <c r="BN9" s="4">
        <v>25</v>
      </c>
      <c r="BO9" s="4">
        <v>1000</v>
      </c>
      <c r="BP9" s="6">
        <v>540</v>
      </c>
      <c r="BQ9" s="6">
        <v>6</v>
      </c>
      <c r="BR9" s="4" t="s">
        <v>99</v>
      </c>
      <c r="BS9" s="4" t="s">
        <v>80</v>
      </c>
      <c r="BT9" s="4">
        <v>25</v>
      </c>
      <c r="BU9" s="4">
        <v>0</v>
      </c>
      <c r="BV9" s="4">
        <v>25</v>
      </c>
      <c r="BW9" s="4">
        <v>1000</v>
      </c>
      <c r="BX9" s="6">
        <v>160</v>
      </c>
      <c r="BY9" s="6">
        <v>16</v>
      </c>
      <c r="BZ9" s="4">
        <v>25</v>
      </c>
      <c r="CA9" s="4">
        <v>1000</v>
      </c>
      <c r="CB9" s="4">
        <v>25</v>
      </c>
      <c r="CC9" s="4">
        <v>1000</v>
      </c>
      <c r="CD9" s="4">
        <v>25</v>
      </c>
      <c r="CE9" s="4">
        <v>1000</v>
      </c>
      <c r="CF9" s="6">
        <v>25</v>
      </c>
      <c r="CG9" s="6">
        <v>265.86068999999998</v>
      </c>
      <c r="CH9">
        <v>221.69773000000001</v>
      </c>
      <c r="CI9" s="6">
        <v>1.67408</v>
      </c>
    </row>
    <row r="10" spans="1:87" x14ac:dyDescent="0.3">
      <c r="G10">
        <v>90</v>
      </c>
      <c r="Q10">
        <v>0.08</v>
      </c>
      <c r="R10">
        <v>0.06</v>
      </c>
      <c r="S10">
        <v>7.4</v>
      </c>
      <c r="T10">
        <v>0.35</v>
      </c>
      <c r="W10">
        <v>0.34</v>
      </c>
      <c r="X10">
        <v>0.08</v>
      </c>
      <c r="BD10" s="4">
        <v>25</v>
      </c>
      <c r="BE10" s="4">
        <v>1000</v>
      </c>
      <c r="BF10" s="4" t="s">
        <v>80</v>
      </c>
      <c r="BG10" s="5">
        <v>25</v>
      </c>
      <c r="BH10" s="5">
        <v>0</v>
      </c>
      <c r="BI10">
        <v>730</v>
      </c>
      <c r="BJ10">
        <v>0.05</v>
      </c>
      <c r="BK10" s="4" t="s">
        <v>80</v>
      </c>
      <c r="BL10" s="4">
        <v>25</v>
      </c>
      <c r="BM10" s="4">
        <v>0</v>
      </c>
      <c r="BN10" s="4">
        <v>25</v>
      </c>
      <c r="BO10" s="4">
        <v>1000</v>
      </c>
      <c r="BP10" s="6">
        <v>540</v>
      </c>
      <c r="BQ10" s="6">
        <v>6</v>
      </c>
      <c r="BR10" s="4" t="s">
        <v>99</v>
      </c>
      <c r="BS10" s="4" t="s">
        <v>80</v>
      </c>
      <c r="BT10" s="4">
        <v>25</v>
      </c>
      <c r="BU10" s="4">
        <v>0</v>
      </c>
      <c r="BV10" s="4">
        <v>25</v>
      </c>
      <c r="BW10" s="4">
        <v>1000</v>
      </c>
      <c r="BX10" s="6">
        <v>160</v>
      </c>
      <c r="BY10" s="6">
        <v>16</v>
      </c>
      <c r="BZ10" s="4">
        <v>25</v>
      </c>
      <c r="CA10" s="4">
        <v>1000</v>
      </c>
      <c r="CB10" s="4">
        <v>25</v>
      </c>
      <c r="CC10" s="4">
        <v>1000</v>
      </c>
      <c r="CD10" s="4">
        <v>25</v>
      </c>
      <c r="CE10" s="4">
        <v>1000</v>
      </c>
      <c r="CF10" s="6">
        <v>25</v>
      </c>
      <c r="CG10" s="6">
        <v>258.31653999999997</v>
      </c>
      <c r="CH10">
        <v>232.12392</v>
      </c>
      <c r="CI10" s="6">
        <v>0.97372999999999998</v>
      </c>
    </row>
    <row r="11" spans="1:87" x14ac:dyDescent="0.3">
      <c r="G11">
        <v>90</v>
      </c>
      <c r="Q11">
        <v>0.08</v>
      </c>
      <c r="R11">
        <v>0.06</v>
      </c>
      <c r="S11">
        <v>7.4</v>
      </c>
      <c r="T11">
        <v>0.35</v>
      </c>
      <c r="W11">
        <v>0.34</v>
      </c>
      <c r="X11">
        <v>0.1</v>
      </c>
      <c r="BD11" s="4">
        <v>25</v>
      </c>
      <c r="BE11" s="4">
        <v>1000</v>
      </c>
      <c r="BF11" s="4" t="s">
        <v>80</v>
      </c>
      <c r="BG11" s="5">
        <v>25</v>
      </c>
      <c r="BH11" s="5">
        <v>0</v>
      </c>
      <c r="BI11">
        <v>730</v>
      </c>
      <c r="BJ11">
        <v>0.05</v>
      </c>
      <c r="BK11" s="4" t="s">
        <v>80</v>
      </c>
      <c r="BL11" s="4">
        <v>25</v>
      </c>
      <c r="BM11" s="4">
        <v>0</v>
      </c>
      <c r="BN11" s="4">
        <v>25</v>
      </c>
      <c r="BO11" s="4">
        <v>1000</v>
      </c>
      <c r="BP11" s="6">
        <v>540</v>
      </c>
      <c r="BQ11" s="6">
        <v>6</v>
      </c>
      <c r="BR11" s="4" t="s">
        <v>99</v>
      </c>
      <c r="BS11" s="4" t="s">
        <v>80</v>
      </c>
      <c r="BT11" s="4">
        <v>25</v>
      </c>
      <c r="BU11" s="4">
        <v>0</v>
      </c>
      <c r="BV11" s="4">
        <v>25</v>
      </c>
      <c r="BW11" s="4">
        <v>1000</v>
      </c>
      <c r="BX11" s="6">
        <v>160</v>
      </c>
      <c r="BY11" s="6">
        <v>16</v>
      </c>
      <c r="BZ11" s="4">
        <v>25</v>
      </c>
      <c r="CA11" s="4">
        <v>1000</v>
      </c>
      <c r="CB11" s="4">
        <v>25</v>
      </c>
      <c r="CC11" s="4">
        <v>1000</v>
      </c>
      <c r="CD11" s="4">
        <v>25</v>
      </c>
      <c r="CE11" s="4">
        <v>1000</v>
      </c>
      <c r="CF11" s="6">
        <v>25</v>
      </c>
      <c r="CG11" s="6">
        <v>268.82749000000001</v>
      </c>
      <c r="CH11">
        <v>229.83524</v>
      </c>
      <c r="CI11" s="6">
        <v>1.47844</v>
      </c>
    </row>
    <row r="12" spans="1:87" x14ac:dyDescent="0.3">
      <c r="G12">
        <v>90</v>
      </c>
      <c r="Q12">
        <v>0.08</v>
      </c>
      <c r="R12">
        <v>0.06</v>
      </c>
      <c r="S12">
        <v>7.4</v>
      </c>
      <c r="T12">
        <v>0.35</v>
      </c>
      <c r="W12">
        <v>0.34</v>
      </c>
      <c r="X12">
        <v>0.12</v>
      </c>
      <c r="BD12" s="4">
        <v>25</v>
      </c>
      <c r="BE12" s="4">
        <v>1000</v>
      </c>
      <c r="BF12" s="4" t="s">
        <v>80</v>
      </c>
      <c r="BG12" s="5">
        <v>25</v>
      </c>
      <c r="BH12" s="5">
        <v>0</v>
      </c>
      <c r="BI12">
        <v>730</v>
      </c>
      <c r="BJ12">
        <v>0.05</v>
      </c>
      <c r="BK12" s="4" t="s">
        <v>80</v>
      </c>
      <c r="BL12" s="4">
        <v>25</v>
      </c>
      <c r="BM12" s="4">
        <v>0</v>
      </c>
      <c r="BN12" s="4">
        <v>25</v>
      </c>
      <c r="BO12" s="4">
        <v>1000</v>
      </c>
      <c r="BP12" s="6">
        <v>540</v>
      </c>
      <c r="BQ12" s="6">
        <v>6</v>
      </c>
      <c r="BR12" s="4" t="s">
        <v>99</v>
      </c>
      <c r="BS12" s="4" t="s">
        <v>80</v>
      </c>
      <c r="BT12" s="4">
        <v>25</v>
      </c>
      <c r="BU12" s="4">
        <v>0</v>
      </c>
      <c r="BV12" s="4">
        <v>25</v>
      </c>
      <c r="BW12" s="4">
        <v>1000</v>
      </c>
      <c r="BX12" s="6">
        <v>160</v>
      </c>
      <c r="BY12" s="6">
        <v>16</v>
      </c>
      <c r="BZ12" s="4">
        <v>25</v>
      </c>
      <c r="CA12" s="4">
        <v>1000</v>
      </c>
      <c r="CB12" s="4">
        <v>25</v>
      </c>
      <c r="CC12" s="4">
        <v>1000</v>
      </c>
      <c r="CD12" s="4">
        <v>25</v>
      </c>
      <c r="CE12" s="4">
        <v>1000</v>
      </c>
      <c r="CF12" s="6">
        <v>25</v>
      </c>
      <c r="CG12">
        <v>290.86658999999997</v>
      </c>
      <c r="CH12">
        <v>234.49735999999999</v>
      </c>
      <c r="CI12">
        <v>2.4906799999999998</v>
      </c>
    </row>
    <row r="13" spans="1:87" x14ac:dyDescent="0.3">
      <c r="G13">
        <v>90</v>
      </c>
      <c r="Q13">
        <v>0.08</v>
      </c>
      <c r="R13">
        <v>0.06</v>
      </c>
      <c r="S13">
        <v>7.4</v>
      </c>
      <c r="T13">
        <v>0.35</v>
      </c>
      <c r="W13">
        <v>0.34</v>
      </c>
      <c r="X13">
        <v>0.21</v>
      </c>
      <c r="BD13" s="4">
        <v>25</v>
      </c>
      <c r="BE13" s="4">
        <v>1000</v>
      </c>
      <c r="BF13" s="4" t="s">
        <v>80</v>
      </c>
      <c r="BG13" s="5">
        <v>25</v>
      </c>
      <c r="BH13" s="5">
        <v>0</v>
      </c>
      <c r="BI13">
        <v>730</v>
      </c>
      <c r="BJ13">
        <v>0.05</v>
      </c>
      <c r="BK13" s="4" t="s">
        <v>80</v>
      </c>
      <c r="BL13" s="4">
        <v>25</v>
      </c>
      <c r="BM13" s="4">
        <v>0</v>
      </c>
      <c r="BN13" s="4">
        <v>25</v>
      </c>
      <c r="BO13" s="4">
        <v>1000</v>
      </c>
      <c r="BP13" s="6">
        <v>540</v>
      </c>
      <c r="BQ13" s="6">
        <v>6</v>
      </c>
      <c r="BR13" s="4" t="s">
        <v>99</v>
      </c>
      <c r="BS13" s="4" t="s">
        <v>80</v>
      </c>
      <c r="BT13" s="4">
        <v>25</v>
      </c>
      <c r="BU13" s="4">
        <v>0</v>
      </c>
      <c r="BV13" s="4">
        <v>25</v>
      </c>
      <c r="BW13" s="4">
        <v>1000</v>
      </c>
      <c r="BX13" s="6">
        <v>160</v>
      </c>
      <c r="BY13" s="6">
        <v>16</v>
      </c>
      <c r="BZ13" s="4">
        <v>25</v>
      </c>
      <c r="CA13" s="4">
        <v>1000</v>
      </c>
      <c r="CB13" s="4">
        <v>25</v>
      </c>
      <c r="CC13" s="4">
        <v>1000</v>
      </c>
      <c r="CD13" s="4">
        <v>25</v>
      </c>
      <c r="CE13" s="4">
        <v>1000</v>
      </c>
      <c r="CF13" s="6">
        <v>25</v>
      </c>
      <c r="CG13">
        <v>288.57792000000001</v>
      </c>
      <c r="CH13">
        <v>237.97275999999999</v>
      </c>
      <c r="CI13">
        <v>3.4830800000000002</v>
      </c>
    </row>
    <row r="14" spans="1:87" x14ac:dyDescent="0.3">
      <c r="G14">
        <v>90</v>
      </c>
      <c r="Q14">
        <v>0.08</v>
      </c>
      <c r="R14">
        <v>0.06</v>
      </c>
      <c r="S14">
        <v>7.4</v>
      </c>
      <c r="T14">
        <v>0.35</v>
      </c>
      <c r="W14">
        <v>0.34</v>
      </c>
      <c r="X14">
        <v>0.36</v>
      </c>
      <c r="BD14" s="4">
        <v>25</v>
      </c>
      <c r="BE14" s="4">
        <v>1000</v>
      </c>
      <c r="BF14" s="4" t="s">
        <v>80</v>
      </c>
      <c r="BG14" s="5">
        <v>25</v>
      </c>
      <c r="BH14" s="5">
        <v>0</v>
      </c>
      <c r="BI14">
        <v>730</v>
      </c>
      <c r="BJ14">
        <v>0.05</v>
      </c>
      <c r="BK14" s="4" t="s">
        <v>80</v>
      </c>
      <c r="BL14" s="4">
        <v>25</v>
      </c>
      <c r="BM14" s="4">
        <v>0</v>
      </c>
      <c r="BN14" s="4">
        <v>25</v>
      </c>
      <c r="BO14" s="4">
        <v>1000</v>
      </c>
      <c r="BP14" s="6">
        <v>540</v>
      </c>
      <c r="BQ14" s="6">
        <v>6</v>
      </c>
      <c r="BR14" s="4" t="s">
        <v>99</v>
      </c>
      <c r="BS14" s="4" t="s">
        <v>80</v>
      </c>
      <c r="BT14" s="4">
        <v>25</v>
      </c>
      <c r="BU14" s="4">
        <v>0</v>
      </c>
      <c r="BV14" s="4">
        <v>25</v>
      </c>
      <c r="BW14" s="4">
        <v>1000</v>
      </c>
      <c r="BX14" s="6">
        <v>160</v>
      </c>
      <c r="BY14" s="6">
        <v>16</v>
      </c>
      <c r="BZ14" s="4">
        <v>25</v>
      </c>
      <c r="CA14" s="4">
        <v>1000</v>
      </c>
      <c r="CB14" s="4">
        <v>25</v>
      </c>
      <c r="CC14" s="4">
        <v>1000</v>
      </c>
      <c r="CD14" s="4">
        <v>25</v>
      </c>
      <c r="CE14" s="4">
        <v>1000</v>
      </c>
      <c r="CF14" s="6">
        <v>25</v>
      </c>
      <c r="CG14">
        <v>292.64666999999997</v>
      </c>
      <c r="CH14">
        <v>217.62897000000001</v>
      </c>
      <c r="CI14">
        <v>2.99823</v>
      </c>
    </row>
    <row r="15" spans="1:87" x14ac:dyDescent="0.3">
      <c r="G15">
        <v>90</v>
      </c>
      <c r="Q15">
        <v>0.08</v>
      </c>
      <c r="R15">
        <v>0.06</v>
      </c>
      <c r="S15">
        <v>7.4</v>
      </c>
      <c r="T15">
        <v>0.35</v>
      </c>
      <c r="W15">
        <v>0.34</v>
      </c>
      <c r="X15">
        <v>0.56000000000000005</v>
      </c>
      <c r="BD15" s="4">
        <v>25</v>
      </c>
      <c r="BE15" s="4">
        <v>1000</v>
      </c>
      <c r="BF15" s="4" t="s">
        <v>80</v>
      </c>
      <c r="BG15" s="5">
        <v>25</v>
      </c>
      <c r="BH15" s="5">
        <v>0</v>
      </c>
      <c r="BI15">
        <v>730</v>
      </c>
      <c r="BJ15">
        <v>0.05</v>
      </c>
      <c r="BK15" s="4" t="s">
        <v>80</v>
      </c>
      <c r="BL15" s="4">
        <v>25</v>
      </c>
      <c r="BM15" s="4">
        <v>0</v>
      </c>
      <c r="BN15" s="4">
        <v>25</v>
      </c>
      <c r="BO15" s="4">
        <v>1000</v>
      </c>
      <c r="BP15" s="6">
        <v>540</v>
      </c>
      <c r="BQ15" s="6">
        <v>6</v>
      </c>
      <c r="BR15" s="4" t="s">
        <v>99</v>
      </c>
      <c r="BS15" s="4" t="s">
        <v>80</v>
      </c>
      <c r="BT15" s="4">
        <v>25</v>
      </c>
      <c r="BU15" s="4">
        <v>0</v>
      </c>
      <c r="BV15" s="4">
        <v>25</v>
      </c>
      <c r="BW15" s="4">
        <v>1000</v>
      </c>
      <c r="BX15" s="6">
        <v>160</v>
      </c>
      <c r="BY15" s="6">
        <v>16</v>
      </c>
      <c r="BZ15" s="4">
        <v>25</v>
      </c>
      <c r="CA15" s="4">
        <v>1000</v>
      </c>
      <c r="CB15" s="4">
        <v>25</v>
      </c>
      <c r="CC15" s="4">
        <v>1000</v>
      </c>
      <c r="CD15" s="4">
        <v>25</v>
      </c>
      <c r="CE15" s="4">
        <v>1000</v>
      </c>
      <c r="CF15" s="6">
        <v>25</v>
      </c>
      <c r="CG15">
        <v>297.90215000000001</v>
      </c>
      <c r="CH15">
        <v>225.76649</v>
      </c>
      <c r="CI15">
        <v>4.5917399999999997</v>
      </c>
    </row>
    <row r="16" spans="1:87" x14ac:dyDescent="0.3">
      <c r="A16" t="s">
        <v>107</v>
      </c>
      <c r="B16" t="s">
        <v>108</v>
      </c>
      <c r="C16">
        <v>2016</v>
      </c>
      <c r="D16" t="s">
        <v>109</v>
      </c>
      <c r="E16" t="s">
        <v>110</v>
      </c>
      <c r="G16">
        <v>100</v>
      </c>
      <c r="O16">
        <v>7000</v>
      </c>
      <c r="Q16">
        <v>0.08</v>
      </c>
      <c r="R16">
        <v>0.23</v>
      </c>
      <c r="T16">
        <v>1.63</v>
      </c>
      <c r="U16">
        <v>4.5599999999999996</v>
      </c>
      <c r="V16">
        <v>0.14000000000000001</v>
      </c>
      <c r="W16">
        <v>0.16</v>
      </c>
      <c r="X16">
        <v>0.03</v>
      </c>
      <c r="Z16">
        <v>0.16</v>
      </c>
      <c r="BD16" s="4">
        <v>25</v>
      </c>
      <c r="BE16" s="4">
        <v>1000</v>
      </c>
      <c r="BF16" s="4" t="s">
        <v>80</v>
      </c>
      <c r="BG16" s="5">
        <v>25</v>
      </c>
      <c r="BH16" s="5">
        <v>0</v>
      </c>
      <c r="BI16" s="5">
        <v>25</v>
      </c>
      <c r="BJ16" s="5">
        <v>1000</v>
      </c>
      <c r="BK16" s="4" t="s">
        <v>80</v>
      </c>
      <c r="BL16" s="4">
        <v>25</v>
      </c>
      <c r="BM16" s="4">
        <v>0</v>
      </c>
      <c r="BN16" s="4">
        <v>25</v>
      </c>
      <c r="BO16" s="4">
        <v>1000</v>
      </c>
      <c r="BP16" s="6">
        <v>480</v>
      </c>
      <c r="BQ16" s="6">
        <v>1</v>
      </c>
      <c r="BR16" s="6" t="s">
        <v>99</v>
      </c>
      <c r="BS16" s="4" t="s">
        <v>80</v>
      </c>
      <c r="BT16" s="4">
        <v>25</v>
      </c>
      <c r="BU16" s="4">
        <v>0</v>
      </c>
      <c r="BV16" s="4">
        <v>25</v>
      </c>
      <c r="BW16" s="4">
        <v>1000</v>
      </c>
      <c r="BX16" s="7">
        <v>120</v>
      </c>
      <c r="BY16" s="7">
        <v>120</v>
      </c>
      <c r="BZ16" s="4">
        <v>25</v>
      </c>
      <c r="CA16" s="4">
        <v>1000</v>
      </c>
      <c r="CB16" s="4">
        <v>25</v>
      </c>
      <c r="CC16" s="4">
        <v>1000</v>
      </c>
      <c r="CD16" s="4">
        <v>25</v>
      </c>
      <c r="CE16" s="4">
        <v>1000</v>
      </c>
      <c r="CF16" s="6">
        <v>25</v>
      </c>
      <c r="CG16">
        <v>446.34642000000002</v>
      </c>
      <c r="CH16">
        <v>356.90816000000001</v>
      </c>
    </row>
    <row r="17" spans="1:87" x14ac:dyDescent="0.3">
      <c r="G17">
        <v>100</v>
      </c>
      <c r="O17">
        <v>7000</v>
      </c>
      <c r="Q17">
        <v>0.08</v>
      </c>
      <c r="R17">
        <v>0.23</v>
      </c>
      <c r="T17">
        <v>1.63</v>
      </c>
      <c r="U17">
        <v>4.5599999999999996</v>
      </c>
      <c r="V17">
        <v>0.14000000000000001</v>
      </c>
      <c r="W17">
        <v>0.16</v>
      </c>
      <c r="X17">
        <v>0.03</v>
      </c>
      <c r="Z17">
        <v>0.16</v>
      </c>
      <c r="BD17" s="4">
        <v>25</v>
      </c>
      <c r="BE17" s="4">
        <v>1000</v>
      </c>
      <c r="BF17" s="4" t="s">
        <v>80</v>
      </c>
      <c r="BG17" s="5">
        <v>25</v>
      </c>
      <c r="BH17" s="5">
        <v>0</v>
      </c>
      <c r="BI17" s="5">
        <v>25</v>
      </c>
      <c r="BJ17" s="5">
        <v>1000</v>
      </c>
      <c r="BK17" s="4" t="s">
        <v>80</v>
      </c>
      <c r="BL17" s="4">
        <v>25</v>
      </c>
      <c r="BM17" s="4">
        <v>0</v>
      </c>
      <c r="BN17" s="4">
        <v>25</v>
      </c>
      <c r="BO17" s="4">
        <v>1000</v>
      </c>
      <c r="BP17" s="6">
        <v>480</v>
      </c>
      <c r="BQ17" s="6">
        <v>1</v>
      </c>
      <c r="BR17" s="6" t="s">
        <v>99</v>
      </c>
      <c r="BS17" s="4" t="s">
        <v>80</v>
      </c>
      <c r="BT17" s="4">
        <v>25</v>
      </c>
      <c r="BU17" s="4">
        <v>0</v>
      </c>
      <c r="BV17" s="4">
        <v>25</v>
      </c>
      <c r="BW17" s="4">
        <v>1000</v>
      </c>
      <c r="BX17" s="7">
        <v>120</v>
      </c>
      <c r="BY17" s="7">
        <v>24</v>
      </c>
      <c r="BZ17" s="7">
        <v>160</v>
      </c>
      <c r="CA17" s="7">
        <v>16</v>
      </c>
      <c r="CB17" s="4">
        <v>25</v>
      </c>
      <c r="CC17" s="4">
        <v>1000</v>
      </c>
      <c r="CD17" s="4">
        <v>25</v>
      </c>
      <c r="CE17" s="4">
        <v>1000</v>
      </c>
      <c r="CF17" s="6">
        <v>25</v>
      </c>
      <c r="CG17">
        <v>404.32366999999999</v>
      </c>
      <c r="CH17">
        <v>301.35266000000001</v>
      </c>
    </row>
    <row r="18" spans="1:87" x14ac:dyDescent="0.3">
      <c r="G18">
        <v>100</v>
      </c>
      <c r="O18">
        <v>7000</v>
      </c>
      <c r="Q18">
        <v>0.08</v>
      </c>
      <c r="R18">
        <v>0.23</v>
      </c>
      <c r="T18">
        <v>1.63</v>
      </c>
      <c r="U18">
        <v>4.5599999999999996</v>
      </c>
      <c r="V18">
        <v>0.14000000000000001</v>
      </c>
      <c r="W18">
        <v>0.16</v>
      </c>
      <c r="X18">
        <v>0.03</v>
      </c>
      <c r="Z18">
        <v>0.16</v>
      </c>
      <c r="BD18" s="4">
        <v>25</v>
      </c>
      <c r="BE18" s="4">
        <v>1000</v>
      </c>
      <c r="BF18" s="4" t="s">
        <v>80</v>
      </c>
      <c r="BG18" s="5">
        <v>25</v>
      </c>
      <c r="BH18" s="5">
        <v>0</v>
      </c>
      <c r="BI18" s="5">
        <v>25</v>
      </c>
      <c r="BJ18" s="5">
        <v>1000</v>
      </c>
      <c r="BK18" s="4" t="s">
        <v>80</v>
      </c>
      <c r="BL18" s="4">
        <v>25</v>
      </c>
      <c r="BM18" s="4">
        <v>0</v>
      </c>
      <c r="BN18" s="4">
        <v>25</v>
      </c>
      <c r="BO18" s="4">
        <v>1000</v>
      </c>
      <c r="BP18" s="6">
        <v>480</v>
      </c>
      <c r="BQ18" s="6">
        <v>1</v>
      </c>
      <c r="BR18" s="6" t="s">
        <v>99</v>
      </c>
      <c r="BS18" s="4" t="s">
        <v>80</v>
      </c>
      <c r="BT18" s="4">
        <v>25</v>
      </c>
      <c r="BU18" s="4">
        <v>0</v>
      </c>
      <c r="BV18" s="4">
        <v>25</v>
      </c>
      <c r="BW18" s="4">
        <v>1000</v>
      </c>
      <c r="BX18" s="7">
        <v>160</v>
      </c>
      <c r="BY18" s="7">
        <v>4</v>
      </c>
      <c r="BZ18" s="7">
        <v>120</v>
      </c>
      <c r="CA18" s="7">
        <v>24</v>
      </c>
      <c r="CB18" s="4">
        <v>25</v>
      </c>
      <c r="CC18" s="4">
        <v>1000</v>
      </c>
      <c r="CD18" s="4">
        <v>25</v>
      </c>
      <c r="CE18" s="4">
        <v>1000</v>
      </c>
      <c r="CF18" s="6">
        <v>25</v>
      </c>
      <c r="CG18">
        <v>369.11815999999999</v>
      </c>
      <c r="CH18">
        <v>277.64490000000001</v>
      </c>
    </row>
    <row r="19" spans="1:87" x14ac:dyDescent="0.3">
      <c r="G19">
        <v>100</v>
      </c>
      <c r="O19">
        <v>7000</v>
      </c>
      <c r="Q19">
        <v>0.08</v>
      </c>
      <c r="R19">
        <v>0.23</v>
      </c>
      <c r="T19">
        <v>1.63</v>
      </c>
      <c r="U19">
        <v>4.5599999999999996</v>
      </c>
      <c r="V19">
        <v>0.14000000000000001</v>
      </c>
      <c r="W19">
        <v>0.16</v>
      </c>
      <c r="X19">
        <v>0.03</v>
      </c>
      <c r="Z19">
        <v>0.16</v>
      </c>
      <c r="BD19" s="4">
        <v>25</v>
      </c>
      <c r="BE19" s="4">
        <v>1000</v>
      </c>
      <c r="BF19" s="4" t="s">
        <v>80</v>
      </c>
      <c r="BG19" s="5">
        <v>25</v>
      </c>
      <c r="BH19" s="5">
        <v>0</v>
      </c>
      <c r="BI19" s="5">
        <v>25</v>
      </c>
      <c r="BJ19" s="5">
        <v>1000</v>
      </c>
      <c r="BK19" s="4" t="s">
        <v>80</v>
      </c>
      <c r="BL19" s="4">
        <v>25</v>
      </c>
      <c r="BM19" s="4">
        <v>0</v>
      </c>
      <c r="BN19" s="4">
        <v>25</v>
      </c>
      <c r="BO19" s="4">
        <v>1000</v>
      </c>
      <c r="BP19" s="6">
        <v>480</v>
      </c>
      <c r="BQ19" s="6">
        <v>1</v>
      </c>
      <c r="BR19" s="6" t="s">
        <v>99</v>
      </c>
      <c r="BS19" s="4" t="s">
        <v>80</v>
      </c>
      <c r="BT19" s="4">
        <v>25</v>
      </c>
      <c r="BU19" s="4">
        <v>0</v>
      </c>
      <c r="BV19" s="4">
        <v>25</v>
      </c>
      <c r="BW19" s="4">
        <v>1000</v>
      </c>
      <c r="BX19" s="7">
        <v>120</v>
      </c>
      <c r="BY19" s="7">
        <v>24</v>
      </c>
      <c r="BZ19" s="7">
        <v>230</v>
      </c>
      <c r="CA19" s="7">
        <v>0.16700000000000001</v>
      </c>
      <c r="CB19" s="7">
        <v>120</v>
      </c>
      <c r="CC19" s="7">
        <v>24</v>
      </c>
      <c r="CD19" s="4">
        <v>25</v>
      </c>
      <c r="CE19" s="4">
        <v>1000</v>
      </c>
      <c r="CF19" s="6">
        <v>25</v>
      </c>
      <c r="CG19">
        <v>456.41967</v>
      </c>
      <c r="CH19">
        <v>409.71642000000003</v>
      </c>
    </row>
    <row r="20" spans="1:87" x14ac:dyDescent="0.3">
      <c r="A20" t="s">
        <v>111</v>
      </c>
      <c r="B20" t="s">
        <v>112</v>
      </c>
      <c r="C20">
        <v>2016</v>
      </c>
      <c r="D20" t="s">
        <v>113</v>
      </c>
      <c r="E20" t="s">
        <v>114</v>
      </c>
      <c r="G20">
        <v>90</v>
      </c>
      <c r="I20">
        <v>1</v>
      </c>
      <c r="J20">
        <v>1</v>
      </c>
      <c r="N20" t="s">
        <v>131</v>
      </c>
      <c r="O20">
        <v>2000</v>
      </c>
      <c r="Q20">
        <v>3.7</v>
      </c>
      <c r="R20">
        <v>0.3</v>
      </c>
      <c r="T20">
        <v>0.37</v>
      </c>
      <c r="U20">
        <v>0.5</v>
      </c>
      <c r="Z20">
        <v>0.14000000000000001</v>
      </c>
      <c r="AL20">
        <v>1.5</v>
      </c>
      <c r="BD20" s="6">
        <v>520</v>
      </c>
      <c r="BE20" s="6">
        <v>24</v>
      </c>
      <c r="BF20" t="s">
        <v>129</v>
      </c>
      <c r="BI20" s="5">
        <v>25</v>
      </c>
      <c r="BJ20" s="5">
        <v>1000</v>
      </c>
      <c r="BK20" t="s">
        <v>129</v>
      </c>
      <c r="BL20" s="4">
        <v>25</v>
      </c>
      <c r="BN20" s="4">
        <v>25</v>
      </c>
      <c r="BO20" s="4">
        <v>1000</v>
      </c>
      <c r="BP20" s="6">
        <v>520</v>
      </c>
      <c r="BQ20" s="6">
        <v>2</v>
      </c>
      <c r="BR20" s="6" t="s">
        <v>99</v>
      </c>
      <c r="BS20" s="4" t="s">
        <v>80</v>
      </c>
      <c r="BT20" s="4">
        <v>25</v>
      </c>
      <c r="BU20" s="4">
        <v>0</v>
      </c>
      <c r="BV20" s="4">
        <v>25</v>
      </c>
      <c r="BW20" s="4">
        <v>1000</v>
      </c>
      <c r="BX20" s="7">
        <v>165</v>
      </c>
      <c r="BY20" s="7">
        <v>60</v>
      </c>
      <c r="BZ20" s="4">
        <v>25</v>
      </c>
      <c r="CA20" s="4">
        <v>1000</v>
      </c>
      <c r="CB20" s="4">
        <v>25</v>
      </c>
      <c r="CC20" s="4">
        <v>1000</v>
      </c>
      <c r="CD20" s="4">
        <v>25</v>
      </c>
      <c r="CE20" s="4">
        <v>1000</v>
      </c>
      <c r="CF20" s="6">
        <v>25</v>
      </c>
      <c r="CG20" s="6">
        <v>493</v>
      </c>
      <c r="CH20" s="6">
        <v>453</v>
      </c>
      <c r="CI20" s="6">
        <v>12.5</v>
      </c>
    </row>
    <row r="21" spans="1:87" x14ac:dyDescent="0.3">
      <c r="G21">
        <v>90</v>
      </c>
      <c r="I21">
        <v>1</v>
      </c>
      <c r="J21">
        <v>1</v>
      </c>
      <c r="N21" t="s">
        <v>131</v>
      </c>
      <c r="O21">
        <v>2000</v>
      </c>
      <c r="Q21">
        <v>3.7</v>
      </c>
      <c r="R21">
        <v>0.3</v>
      </c>
      <c r="T21">
        <v>0.37</v>
      </c>
      <c r="U21">
        <v>0.5</v>
      </c>
      <c r="Z21">
        <v>0.14000000000000001</v>
      </c>
      <c r="AL21">
        <v>1.5</v>
      </c>
      <c r="BD21" s="6">
        <v>520</v>
      </c>
      <c r="BE21" s="6">
        <v>24</v>
      </c>
      <c r="BF21" t="s">
        <v>129</v>
      </c>
      <c r="BI21" s="5">
        <v>25</v>
      </c>
      <c r="BJ21" s="5">
        <v>1000</v>
      </c>
      <c r="BK21" t="s">
        <v>129</v>
      </c>
      <c r="BL21" s="4">
        <v>25</v>
      </c>
      <c r="BN21" s="4">
        <v>25</v>
      </c>
      <c r="BO21" s="4">
        <v>1000</v>
      </c>
      <c r="BP21" s="6">
        <v>520</v>
      </c>
      <c r="BQ21" s="6">
        <v>2</v>
      </c>
      <c r="BR21" s="6" t="s">
        <v>99</v>
      </c>
      <c r="BS21" s="4" t="s">
        <v>130</v>
      </c>
      <c r="BT21" s="4"/>
      <c r="BU21" s="4">
        <v>6</v>
      </c>
      <c r="BV21" s="4">
        <v>25</v>
      </c>
      <c r="BW21" s="4">
        <v>1000</v>
      </c>
      <c r="BX21" s="7">
        <v>135</v>
      </c>
      <c r="BY21" s="7">
        <v>60</v>
      </c>
      <c r="BZ21" s="4">
        <v>25</v>
      </c>
      <c r="CA21" s="4">
        <v>1000</v>
      </c>
      <c r="CB21" s="4">
        <v>25</v>
      </c>
      <c r="CC21" s="4">
        <v>1000</v>
      </c>
      <c r="CD21" s="4">
        <v>25</v>
      </c>
      <c r="CE21" s="4">
        <v>1000</v>
      </c>
      <c r="CF21" s="6">
        <v>25</v>
      </c>
      <c r="CG21" s="6">
        <v>567</v>
      </c>
      <c r="CH21" s="6">
        <v>539</v>
      </c>
      <c r="CI21" s="6">
        <v>10.8</v>
      </c>
    </row>
    <row r="22" spans="1:87" x14ac:dyDescent="0.3">
      <c r="G22">
        <v>90</v>
      </c>
      <c r="I22">
        <v>1</v>
      </c>
      <c r="J22">
        <v>1</v>
      </c>
      <c r="N22" t="s">
        <v>131</v>
      </c>
      <c r="O22">
        <v>2000</v>
      </c>
      <c r="Q22">
        <v>3.7</v>
      </c>
      <c r="R22">
        <v>0.3</v>
      </c>
      <c r="T22">
        <v>0.37</v>
      </c>
      <c r="U22">
        <v>0.5</v>
      </c>
      <c r="Z22">
        <v>0.14000000000000001</v>
      </c>
      <c r="AL22">
        <v>1.5</v>
      </c>
      <c r="BD22" s="6">
        <v>520</v>
      </c>
      <c r="BE22" s="6">
        <v>24</v>
      </c>
      <c r="BF22" t="s">
        <v>129</v>
      </c>
      <c r="BI22" s="5">
        <v>25</v>
      </c>
      <c r="BJ22" s="5">
        <v>1000</v>
      </c>
      <c r="BK22" t="s">
        <v>129</v>
      </c>
      <c r="BL22" s="4">
        <v>25</v>
      </c>
      <c r="BN22" s="4">
        <v>25</v>
      </c>
      <c r="BO22" s="4">
        <v>1000</v>
      </c>
      <c r="BP22" s="6">
        <v>520</v>
      </c>
      <c r="BQ22" s="6">
        <v>2</v>
      </c>
      <c r="BR22" s="6" t="s">
        <v>99</v>
      </c>
      <c r="BS22" s="4" t="s">
        <v>128</v>
      </c>
      <c r="BT22" s="4">
        <v>25</v>
      </c>
      <c r="BU22" s="4">
        <v>0</v>
      </c>
      <c r="BV22" s="4">
        <v>25</v>
      </c>
      <c r="BW22" s="4">
        <v>1000</v>
      </c>
      <c r="BX22" s="7">
        <v>150</v>
      </c>
      <c r="BY22" s="7">
        <v>24</v>
      </c>
      <c r="BZ22" s="7">
        <v>180</v>
      </c>
      <c r="CA22" s="7">
        <v>12</v>
      </c>
      <c r="CB22" s="4">
        <v>25</v>
      </c>
      <c r="CC22" s="4">
        <v>1000</v>
      </c>
      <c r="CD22" s="4">
        <v>25</v>
      </c>
      <c r="CE22" s="4">
        <v>1000</v>
      </c>
      <c r="CF22" s="6">
        <v>25</v>
      </c>
      <c r="CG22" s="6">
        <v>489</v>
      </c>
      <c r="CH22" s="6">
        <v>435</v>
      </c>
      <c r="CI22" s="6">
        <v>14</v>
      </c>
    </row>
    <row r="23" spans="1:87" x14ac:dyDescent="0.3">
      <c r="A23" t="s">
        <v>115</v>
      </c>
      <c r="B23" t="s">
        <v>116</v>
      </c>
      <c r="C23">
        <v>2016</v>
      </c>
      <c r="D23" t="s">
        <v>117</v>
      </c>
      <c r="E23" t="s">
        <v>118</v>
      </c>
      <c r="G23">
        <v>90</v>
      </c>
      <c r="J23">
        <v>1</v>
      </c>
      <c r="N23" t="s">
        <v>133</v>
      </c>
      <c r="O23">
        <v>6000</v>
      </c>
      <c r="Q23">
        <v>0.98</v>
      </c>
      <c r="R23">
        <v>1.02</v>
      </c>
      <c r="S23">
        <v>1.29</v>
      </c>
      <c r="T23">
        <v>1.02</v>
      </c>
      <c r="V23">
        <v>0.18</v>
      </c>
      <c r="W23">
        <v>0.19</v>
      </c>
      <c r="BD23" s="4">
        <v>25</v>
      </c>
      <c r="BE23" s="4">
        <v>1000</v>
      </c>
      <c r="BF23" t="s">
        <v>132</v>
      </c>
      <c r="BH23">
        <v>3.3</v>
      </c>
      <c r="BI23" s="5">
        <v>25</v>
      </c>
      <c r="BJ23" s="5">
        <v>1000</v>
      </c>
      <c r="BK23" s="4" t="s">
        <v>128</v>
      </c>
      <c r="BL23" s="4">
        <v>25</v>
      </c>
      <c r="BM23" s="4">
        <v>0</v>
      </c>
      <c r="BN23" s="4">
        <v>25</v>
      </c>
      <c r="BO23" s="4">
        <v>1000</v>
      </c>
      <c r="BP23" s="4">
        <v>25</v>
      </c>
      <c r="BQ23" s="4">
        <v>1000</v>
      </c>
      <c r="BR23" s="4" t="s">
        <v>99</v>
      </c>
      <c r="BS23" s="4" t="s">
        <v>128</v>
      </c>
      <c r="BT23" s="4">
        <v>25</v>
      </c>
      <c r="BU23" s="4">
        <v>0</v>
      </c>
      <c r="BV23" s="4">
        <v>25</v>
      </c>
      <c r="BW23" s="4">
        <v>1000</v>
      </c>
      <c r="BX23" s="4">
        <v>25</v>
      </c>
      <c r="BY23" s="4">
        <v>1000</v>
      </c>
      <c r="BZ23" s="4">
        <v>25</v>
      </c>
      <c r="CA23" s="4">
        <v>1000</v>
      </c>
      <c r="CB23" s="4">
        <v>25</v>
      </c>
      <c r="CC23" s="4">
        <v>1000</v>
      </c>
      <c r="CD23" s="4">
        <v>25</v>
      </c>
      <c r="CE23" s="4">
        <v>1000</v>
      </c>
      <c r="CF23" s="6">
        <v>25</v>
      </c>
      <c r="CG23">
        <v>293.25110000000001</v>
      </c>
      <c r="CH23">
        <v>211.74075999999999</v>
      </c>
      <c r="CI23">
        <v>15.667249999999999</v>
      </c>
    </row>
    <row r="24" spans="1:87" x14ac:dyDescent="0.3">
      <c r="G24">
        <v>90</v>
      </c>
      <c r="J24">
        <v>1</v>
      </c>
      <c r="N24" t="s">
        <v>133</v>
      </c>
      <c r="O24">
        <v>6000</v>
      </c>
      <c r="Q24">
        <v>0.98</v>
      </c>
      <c r="R24">
        <v>1.02</v>
      </c>
      <c r="S24">
        <v>1.29</v>
      </c>
      <c r="T24">
        <v>1.02</v>
      </c>
      <c r="V24">
        <v>0.18</v>
      </c>
      <c r="W24">
        <v>0.19</v>
      </c>
      <c r="BD24" s="4">
        <v>25</v>
      </c>
      <c r="BE24" s="4">
        <v>1000</v>
      </c>
      <c r="BF24" t="s">
        <v>132</v>
      </c>
      <c r="BH24">
        <v>3.3</v>
      </c>
      <c r="BI24" s="5">
        <v>25</v>
      </c>
      <c r="BJ24" s="5">
        <v>1000</v>
      </c>
      <c r="BK24" s="5" t="s">
        <v>128</v>
      </c>
      <c r="BL24" s="4">
        <v>25</v>
      </c>
      <c r="BM24" s="4">
        <v>0</v>
      </c>
      <c r="BN24" s="4">
        <v>25</v>
      </c>
      <c r="BO24" s="4">
        <v>1000</v>
      </c>
      <c r="BP24" s="8">
        <v>620</v>
      </c>
      <c r="BQ24" s="6">
        <v>6.7000000000000004E-2</v>
      </c>
      <c r="BR24" s="5" t="s">
        <v>99</v>
      </c>
      <c r="BS24" s="5" t="s">
        <v>128</v>
      </c>
      <c r="BT24" s="4">
        <v>25</v>
      </c>
      <c r="BU24" s="4">
        <v>0</v>
      </c>
      <c r="BV24" s="4">
        <v>25</v>
      </c>
      <c r="BW24" s="4">
        <v>1000</v>
      </c>
      <c r="BX24" s="4">
        <v>25</v>
      </c>
      <c r="BY24" s="4">
        <v>1000</v>
      </c>
      <c r="BZ24" s="4">
        <v>25</v>
      </c>
      <c r="CA24" s="4">
        <v>1000</v>
      </c>
      <c r="CB24" s="4">
        <v>25</v>
      </c>
      <c r="CC24" s="4">
        <v>1000</v>
      </c>
      <c r="CD24" s="4">
        <v>25</v>
      </c>
      <c r="CE24" s="4">
        <v>1000</v>
      </c>
      <c r="CF24" s="6">
        <v>25</v>
      </c>
      <c r="CG24">
        <v>183.02208999999999</v>
      </c>
      <c r="CH24">
        <v>130.14596</v>
      </c>
      <c r="CI24">
        <v>5.4514100000000001</v>
      </c>
    </row>
    <row r="25" spans="1:87" x14ac:dyDescent="0.3">
      <c r="G25">
        <v>90</v>
      </c>
      <c r="J25">
        <v>1</v>
      </c>
      <c r="N25" t="s">
        <v>133</v>
      </c>
      <c r="O25">
        <v>6000</v>
      </c>
      <c r="Q25">
        <v>0.98</v>
      </c>
      <c r="R25">
        <v>1.02</v>
      </c>
      <c r="S25">
        <v>1.29</v>
      </c>
      <c r="T25">
        <v>1.02</v>
      </c>
      <c r="V25">
        <v>0.18</v>
      </c>
      <c r="W25">
        <v>0.19</v>
      </c>
      <c r="BD25" s="4">
        <v>25</v>
      </c>
      <c r="BE25" s="4">
        <v>1000</v>
      </c>
      <c r="BF25" t="s">
        <v>132</v>
      </c>
      <c r="BH25">
        <v>3.3</v>
      </c>
      <c r="BI25" s="5">
        <v>25</v>
      </c>
      <c r="BJ25" s="5">
        <v>1000</v>
      </c>
      <c r="BK25" s="5" t="s">
        <v>128</v>
      </c>
      <c r="BL25" s="4">
        <v>25</v>
      </c>
      <c r="BM25" s="4">
        <v>0</v>
      </c>
      <c r="BN25" s="4">
        <v>25</v>
      </c>
      <c r="BO25" s="4">
        <v>1000</v>
      </c>
      <c r="BP25" s="8">
        <v>620</v>
      </c>
      <c r="BQ25" s="6">
        <v>0.5</v>
      </c>
      <c r="BR25" s="5" t="s">
        <v>99</v>
      </c>
      <c r="BS25" s="5" t="s">
        <v>128</v>
      </c>
      <c r="BT25" s="4">
        <v>25</v>
      </c>
      <c r="BU25" s="4">
        <v>0</v>
      </c>
      <c r="BV25" s="4">
        <v>25</v>
      </c>
      <c r="BW25" s="4">
        <v>1000</v>
      </c>
      <c r="BX25" s="4">
        <v>25</v>
      </c>
      <c r="BY25" s="4">
        <v>1000</v>
      </c>
      <c r="BZ25" s="4">
        <v>25</v>
      </c>
      <c r="CA25" s="4">
        <v>1000</v>
      </c>
      <c r="CB25" s="4">
        <v>25</v>
      </c>
      <c r="CC25" s="4">
        <v>1000</v>
      </c>
      <c r="CD25" s="4">
        <v>25</v>
      </c>
      <c r="CE25" s="4">
        <v>1000</v>
      </c>
      <c r="CF25" s="6">
        <v>25</v>
      </c>
      <c r="CG25">
        <v>246.45656</v>
      </c>
      <c r="CH25">
        <v>142.30915999999999</v>
      </c>
      <c r="CI25">
        <v>8.3102900000000002</v>
      </c>
    </row>
    <row r="26" spans="1:87" x14ac:dyDescent="0.3">
      <c r="G26">
        <v>90</v>
      </c>
      <c r="J26">
        <v>1</v>
      </c>
      <c r="N26" t="s">
        <v>133</v>
      </c>
      <c r="O26">
        <v>6000</v>
      </c>
      <c r="Q26">
        <v>0.98</v>
      </c>
      <c r="R26">
        <v>1.02</v>
      </c>
      <c r="S26">
        <v>1.29</v>
      </c>
      <c r="T26">
        <v>1.02</v>
      </c>
      <c r="V26">
        <v>0.18</v>
      </c>
      <c r="W26">
        <v>0.19</v>
      </c>
      <c r="BD26" s="4">
        <v>25</v>
      </c>
      <c r="BE26" s="4">
        <v>1000</v>
      </c>
      <c r="BF26" t="s">
        <v>132</v>
      </c>
      <c r="BH26">
        <v>3.3</v>
      </c>
      <c r="BI26" s="5">
        <v>25</v>
      </c>
      <c r="BJ26" s="5">
        <v>1000</v>
      </c>
      <c r="BK26" s="5" t="s">
        <v>128</v>
      </c>
      <c r="BL26" s="4">
        <v>25</v>
      </c>
      <c r="BM26" s="4">
        <v>0</v>
      </c>
      <c r="BN26" s="4">
        <v>25</v>
      </c>
      <c r="BO26" s="4">
        <v>1000</v>
      </c>
      <c r="BP26" s="4">
        <v>25</v>
      </c>
      <c r="BQ26" s="4">
        <v>1000</v>
      </c>
      <c r="BR26" s="4" t="s">
        <v>99</v>
      </c>
      <c r="BS26" s="4" t="s">
        <v>128</v>
      </c>
      <c r="BT26" s="4">
        <v>25</v>
      </c>
      <c r="BU26" s="4">
        <v>0</v>
      </c>
      <c r="BV26" s="4">
        <v>25</v>
      </c>
      <c r="BW26" s="4">
        <v>1000</v>
      </c>
      <c r="BX26" s="4">
        <v>25</v>
      </c>
      <c r="BY26" s="4">
        <v>1000</v>
      </c>
      <c r="BZ26" s="4">
        <v>25</v>
      </c>
      <c r="CA26" s="4">
        <v>1000</v>
      </c>
      <c r="CB26" s="4">
        <v>25</v>
      </c>
      <c r="CC26" s="4">
        <v>1000</v>
      </c>
      <c r="CD26" s="4">
        <v>25</v>
      </c>
      <c r="CE26" s="4">
        <v>1000</v>
      </c>
      <c r="CF26" s="6">
        <v>550</v>
      </c>
      <c r="CG26">
        <v>80.730990000000006</v>
      </c>
      <c r="CH26">
        <v>70.599329999999995</v>
      </c>
      <c r="CI26">
        <v>16.719270000000002</v>
      </c>
    </row>
    <row r="27" spans="1:87" x14ac:dyDescent="0.3">
      <c r="G27">
        <v>90</v>
      </c>
      <c r="J27">
        <v>1</v>
      </c>
      <c r="N27" t="s">
        <v>133</v>
      </c>
      <c r="O27">
        <v>6000</v>
      </c>
      <c r="Q27">
        <v>0.98</v>
      </c>
      <c r="R27">
        <v>1.02</v>
      </c>
      <c r="S27">
        <v>1.29</v>
      </c>
      <c r="T27">
        <v>1.02</v>
      </c>
      <c r="V27">
        <v>0.18</v>
      </c>
      <c r="W27">
        <v>0.19</v>
      </c>
      <c r="BD27" s="4">
        <v>25</v>
      </c>
      <c r="BE27" s="4">
        <v>1000</v>
      </c>
      <c r="BF27" t="s">
        <v>132</v>
      </c>
      <c r="BH27">
        <v>3.3</v>
      </c>
      <c r="BI27" s="5">
        <v>25</v>
      </c>
      <c r="BJ27" s="5">
        <v>1000</v>
      </c>
      <c r="BK27" s="5" t="s">
        <v>128</v>
      </c>
      <c r="BL27" s="4">
        <v>25</v>
      </c>
      <c r="BM27" s="4">
        <v>0</v>
      </c>
      <c r="BN27" s="4">
        <v>25</v>
      </c>
      <c r="BO27" s="4">
        <v>1000</v>
      </c>
      <c r="BP27" s="8">
        <v>620</v>
      </c>
      <c r="BQ27" s="6">
        <v>6.7000000000000004E-2</v>
      </c>
      <c r="BR27" s="5" t="s">
        <v>99</v>
      </c>
      <c r="BS27" s="5" t="s">
        <v>128</v>
      </c>
      <c r="BT27" s="4">
        <v>25</v>
      </c>
      <c r="BU27" s="4">
        <v>0</v>
      </c>
      <c r="BV27" s="4">
        <v>25</v>
      </c>
      <c r="BW27" s="4">
        <v>1000</v>
      </c>
      <c r="BX27" s="4">
        <v>25</v>
      </c>
      <c r="BY27" s="4">
        <v>1000</v>
      </c>
      <c r="BZ27" s="4">
        <v>25</v>
      </c>
      <c r="CA27" s="4">
        <v>1000</v>
      </c>
      <c r="CB27" s="4">
        <v>25</v>
      </c>
      <c r="CC27" s="4">
        <v>1000</v>
      </c>
      <c r="CD27" s="4">
        <v>25</v>
      </c>
      <c r="CE27" s="4">
        <v>1000</v>
      </c>
      <c r="CF27" s="6">
        <v>550</v>
      </c>
      <c r="CG27">
        <v>67.631900000000002</v>
      </c>
      <c r="CH27">
        <v>60.891590000000001</v>
      </c>
      <c r="CI27">
        <v>8.3482599999999998</v>
      </c>
    </row>
    <row r="28" spans="1:87" x14ac:dyDescent="0.3">
      <c r="G28">
        <v>90</v>
      </c>
      <c r="J28">
        <v>1</v>
      </c>
      <c r="N28" t="s">
        <v>133</v>
      </c>
      <c r="O28">
        <v>6000</v>
      </c>
      <c r="Q28">
        <v>0.98</v>
      </c>
      <c r="R28">
        <v>1.02</v>
      </c>
      <c r="S28">
        <v>1.29</v>
      </c>
      <c r="T28">
        <v>1.02</v>
      </c>
      <c r="V28">
        <v>0.18</v>
      </c>
      <c r="W28">
        <v>0.19</v>
      </c>
      <c r="BD28" s="4">
        <v>25</v>
      </c>
      <c r="BE28" s="4">
        <v>1000</v>
      </c>
      <c r="BF28" t="s">
        <v>132</v>
      </c>
      <c r="BH28">
        <v>3.3</v>
      </c>
      <c r="BI28" s="5">
        <v>25</v>
      </c>
      <c r="BJ28" s="5">
        <v>1000</v>
      </c>
      <c r="BK28" s="5" t="s">
        <v>128</v>
      </c>
      <c r="BL28" s="4">
        <v>25</v>
      </c>
      <c r="BM28" s="4">
        <v>0</v>
      </c>
      <c r="BN28" s="4">
        <v>25</v>
      </c>
      <c r="BO28" s="4">
        <v>1000</v>
      </c>
      <c r="BP28" s="8">
        <v>620</v>
      </c>
      <c r="BQ28" s="6">
        <v>0.5</v>
      </c>
      <c r="BR28" s="5" t="s">
        <v>99</v>
      </c>
      <c r="BS28" s="5" t="s">
        <v>128</v>
      </c>
      <c r="BT28" s="4">
        <v>25</v>
      </c>
      <c r="BU28" s="4">
        <v>0</v>
      </c>
      <c r="BV28" s="4">
        <v>25</v>
      </c>
      <c r="BW28" s="4">
        <v>1000</v>
      </c>
      <c r="BX28" s="4">
        <v>25</v>
      </c>
      <c r="BY28" s="4">
        <v>1000</v>
      </c>
      <c r="BZ28" s="4">
        <v>25</v>
      </c>
      <c r="CA28" s="4">
        <v>1000</v>
      </c>
      <c r="CB28" s="4">
        <v>25</v>
      </c>
      <c r="CC28" s="4">
        <v>1000</v>
      </c>
      <c r="CD28" s="4">
        <v>25</v>
      </c>
      <c r="CE28" s="4">
        <v>1000</v>
      </c>
      <c r="CF28" s="6">
        <v>550</v>
      </c>
      <c r="CG28">
        <v>75.220039999999997</v>
      </c>
      <c r="CH28">
        <v>66.784059999999997</v>
      </c>
      <c r="CI28">
        <v>4.5543800000000001</v>
      </c>
    </row>
    <row r="29" spans="1:87" x14ac:dyDescent="0.3">
      <c r="G29">
        <v>90</v>
      </c>
      <c r="J29">
        <v>1</v>
      </c>
      <c r="N29" t="s">
        <v>133</v>
      </c>
      <c r="O29">
        <v>6000</v>
      </c>
      <c r="Q29">
        <v>0.98</v>
      </c>
      <c r="R29">
        <v>1.02</v>
      </c>
      <c r="S29">
        <v>1.29</v>
      </c>
      <c r="T29">
        <v>1.02</v>
      </c>
      <c r="V29">
        <v>0.18</v>
      </c>
      <c r="W29">
        <v>0.19</v>
      </c>
      <c r="BD29" s="4">
        <v>25</v>
      </c>
      <c r="BE29" s="4">
        <v>1000</v>
      </c>
      <c r="BF29" t="s">
        <v>132</v>
      </c>
      <c r="BH29">
        <v>3.3</v>
      </c>
      <c r="BI29" s="5">
        <v>25</v>
      </c>
      <c r="BJ29" s="5">
        <v>1000</v>
      </c>
      <c r="BK29" s="5" t="s">
        <v>128</v>
      </c>
      <c r="BL29" s="4">
        <v>25</v>
      </c>
      <c r="BM29" s="4">
        <v>0</v>
      </c>
      <c r="BN29" s="4">
        <v>25</v>
      </c>
      <c r="BO29" s="4">
        <v>1000</v>
      </c>
      <c r="BP29" s="4">
        <v>25</v>
      </c>
      <c r="BQ29" s="4">
        <v>1000</v>
      </c>
      <c r="BR29" s="4" t="s">
        <v>99</v>
      </c>
      <c r="BS29" s="4" t="s">
        <v>128</v>
      </c>
      <c r="BT29" s="4">
        <v>25</v>
      </c>
      <c r="BU29" s="4">
        <v>0</v>
      </c>
      <c r="BV29" s="4">
        <v>25</v>
      </c>
      <c r="BW29" s="4">
        <v>1000</v>
      </c>
      <c r="BX29" s="4">
        <v>25</v>
      </c>
      <c r="BY29" s="4">
        <v>1000</v>
      </c>
      <c r="BZ29" s="4">
        <v>25</v>
      </c>
      <c r="CA29" s="4">
        <v>1000</v>
      </c>
      <c r="CB29" s="4">
        <v>25</v>
      </c>
      <c r="CC29" s="4">
        <v>1000</v>
      </c>
      <c r="CD29" s="4">
        <v>25</v>
      </c>
      <c r="CE29" s="4">
        <v>1000</v>
      </c>
      <c r="CF29" s="6">
        <v>500</v>
      </c>
      <c r="CG29">
        <v>140.38122000000001</v>
      </c>
      <c r="CH29">
        <v>116.61051</v>
      </c>
      <c r="CI29">
        <v>15.811299999999999</v>
      </c>
    </row>
    <row r="30" spans="1:87" x14ac:dyDescent="0.3">
      <c r="G30">
        <v>90</v>
      </c>
      <c r="J30">
        <v>1</v>
      </c>
      <c r="N30" t="s">
        <v>133</v>
      </c>
      <c r="O30">
        <v>6000</v>
      </c>
      <c r="Q30">
        <v>0.98</v>
      </c>
      <c r="R30">
        <v>1.02</v>
      </c>
      <c r="S30">
        <v>1.29</v>
      </c>
      <c r="T30">
        <v>1.02</v>
      </c>
      <c r="V30">
        <v>0.18</v>
      </c>
      <c r="W30">
        <v>0.19</v>
      </c>
      <c r="BD30" s="4">
        <v>25</v>
      </c>
      <c r="BE30" s="4">
        <v>1000</v>
      </c>
      <c r="BF30" t="s">
        <v>132</v>
      </c>
      <c r="BH30">
        <v>3.3</v>
      </c>
      <c r="BI30" s="5">
        <v>25</v>
      </c>
      <c r="BJ30" s="5">
        <v>1000</v>
      </c>
      <c r="BK30" s="5" t="s">
        <v>128</v>
      </c>
      <c r="BL30" s="4">
        <v>25</v>
      </c>
      <c r="BM30" s="4">
        <v>0</v>
      </c>
      <c r="BN30" s="4">
        <v>25</v>
      </c>
      <c r="BO30" s="4">
        <v>1000</v>
      </c>
      <c r="BP30" s="8">
        <v>620</v>
      </c>
      <c r="BQ30" s="6">
        <v>6.7000000000000004E-2</v>
      </c>
      <c r="BR30" s="5" t="s">
        <v>99</v>
      </c>
      <c r="BS30" s="5" t="s">
        <v>128</v>
      </c>
      <c r="BT30" s="4">
        <v>25</v>
      </c>
      <c r="BU30" s="4">
        <v>0</v>
      </c>
      <c r="BV30" s="4">
        <v>25</v>
      </c>
      <c r="BW30" s="4">
        <v>1000</v>
      </c>
      <c r="BX30" s="4">
        <v>25</v>
      </c>
      <c r="BY30" s="4">
        <v>1000</v>
      </c>
      <c r="BZ30" s="4">
        <v>25</v>
      </c>
      <c r="CA30" s="4">
        <v>1000</v>
      </c>
      <c r="CB30" s="4">
        <v>25</v>
      </c>
      <c r="CC30" s="4">
        <v>1000</v>
      </c>
      <c r="CD30" s="4">
        <v>25</v>
      </c>
      <c r="CE30" s="4">
        <v>1000</v>
      </c>
      <c r="CF30" s="6">
        <v>500</v>
      </c>
      <c r="CG30">
        <v>131.44551999999999</v>
      </c>
      <c r="CH30">
        <v>120.12407</v>
      </c>
      <c r="CI30">
        <v>9.8858499999999996</v>
      </c>
    </row>
    <row r="31" spans="1:87" x14ac:dyDescent="0.3">
      <c r="G31">
        <v>90</v>
      </c>
      <c r="J31">
        <v>1</v>
      </c>
      <c r="N31" t="s">
        <v>133</v>
      </c>
      <c r="O31">
        <v>6000</v>
      </c>
      <c r="Q31">
        <v>0.98</v>
      </c>
      <c r="R31">
        <v>1.02</v>
      </c>
      <c r="S31">
        <v>1.29</v>
      </c>
      <c r="T31">
        <v>1.02</v>
      </c>
      <c r="V31">
        <v>0.18</v>
      </c>
      <c r="W31">
        <v>0.19</v>
      </c>
      <c r="BD31" s="4">
        <v>25</v>
      </c>
      <c r="BE31" s="4">
        <v>1000</v>
      </c>
      <c r="BF31" t="s">
        <v>132</v>
      </c>
      <c r="BH31">
        <v>3.3</v>
      </c>
      <c r="BI31" s="5">
        <v>25</v>
      </c>
      <c r="BJ31" s="5">
        <v>1000</v>
      </c>
      <c r="BK31" s="5" t="s">
        <v>128</v>
      </c>
      <c r="BL31" s="4">
        <v>25</v>
      </c>
      <c r="BM31" s="4">
        <v>0</v>
      </c>
      <c r="BN31" s="4">
        <v>25</v>
      </c>
      <c r="BO31" s="4">
        <v>1000</v>
      </c>
      <c r="BP31" s="8">
        <v>620</v>
      </c>
      <c r="BQ31" s="6">
        <v>0.5</v>
      </c>
      <c r="BR31" s="5" t="s">
        <v>99</v>
      </c>
      <c r="BS31" s="5" t="s">
        <v>128</v>
      </c>
      <c r="BT31" s="4">
        <v>25</v>
      </c>
      <c r="BU31" s="4">
        <v>0</v>
      </c>
      <c r="BV31" s="4">
        <v>25</v>
      </c>
      <c r="BW31" s="4">
        <v>1000</v>
      </c>
      <c r="BX31" s="4">
        <v>25</v>
      </c>
      <c r="BY31" s="4">
        <v>1000</v>
      </c>
      <c r="BZ31" s="4">
        <v>25</v>
      </c>
      <c r="CA31" s="4">
        <v>1000</v>
      </c>
      <c r="CB31" s="4">
        <v>25</v>
      </c>
      <c r="CC31" s="4">
        <v>1000</v>
      </c>
      <c r="CD31" s="4">
        <v>25</v>
      </c>
      <c r="CE31" s="4">
        <v>1000</v>
      </c>
      <c r="CF31" s="6">
        <v>500</v>
      </c>
      <c r="CG31">
        <v>143.89478</v>
      </c>
      <c r="CH31">
        <v>131.05511999999999</v>
      </c>
      <c r="CI31">
        <v>8.6032200000000003</v>
      </c>
    </row>
    <row r="32" spans="1:87" x14ac:dyDescent="0.3">
      <c r="A32" t="s">
        <v>119</v>
      </c>
      <c r="B32" t="s">
        <v>120</v>
      </c>
      <c r="C32">
        <v>2016</v>
      </c>
      <c r="D32" t="s">
        <v>121</v>
      </c>
      <c r="E32" t="s">
        <v>122</v>
      </c>
      <c r="G32">
        <v>100</v>
      </c>
      <c r="N32" t="s">
        <v>134</v>
      </c>
      <c r="Q32">
        <v>5.0000000000000001E-3</v>
      </c>
      <c r="R32">
        <v>5.0000000000000001E-3</v>
      </c>
      <c r="S32">
        <v>0.56999999999999995</v>
      </c>
      <c r="T32">
        <v>0.62</v>
      </c>
      <c r="V32">
        <v>7.0000000000000001E-3</v>
      </c>
      <c r="W32">
        <v>0.17</v>
      </c>
      <c r="X32">
        <v>1.2999999999999999E-2</v>
      </c>
      <c r="BD32" s="4">
        <v>25</v>
      </c>
      <c r="BE32" s="4">
        <v>1000</v>
      </c>
      <c r="BF32" s="4" t="s">
        <v>80</v>
      </c>
      <c r="BG32" s="5">
        <v>25</v>
      </c>
      <c r="BH32" s="5">
        <v>0</v>
      </c>
      <c r="BI32" s="5">
        <v>25</v>
      </c>
      <c r="BJ32" s="5">
        <v>1000</v>
      </c>
      <c r="BK32" s="4" t="s">
        <v>80</v>
      </c>
      <c r="BL32" s="4">
        <v>25</v>
      </c>
      <c r="BM32" s="4">
        <v>0</v>
      </c>
      <c r="BN32" s="4">
        <v>25</v>
      </c>
      <c r="BO32" s="4">
        <v>1000</v>
      </c>
      <c r="BP32" s="6">
        <v>530</v>
      </c>
      <c r="BQ32" s="6">
        <v>1</v>
      </c>
      <c r="BR32" s="7" t="s">
        <v>99</v>
      </c>
      <c r="BS32" s="5" t="s">
        <v>128</v>
      </c>
      <c r="BT32" s="4">
        <v>25</v>
      </c>
      <c r="BU32" s="4">
        <v>0</v>
      </c>
      <c r="BV32" s="4">
        <v>25</v>
      </c>
      <c r="BW32" s="4">
        <v>1000</v>
      </c>
      <c r="BX32" s="4">
        <v>180</v>
      </c>
      <c r="BY32" s="4">
        <v>8</v>
      </c>
      <c r="BZ32" s="4">
        <v>25</v>
      </c>
      <c r="CA32" s="4">
        <v>1000</v>
      </c>
      <c r="CB32" s="4">
        <v>25</v>
      </c>
      <c r="CC32" s="4">
        <v>1000</v>
      </c>
      <c r="CD32" s="4">
        <v>25</v>
      </c>
      <c r="CE32" s="4">
        <v>1000</v>
      </c>
      <c r="CF32" s="6">
        <v>25</v>
      </c>
      <c r="CG32">
        <v>247.48892000000001</v>
      </c>
      <c r="CH32">
        <v>231.49395000000001</v>
      </c>
      <c r="CI32" s="6">
        <v>16.085180000000001</v>
      </c>
    </row>
    <row r="33" spans="1:87" x14ac:dyDescent="0.3">
      <c r="G33">
        <v>100</v>
      </c>
      <c r="N33" t="s">
        <v>134</v>
      </c>
      <c r="Q33">
        <v>5.0000000000000001E-3</v>
      </c>
      <c r="R33">
        <v>5.0000000000000001E-3</v>
      </c>
      <c r="S33">
        <v>0.56999999999999995</v>
      </c>
      <c r="T33">
        <v>0.62</v>
      </c>
      <c r="V33">
        <v>7.0000000000000001E-3</v>
      </c>
      <c r="W33">
        <v>0.17</v>
      </c>
      <c r="X33">
        <v>1.2999999999999999E-2</v>
      </c>
      <c r="BD33" s="4">
        <v>25</v>
      </c>
      <c r="BE33" s="4">
        <v>1000</v>
      </c>
      <c r="BF33" s="5" t="s">
        <v>80</v>
      </c>
      <c r="BG33" s="5">
        <v>25</v>
      </c>
      <c r="BH33" s="5">
        <v>0</v>
      </c>
      <c r="BI33" s="5">
        <v>25</v>
      </c>
      <c r="BJ33" s="5">
        <v>1000</v>
      </c>
      <c r="BK33" s="5" t="s">
        <v>80</v>
      </c>
      <c r="BL33" s="4">
        <v>25</v>
      </c>
      <c r="BM33" s="4">
        <v>0</v>
      </c>
      <c r="BN33" s="4">
        <v>25</v>
      </c>
      <c r="BO33" s="4">
        <v>1000</v>
      </c>
      <c r="BP33" s="6">
        <v>530</v>
      </c>
      <c r="BQ33" s="6">
        <v>1</v>
      </c>
      <c r="BR33" s="7" t="s">
        <v>99</v>
      </c>
      <c r="BS33" s="5" t="s">
        <v>128</v>
      </c>
      <c r="BT33" s="4">
        <v>25</v>
      </c>
      <c r="BU33" s="4">
        <v>0</v>
      </c>
      <c r="BV33" s="4">
        <v>25</v>
      </c>
      <c r="BW33" s="4">
        <v>1000</v>
      </c>
      <c r="BX33" s="4">
        <v>230</v>
      </c>
      <c r="BY33" s="4">
        <v>1</v>
      </c>
      <c r="BZ33" s="4">
        <v>25</v>
      </c>
      <c r="CA33" s="4">
        <v>1000</v>
      </c>
      <c r="CB33" s="4">
        <v>25</v>
      </c>
      <c r="CC33" s="4">
        <v>1000</v>
      </c>
      <c r="CD33" s="4">
        <v>25</v>
      </c>
      <c r="CE33" s="4">
        <v>1000</v>
      </c>
      <c r="CF33" s="6">
        <v>25</v>
      </c>
      <c r="CG33">
        <v>188.49242000000001</v>
      </c>
      <c r="CH33">
        <v>157.30626000000001</v>
      </c>
      <c r="CI33" s="6">
        <v>21.659610000000001</v>
      </c>
    </row>
    <row r="34" spans="1:87" x14ac:dyDescent="0.3">
      <c r="G34">
        <v>100</v>
      </c>
      <c r="K34">
        <v>1</v>
      </c>
      <c r="N34" t="s">
        <v>135</v>
      </c>
      <c r="Q34">
        <v>5.0000000000000001E-3</v>
      </c>
      <c r="R34">
        <v>5.0000000000000001E-3</v>
      </c>
      <c r="S34">
        <v>0.56999999999999995</v>
      </c>
      <c r="T34">
        <v>0.62</v>
      </c>
      <c r="V34">
        <v>7.0000000000000001E-3</v>
      </c>
      <c r="W34">
        <v>0.17</v>
      </c>
      <c r="X34">
        <v>1.2999999999999999E-2</v>
      </c>
      <c r="BD34" s="4">
        <v>25</v>
      </c>
      <c r="BE34" s="4">
        <v>1000</v>
      </c>
      <c r="BF34" s="5" t="s">
        <v>80</v>
      </c>
      <c r="BG34" s="5">
        <v>25</v>
      </c>
      <c r="BH34" s="5">
        <v>0</v>
      </c>
      <c r="BI34" s="5">
        <v>25</v>
      </c>
      <c r="BJ34" s="5">
        <v>1000</v>
      </c>
      <c r="BK34" s="5" t="s">
        <v>80</v>
      </c>
      <c r="BL34" s="4">
        <v>25</v>
      </c>
      <c r="BM34" s="4">
        <v>0</v>
      </c>
      <c r="BN34" s="4">
        <v>25</v>
      </c>
      <c r="BO34" s="4">
        <v>1000</v>
      </c>
      <c r="BP34" s="6">
        <v>530</v>
      </c>
      <c r="BQ34" s="6">
        <v>1</v>
      </c>
      <c r="BR34" s="7" t="s">
        <v>99</v>
      </c>
      <c r="BS34" t="s">
        <v>129</v>
      </c>
      <c r="BT34" s="6">
        <v>25</v>
      </c>
      <c r="BU34" s="4"/>
      <c r="BV34" s="4">
        <v>25</v>
      </c>
      <c r="BW34" s="4">
        <v>1000</v>
      </c>
      <c r="BX34" s="4">
        <v>180</v>
      </c>
      <c r="BY34" s="4">
        <v>2</v>
      </c>
      <c r="BZ34" s="4">
        <v>25</v>
      </c>
      <c r="CA34" s="4">
        <v>1000</v>
      </c>
      <c r="CB34" s="4">
        <v>25</v>
      </c>
      <c r="CC34" s="4">
        <v>1000</v>
      </c>
      <c r="CD34" s="4">
        <v>25</v>
      </c>
      <c r="CE34" s="4">
        <v>1000</v>
      </c>
      <c r="CF34" s="6">
        <v>25</v>
      </c>
      <c r="CG34">
        <v>282.85467</v>
      </c>
      <c r="CH34">
        <v>262.76049</v>
      </c>
      <c r="CI34" s="6">
        <v>10.295310000000001</v>
      </c>
    </row>
    <row r="35" spans="1:87" x14ac:dyDescent="0.3">
      <c r="G35">
        <v>100</v>
      </c>
      <c r="K35">
        <v>1</v>
      </c>
      <c r="N35" t="s">
        <v>135</v>
      </c>
      <c r="Q35">
        <v>5.0000000000000001E-3</v>
      </c>
      <c r="R35">
        <v>5.0000000000000001E-3</v>
      </c>
      <c r="S35">
        <v>0.56999999999999995</v>
      </c>
      <c r="T35">
        <v>0.62</v>
      </c>
      <c r="V35">
        <v>7.0000000000000001E-3</v>
      </c>
      <c r="W35">
        <v>0.17</v>
      </c>
      <c r="X35">
        <v>1.2999999999999999E-2</v>
      </c>
      <c r="BD35" s="4">
        <v>25</v>
      </c>
      <c r="BE35" s="4">
        <v>1000</v>
      </c>
      <c r="BF35" s="5" t="s">
        <v>80</v>
      </c>
      <c r="BG35" s="5">
        <v>25</v>
      </c>
      <c r="BH35" s="5">
        <v>0</v>
      </c>
      <c r="BI35" s="5">
        <v>25</v>
      </c>
      <c r="BJ35" s="5">
        <v>1000</v>
      </c>
      <c r="BK35" s="5" t="s">
        <v>80</v>
      </c>
      <c r="BL35" s="4">
        <v>25</v>
      </c>
      <c r="BM35" s="4">
        <v>0</v>
      </c>
      <c r="BN35" s="4">
        <v>25</v>
      </c>
      <c r="BO35" s="4">
        <v>1000</v>
      </c>
      <c r="BP35" s="6">
        <v>530</v>
      </c>
      <c r="BQ35" s="6">
        <v>1</v>
      </c>
      <c r="BR35" s="7" t="s">
        <v>99</v>
      </c>
      <c r="BS35" t="s">
        <v>129</v>
      </c>
      <c r="BT35" s="6">
        <v>25</v>
      </c>
      <c r="BV35" s="4">
        <v>25</v>
      </c>
      <c r="BW35" s="4">
        <v>1000</v>
      </c>
      <c r="BX35" s="4">
        <v>180</v>
      </c>
      <c r="BY35" s="4">
        <v>6</v>
      </c>
      <c r="BZ35" s="4">
        <v>25</v>
      </c>
      <c r="CA35" s="4">
        <v>1000</v>
      </c>
      <c r="CB35" s="4">
        <v>25</v>
      </c>
      <c r="CC35" s="4">
        <v>1000</v>
      </c>
      <c r="CD35" s="4">
        <v>25</v>
      </c>
      <c r="CE35" s="4">
        <v>1000</v>
      </c>
      <c r="CF35" s="6">
        <v>25</v>
      </c>
      <c r="CG35">
        <v>266.21669000000003</v>
      </c>
      <c r="CH35">
        <v>250.94512</v>
      </c>
      <c r="CI35" s="6">
        <v>14.227029999999999</v>
      </c>
    </row>
    <row r="36" spans="1:87" x14ac:dyDescent="0.3">
      <c r="G36">
        <v>100</v>
      </c>
      <c r="K36">
        <v>1</v>
      </c>
      <c r="N36" t="s">
        <v>135</v>
      </c>
      <c r="Q36">
        <v>5.0000000000000001E-3</v>
      </c>
      <c r="R36">
        <v>5.0000000000000001E-3</v>
      </c>
      <c r="S36">
        <v>0.56999999999999995</v>
      </c>
      <c r="T36">
        <v>0.62</v>
      </c>
      <c r="U36" s="9"/>
      <c r="V36">
        <v>7.0000000000000001E-3</v>
      </c>
      <c r="W36">
        <v>0.17</v>
      </c>
      <c r="X36">
        <v>1.2999999999999999E-2</v>
      </c>
      <c r="BD36" s="4">
        <v>25</v>
      </c>
      <c r="BE36" s="4">
        <v>1000</v>
      </c>
      <c r="BF36" s="5" t="s">
        <v>80</v>
      </c>
      <c r="BG36" s="5">
        <v>25</v>
      </c>
      <c r="BH36" s="5">
        <v>0</v>
      </c>
      <c r="BI36" s="5">
        <v>25</v>
      </c>
      <c r="BJ36" s="5">
        <v>1000</v>
      </c>
      <c r="BK36" s="5" t="s">
        <v>80</v>
      </c>
      <c r="BL36" s="4">
        <v>25</v>
      </c>
      <c r="BM36" s="4">
        <v>0</v>
      </c>
      <c r="BN36" s="4">
        <v>25</v>
      </c>
      <c r="BO36" s="4">
        <v>1000</v>
      </c>
      <c r="BP36" s="6">
        <v>530</v>
      </c>
      <c r="BQ36" s="6">
        <v>1</v>
      </c>
      <c r="BR36" s="7" t="s">
        <v>99</v>
      </c>
      <c r="BS36" t="s">
        <v>129</v>
      </c>
      <c r="BT36" s="6">
        <v>25</v>
      </c>
      <c r="BV36" s="4">
        <v>25</v>
      </c>
      <c r="BW36" s="4">
        <v>1000</v>
      </c>
      <c r="BX36" s="4">
        <v>230</v>
      </c>
      <c r="BY36" s="4">
        <v>1</v>
      </c>
      <c r="BZ36" s="4">
        <v>25</v>
      </c>
      <c r="CA36" s="4">
        <v>1000</v>
      </c>
      <c r="CB36" s="4">
        <v>25</v>
      </c>
      <c r="CC36" s="4">
        <v>1000</v>
      </c>
      <c r="CD36" s="4">
        <v>25</v>
      </c>
      <c r="CE36" s="4">
        <v>1000</v>
      </c>
      <c r="CF36" s="6">
        <v>25</v>
      </c>
      <c r="CG36">
        <v>231.49395000000001</v>
      </c>
      <c r="CH36">
        <v>209.30999</v>
      </c>
      <c r="CI36" s="6">
        <v>11.66872</v>
      </c>
    </row>
    <row r="37" spans="1:87" x14ac:dyDescent="0.3">
      <c r="G37">
        <v>100</v>
      </c>
      <c r="K37">
        <v>1</v>
      </c>
      <c r="N37" t="s">
        <v>135</v>
      </c>
      <c r="Q37">
        <v>5.0000000000000001E-3</v>
      </c>
      <c r="R37">
        <v>5.0000000000000001E-3</v>
      </c>
      <c r="S37">
        <v>0.56999999999999995</v>
      </c>
      <c r="T37">
        <v>0.62</v>
      </c>
      <c r="U37" s="9"/>
      <c r="V37">
        <v>7.0000000000000001E-3</v>
      </c>
      <c r="W37">
        <v>0.17</v>
      </c>
      <c r="X37">
        <v>1.2999999999999999E-2</v>
      </c>
      <c r="BD37" s="4">
        <v>25</v>
      </c>
      <c r="BE37" s="4">
        <v>1000</v>
      </c>
      <c r="BF37" s="5" t="s">
        <v>80</v>
      </c>
      <c r="BG37" s="5">
        <v>25</v>
      </c>
      <c r="BH37" s="5">
        <v>0</v>
      </c>
      <c r="BI37" s="5">
        <v>25</v>
      </c>
      <c r="BJ37" s="5">
        <v>1000</v>
      </c>
      <c r="BK37" s="5" t="s">
        <v>80</v>
      </c>
      <c r="BL37" s="4">
        <v>25</v>
      </c>
      <c r="BM37" s="4">
        <v>0</v>
      </c>
      <c r="BN37" s="4">
        <v>25</v>
      </c>
      <c r="BO37" s="4">
        <v>1000</v>
      </c>
      <c r="BP37" s="6">
        <v>530</v>
      </c>
      <c r="BQ37" s="6">
        <v>1</v>
      </c>
      <c r="BR37" s="7" t="s">
        <v>99</v>
      </c>
      <c r="BS37" t="s">
        <v>129</v>
      </c>
      <c r="BT37" s="6">
        <v>25</v>
      </c>
      <c r="BV37" s="4">
        <v>25</v>
      </c>
      <c r="BW37" s="4">
        <v>1000</v>
      </c>
      <c r="BX37" s="4">
        <v>230</v>
      </c>
      <c r="BY37" s="4">
        <v>6</v>
      </c>
      <c r="BZ37" s="4">
        <v>25</v>
      </c>
      <c r="CA37" s="4">
        <v>1000</v>
      </c>
      <c r="CB37" s="4">
        <v>25</v>
      </c>
      <c r="CC37" s="4">
        <v>1000</v>
      </c>
      <c r="CD37" s="4">
        <v>25</v>
      </c>
      <c r="CE37" s="4">
        <v>1000</v>
      </c>
      <c r="CF37" s="6">
        <v>25</v>
      </c>
      <c r="CG37">
        <v>191.94862000000001</v>
      </c>
      <c r="CH37">
        <v>169.04125999999999</v>
      </c>
      <c r="CI37" s="6">
        <v>14.4694</v>
      </c>
    </row>
    <row r="38" spans="1:87" x14ac:dyDescent="0.3">
      <c r="A38" t="s">
        <v>123</v>
      </c>
      <c r="B38" t="s">
        <v>124</v>
      </c>
      <c r="C38">
        <v>2016</v>
      </c>
      <c r="D38" t="s">
        <v>125</v>
      </c>
      <c r="E38" t="s">
        <v>126</v>
      </c>
      <c r="G38">
        <v>100</v>
      </c>
      <c r="J38">
        <v>1</v>
      </c>
      <c r="N38" t="s">
        <v>133</v>
      </c>
      <c r="Q38">
        <v>5.3</v>
      </c>
      <c r="R38">
        <v>0.3</v>
      </c>
      <c r="T38">
        <v>0.4</v>
      </c>
      <c r="Z38">
        <v>0.15</v>
      </c>
      <c r="AA38">
        <v>0.5</v>
      </c>
      <c r="BD38" s="4">
        <v>500</v>
      </c>
      <c r="BE38" s="4">
        <v>24</v>
      </c>
      <c r="BF38" t="s">
        <v>129</v>
      </c>
      <c r="BH38">
        <v>1.6094379124341003</v>
      </c>
      <c r="BI38" s="5">
        <v>25</v>
      </c>
      <c r="BJ38" s="5">
        <v>1000</v>
      </c>
      <c r="BK38" t="s">
        <v>129</v>
      </c>
      <c r="BL38" s="4">
        <v>25</v>
      </c>
      <c r="BM38">
        <v>0.69314718055994529</v>
      </c>
      <c r="BN38" s="4">
        <v>25</v>
      </c>
      <c r="BO38" s="4">
        <v>1000</v>
      </c>
      <c r="BP38" s="6">
        <v>515</v>
      </c>
      <c r="BQ38" s="6">
        <v>1.5</v>
      </c>
      <c r="BR38" s="7" t="s">
        <v>99</v>
      </c>
      <c r="BS38" t="s">
        <v>128</v>
      </c>
      <c r="BT38" s="6">
        <v>25</v>
      </c>
      <c r="BU38" s="6">
        <v>0</v>
      </c>
      <c r="BV38" s="4">
        <v>25</v>
      </c>
      <c r="BW38" s="4">
        <v>1000</v>
      </c>
      <c r="BX38" s="6">
        <v>185</v>
      </c>
      <c r="BY38" s="6">
        <v>8</v>
      </c>
      <c r="BZ38" s="4">
        <v>25</v>
      </c>
      <c r="CA38" s="4">
        <v>1000</v>
      </c>
      <c r="CB38" s="4">
        <v>25</v>
      </c>
      <c r="CC38" s="4">
        <v>1000</v>
      </c>
      <c r="CD38" s="4">
        <v>25</v>
      </c>
      <c r="CE38" s="4">
        <v>1000</v>
      </c>
      <c r="CF38" s="6">
        <v>25</v>
      </c>
      <c r="CG38" s="6">
        <v>459</v>
      </c>
      <c r="CH38" s="6">
        <v>421</v>
      </c>
      <c r="CI38" s="6">
        <v>10.1</v>
      </c>
    </row>
    <row r="39" spans="1:87" x14ac:dyDescent="0.3">
      <c r="G39">
        <v>100</v>
      </c>
      <c r="J39">
        <v>1</v>
      </c>
      <c r="N39" t="s">
        <v>133</v>
      </c>
      <c r="Q39">
        <v>5.3</v>
      </c>
      <c r="R39">
        <v>0.3</v>
      </c>
      <c r="T39">
        <v>0.4</v>
      </c>
      <c r="Z39">
        <v>0.15</v>
      </c>
      <c r="AA39">
        <v>0.5</v>
      </c>
      <c r="BD39" s="4">
        <v>500</v>
      </c>
      <c r="BE39" s="4">
        <v>24</v>
      </c>
      <c r="BF39" t="s">
        <v>129</v>
      </c>
      <c r="BH39">
        <v>1.6094379124341003</v>
      </c>
      <c r="BI39" s="5">
        <v>25</v>
      </c>
      <c r="BJ39" s="5">
        <v>1000</v>
      </c>
      <c r="BK39" t="s">
        <v>129</v>
      </c>
      <c r="BL39" s="4">
        <v>25</v>
      </c>
      <c r="BM39">
        <v>0.69314718055994529</v>
      </c>
      <c r="BN39" s="4">
        <v>25</v>
      </c>
      <c r="BO39" s="4">
        <v>1000</v>
      </c>
      <c r="BP39" s="6">
        <v>515</v>
      </c>
      <c r="BQ39" s="6">
        <v>1.5</v>
      </c>
      <c r="BR39" s="7" t="s">
        <v>99</v>
      </c>
      <c r="BS39" t="s">
        <v>128</v>
      </c>
      <c r="BT39" s="6">
        <v>25</v>
      </c>
      <c r="BU39" s="6">
        <v>0</v>
      </c>
      <c r="BV39" s="4">
        <v>25</v>
      </c>
      <c r="BW39" s="4">
        <v>1000</v>
      </c>
      <c r="BX39" s="6">
        <v>185</v>
      </c>
      <c r="BY39" s="6">
        <v>8</v>
      </c>
      <c r="BZ39" s="4">
        <v>25</v>
      </c>
      <c r="CA39" s="4">
        <v>1000</v>
      </c>
      <c r="CB39" s="4">
        <v>25</v>
      </c>
      <c r="CC39" s="4">
        <v>1000</v>
      </c>
      <c r="CD39" s="4">
        <v>25</v>
      </c>
      <c r="CE39" s="4">
        <v>1000</v>
      </c>
      <c r="CF39" s="6">
        <v>250</v>
      </c>
      <c r="CG39" s="6">
        <v>272</v>
      </c>
      <c r="CH39" s="6">
        <v>252</v>
      </c>
      <c r="CI39" s="6">
        <v>14.6</v>
      </c>
    </row>
    <row r="40" spans="1:87" x14ac:dyDescent="0.3">
      <c r="G40">
        <v>100</v>
      </c>
      <c r="J40">
        <v>1</v>
      </c>
      <c r="N40" t="s">
        <v>133</v>
      </c>
      <c r="Q40">
        <v>5.3</v>
      </c>
      <c r="R40">
        <v>0.3</v>
      </c>
      <c r="T40">
        <v>0.8</v>
      </c>
      <c r="Z40">
        <v>0.15</v>
      </c>
      <c r="AA40">
        <v>0.5</v>
      </c>
      <c r="BD40" s="4">
        <v>500</v>
      </c>
      <c r="BE40" s="4">
        <v>24</v>
      </c>
      <c r="BF40" t="s">
        <v>129</v>
      </c>
      <c r="BH40">
        <v>1.6094379124341003</v>
      </c>
      <c r="BI40" s="5">
        <v>25</v>
      </c>
      <c r="BJ40" s="5">
        <v>1000</v>
      </c>
      <c r="BK40" t="s">
        <v>129</v>
      </c>
      <c r="BL40" s="4">
        <v>25</v>
      </c>
      <c r="BM40">
        <v>0.69314718055994529</v>
      </c>
      <c r="BN40" s="4">
        <v>25</v>
      </c>
      <c r="BO40" s="4">
        <v>1000</v>
      </c>
      <c r="BP40" s="6">
        <v>515</v>
      </c>
      <c r="BQ40" s="6">
        <v>1.5</v>
      </c>
      <c r="BR40" s="7" t="s">
        <v>99</v>
      </c>
      <c r="BS40" t="s">
        <v>128</v>
      </c>
      <c r="BT40" s="6">
        <v>25</v>
      </c>
      <c r="BU40" s="6">
        <v>0</v>
      </c>
      <c r="BV40" s="4">
        <v>25</v>
      </c>
      <c r="BW40" s="4">
        <v>1000</v>
      </c>
      <c r="BX40" s="6">
        <v>185</v>
      </c>
      <c r="BY40" s="6">
        <v>4</v>
      </c>
      <c r="BZ40" s="4">
        <v>25</v>
      </c>
      <c r="CA40" s="4">
        <v>1000</v>
      </c>
      <c r="CB40" s="4">
        <v>25</v>
      </c>
      <c r="CC40" s="4">
        <v>1000</v>
      </c>
      <c r="CD40" s="4">
        <v>25</v>
      </c>
      <c r="CE40" s="4">
        <v>1000</v>
      </c>
      <c r="CF40" s="6">
        <v>25</v>
      </c>
      <c r="CG40" s="6">
        <v>487</v>
      </c>
      <c r="CH40" s="6">
        <v>433</v>
      </c>
      <c r="CI40" s="6">
        <v>9.6999999999999993</v>
      </c>
    </row>
    <row r="41" spans="1:87" x14ac:dyDescent="0.3">
      <c r="G41">
        <v>100</v>
      </c>
      <c r="J41">
        <v>1</v>
      </c>
      <c r="N41" t="s">
        <v>133</v>
      </c>
      <c r="Q41">
        <v>5.3</v>
      </c>
      <c r="R41">
        <v>0.3</v>
      </c>
      <c r="T41">
        <v>0.8</v>
      </c>
      <c r="Z41">
        <v>0.15</v>
      </c>
      <c r="AA41">
        <v>0.5</v>
      </c>
      <c r="BD41" s="4">
        <v>500</v>
      </c>
      <c r="BE41" s="4">
        <v>24</v>
      </c>
      <c r="BF41" t="s">
        <v>129</v>
      </c>
      <c r="BH41">
        <v>1.6094379124341003</v>
      </c>
      <c r="BI41" s="5">
        <v>25</v>
      </c>
      <c r="BJ41" s="5">
        <v>1000</v>
      </c>
      <c r="BK41" t="s">
        <v>129</v>
      </c>
      <c r="BL41" s="4">
        <v>25</v>
      </c>
      <c r="BM41">
        <v>0.69314718055994529</v>
      </c>
      <c r="BN41" s="4">
        <v>25</v>
      </c>
      <c r="BO41" s="4">
        <v>1000</v>
      </c>
      <c r="BP41" s="6">
        <v>515</v>
      </c>
      <c r="BQ41" s="6">
        <v>1.5</v>
      </c>
      <c r="BR41" s="7" t="s">
        <v>99</v>
      </c>
      <c r="BS41" t="s">
        <v>128</v>
      </c>
      <c r="BT41" s="6">
        <v>25</v>
      </c>
      <c r="BU41" s="6">
        <v>0</v>
      </c>
      <c r="BV41" s="4">
        <v>25</v>
      </c>
      <c r="BW41" s="4">
        <v>1000</v>
      </c>
      <c r="BX41" s="6">
        <v>185</v>
      </c>
      <c r="BY41" s="6">
        <v>4</v>
      </c>
      <c r="BZ41" s="4">
        <v>25</v>
      </c>
      <c r="CA41" s="4">
        <v>1000</v>
      </c>
      <c r="CB41" s="4">
        <v>25</v>
      </c>
      <c r="CC41" s="4">
        <v>1000</v>
      </c>
      <c r="CD41" s="4">
        <v>25</v>
      </c>
      <c r="CE41" s="4">
        <v>1000</v>
      </c>
      <c r="CF41" s="6">
        <v>250</v>
      </c>
      <c r="CG41" s="6">
        <v>306</v>
      </c>
      <c r="CH41" s="6">
        <v>276</v>
      </c>
      <c r="CI41" s="6">
        <v>14.4</v>
      </c>
    </row>
    <row r="42" spans="1:87" x14ac:dyDescent="0.3">
      <c r="G42">
        <v>100</v>
      </c>
      <c r="J42">
        <v>1</v>
      </c>
      <c r="N42" t="s">
        <v>133</v>
      </c>
      <c r="Q42">
        <v>5.3</v>
      </c>
      <c r="R42">
        <v>0.3</v>
      </c>
      <c r="T42">
        <v>1.2</v>
      </c>
      <c r="Z42">
        <v>0.15</v>
      </c>
      <c r="AA42">
        <v>0.5</v>
      </c>
      <c r="BD42" s="4">
        <v>500</v>
      </c>
      <c r="BE42" s="4">
        <v>24</v>
      </c>
      <c r="BF42" t="s">
        <v>129</v>
      </c>
      <c r="BH42">
        <v>1.6094379124341003</v>
      </c>
      <c r="BI42" s="5">
        <v>25</v>
      </c>
      <c r="BJ42" s="5">
        <v>1000</v>
      </c>
      <c r="BK42" t="s">
        <v>129</v>
      </c>
      <c r="BL42" s="4">
        <v>25</v>
      </c>
      <c r="BM42">
        <v>0.69314718055994529</v>
      </c>
      <c r="BN42" s="4">
        <v>25</v>
      </c>
      <c r="BO42" s="4">
        <v>1000</v>
      </c>
      <c r="BP42" s="6">
        <v>515</v>
      </c>
      <c r="BQ42" s="6">
        <v>1.5</v>
      </c>
      <c r="BR42" s="7" t="s">
        <v>99</v>
      </c>
      <c r="BS42" t="s">
        <v>128</v>
      </c>
      <c r="BT42" s="6">
        <v>25</v>
      </c>
      <c r="BU42" s="6">
        <v>0</v>
      </c>
      <c r="BV42" s="4">
        <v>25</v>
      </c>
      <c r="BW42" s="4">
        <v>1000</v>
      </c>
      <c r="BX42" s="6">
        <v>185</v>
      </c>
      <c r="BY42" s="6">
        <v>2</v>
      </c>
      <c r="BZ42" s="4">
        <v>25</v>
      </c>
      <c r="CA42" s="4">
        <v>1000</v>
      </c>
      <c r="CB42" s="4">
        <v>25</v>
      </c>
      <c r="CC42" s="4">
        <v>1000</v>
      </c>
      <c r="CD42" s="4">
        <v>25</v>
      </c>
      <c r="CE42" s="4">
        <v>1000</v>
      </c>
      <c r="CF42" s="6">
        <v>25</v>
      </c>
      <c r="CG42" s="6">
        <v>486</v>
      </c>
      <c r="CH42" s="6">
        <v>391</v>
      </c>
      <c r="CI42" s="6">
        <v>11</v>
      </c>
    </row>
    <row r="43" spans="1:87" x14ac:dyDescent="0.3">
      <c r="G43">
        <v>100</v>
      </c>
      <c r="J43">
        <v>1</v>
      </c>
      <c r="N43" t="s">
        <v>133</v>
      </c>
      <c r="Q43">
        <v>5.3</v>
      </c>
      <c r="R43">
        <v>0.3</v>
      </c>
      <c r="T43">
        <v>1.2</v>
      </c>
      <c r="Z43">
        <v>0.15</v>
      </c>
      <c r="AA43">
        <v>0.5</v>
      </c>
      <c r="BD43" s="4">
        <v>500</v>
      </c>
      <c r="BE43" s="4">
        <v>24</v>
      </c>
      <c r="BF43" t="s">
        <v>129</v>
      </c>
      <c r="BH43">
        <v>1.6094379124341003</v>
      </c>
      <c r="BI43" s="5">
        <v>25</v>
      </c>
      <c r="BJ43" s="5">
        <v>1000</v>
      </c>
      <c r="BK43" t="s">
        <v>129</v>
      </c>
      <c r="BL43" s="4">
        <v>25</v>
      </c>
      <c r="BM43">
        <v>0.69314718055994529</v>
      </c>
      <c r="BN43" s="4">
        <v>25</v>
      </c>
      <c r="BO43" s="4">
        <v>1000</v>
      </c>
      <c r="BP43" s="6">
        <v>515</v>
      </c>
      <c r="BQ43" s="6">
        <v>1.5</v>
      </c>
      <c r="BR43" s="7" t="s">
        <v>99</v>
      </c>
      <c r="BS43" t="s">
        <v>128</v>
      </c>
      <c r="BT43" s="6">
        <v>25</v>
      </c>
      <c r="BU43" s="6">
        <v>0</v>
      </c>
      <c r="BV43" s="4">
        <v>25</v>
      </c>
      <c r="BW43" s="4">
        <v>1000</v>
      </c>
      <c r="BX43" s="6">
        <v>185</v>
      </c>
      <c r="BY43" s="6">
        <v>2</v>
      </c>
      <c r="BZ43" s="4">
        <v>25</v>
      </c>
      <c r="CA43" s="4">
        <v>1000</v>
      </c>
      <c r="CB43" s="4">
        <v>25</v>
      </c>
      <c r="CC43" s="4">
        <v>1000</v>
      </c>
      <c r="CD43" s="4">
        <v>25</v>
      </c>
      <c r="CE43" s="4">
        <v>1000</v>
      </c>
      <c r="CF43" s="6">
        <v>250</v>
      </c>
      <c r="CG43" s="6">
        <v>319</v>
      </c>
      <c r="CH43" s="6">
        <v>297</v>
      </c>
      <c r="CI43" s="6">
        <v>12.7</v>
      </c>
    </row>
  </sheetData>
  <mergeCells count="4">
    <mergeCell ref="H1:M1"/>
    <mergeCell ref="P1:BC1"/>
    <mergeCell ref="B1:F1"/>
    <mergeCell ref="CG1:CI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3D8A6C-0C2B-46B8-B6D0-69F9EDBE348E}">
          <x14:formula1>
            <xm:f>Menu!$A$2:$A$3</xm:f>
          </x14:formula1>
          <xm:sqref>H3:M1048576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O3:O1048576</xm:sqref>
        </x14:dataValidation>
        <x14:dataValidation type="list" allowBlank="1" showInputMessage="1" showErrorMessage="1" xr:uid="{CA893992-2F69-484C-9F41-BACEB2CC7359}">
          <x14:formula1>
            <xm:f>Menu!$C$2:$C$36</xm:f>
          </x14:formula1>
          <xm:sqref>BS3:BS1048576 BK3:BK1048576 BF3:BF1048576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C12" sqref="C12"/>
    </sheetView>
  </sheetViews>
  <sheetFormatPr defaultRowHeight="16.5" x14ac:dyDescent="0.3"/>
  <sheetData>
    <row r="2" spans="2:10" x14ac:dyDescent="0.3">
      <c r="B2" t="s">
        <v>81</v>
      </c>
      <c r="F2" t="s">
        <v>82</v>
      </c>
    </row>
    <row r="3" spans="2:10" x14ac:dyDescent="0.3">
      <c r="B3" t="s">
        <v>84</v>
      </c>
      <c r="C3" t="s">
        <v>85</v>
      </c>
      <c r="D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</row>
    <row r="4" spans="2:10" x14ac:dyDescent="0.3">
      <c r="B4">
        <v>90</v>
      </c>
      <c r="C4">
        <f>LN(100/(100-B4))</f>
        <v>2.3025850929940459</v>
      </c>
      <c r="F4">
        <v>27</v>
      </c>
      <c r="G4">
        <v>200</v>
      </c>
      <c r="H4">
        <v>0.5</v>
      </c>
      <c r="I4">
        <f>0.8+1.4*LN(F4)</f>
        <v>5.4141716124060606</v>
      </c>
      <c r="J4">
        <f>6*H4*LN(F4)*TAN(RADIANS(80))/G4</f>
        <v>0.28037429547894227</v>
      </c>
    </row>
    <row r="5" spans="2:10" x14ac:dyDescent="0.3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 x14ac:dyDescent="0.3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>0.8+1.4*LN(F6)</f>
        <v>4.5658407226643547</v>
      </c>
    </row>
    <row r="7" spans="2:10" x14ac:dyDescent="0.3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 x14ac:dyDescent="0.3">
      <c r="B8">
        <v>50</v>
      </c>
      <c r="C8">
        <f t="shared" si="1"/>
        <v>0.69314718055994529</v>
      </c>
      <c r="F8">
        <v>22</v>
      </c>
      <c r="I8">
        <f t="shared" si="2"/>
        <v>5.1274594347016418</v>
      </c>
    </row>
    <row r="9" spans="2:10" x14ac:dyDescent="0.3">
      <c r="B9">
        <v>99</v>
      </c>
      <c r="C9">
        <f t="shared" si="1"/>
        <v>4.6051701859880918</v>
      </c>
      <c r="F9">
        <v>23</v>
      </c>
      <c r="I9">
        <f t="shared" si="2"/>
        <v>5.189691902300809</v>
      </c>
    </row>
    <row r="10" spans="2:10" x14ac:dyDescent="0.3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 x14ac:dyDescent="0.3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 x14ac:dyDescent="0.3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 x14ac:dyDescent="0.3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 x14ac:dyDescent="0.3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 x14ac:dyDescent="0.3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 x14ac:dyDescent="0.3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 x14ac:dyDescent="0.3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 x14ac:dyDescent="0.3">
      <c r="B18">
        <v>99.9</v>
      </c>
      <c r="C18">
        <f t="shared" si="1"/>
        <v>6.9077552789821937</v>
      </c>
      <c r="F18">
        <v>12.2</v>
      </c>
      <c r="I18">
        <f t="shared" si="2"/>
        <v>4.3020103324348948</v>
      </c>
    </row>
    <row r="19" spans="2:9" x14ac:dyDescent="0.3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 x14ac:dyDescent="0.3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 x14ac:dyDescent="0.3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 x14ac:dyDescent="0.3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 x14ac:dyDescent="0.3">
      <c r="B23">
        <v>33</v>
      </c>
      <c r="C23">
        <f t="shared" si="1"/>
        <v>0.40047756659712536</v>
      </c>
    </row>
    <row r="24" spans="2:9" x14ac:dyDescent="0.3">
      <c r="B24">
        <v>80</v>
      </c>
      <c r="C24">
        <f t="shared" si="1"/>
        <v>1.6094379124341003</v>
      </c>
    </row>
    <row r="25" spans="2:9" x14ac:dyDescent="0.3">
      <c r="B25">
        <v>60</v>
      </c>
      <c r="C25">
        <f t="shared" si="1"/>
        <v>0.91629073187415511</v>
      </c>
    </row>
    <row r="26" spans="2:9" x14ac:dyDescent="0.3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9"/>
  <sheetViews>
    <sheetView workbookViewId="0">
      <selection activeCell="A3" sqref="A3"/>
    </sheetView>
  </sheetViews>
  <sheetFormatPr defaultRowHeight="16.5" x14ac:dyDescent="0.3"/>
  <cols>
    <col min="1" max="1" width="10.625" customWidth="1"/>
    <col min="2" max="2" width="14.875" customWidth="1"/>
    <col min="3" max="3" width="16.125" customWidth="1"/>
  </cols>
  <sheetData>
    <row r="1" spans="1:4" x14ac:dyDescent="0.3">
      <c r="A1" t="s">
        <v>77</v>
      </c>
      <c r="B1" t="s">
        <v>93</v>
      </c>
      <c r="C1" t="s">
        <v>94</v>
      </c>
      <c r="D1" t="s">
        <v>98</v>
      </c>
    </row>
    <row r="2" spans="1:4" x14ac:dyDescent="0.3">
      <c r="A2">
        <v>1</v>
      </c>
      <c r="B2">
        <v>1000</v>
      </c>
      <c r="C2" t="s">
        <v>81</v>
      </c>
      <c r="D2" t="s">
        <v>99</v>
      </c>
    </row>
    <row r="3" spans="1:4" x14ac:dyDescent="0.3">
      <c r="B3">
        <v>2000</v>
      </c>
      <c r="C3" t="s">
        <v>82</v>
      </c>
    </row>
    <row r="4" spans="1:4" x14ac:dyDescent="0.3">
      <c r="B4">
        <v>3000</v>
      </c>
      <c r="C4" t="s">
        <v>95</v>
      </c>
    </row>
    <row r="5" spans="1:4" x14ac:dyDescent="0.3">
      <c r="B5">
        <v>4000</v>
      </c>
      <c r="C5" t="s">
        <v>96</v>
      </c>
    </row>
    <row r="6" spans="1:4" x14ac:dyDescent="0.3">
      <c r="B6">
        <v>5000</v>
      </c>
      <c r="C6" t="s">
        <v>83</v>
      </c>
    </row>
    <row r="7" spans="1:4" x14ac:dyDescent="0.3">
      <c r="B7">
        <v>6000</v>
      </c>
      <c r="C7" t="s">
        <v>80</v>
      </c>
    </row>
    <row r="8" spans="1:4" x14ac:dyDescent="0.3">
      <c r="B8">
        <v>7000</v>
      </c>
      <c r="C8" t="s">
        <v>97</v>
      </c>
    </row>
    <row r="9" spans="1:4" x14ac:dyDescent="0.3">
      <c r="B9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Sheet</vt:lpstr>
      <vt:lpstr>Strain Calculation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2022-07-25T06:42:14Z</dcterms:modified>
</cp:coreProperties>
</file>