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세영\OneDrive\바탕 화면\데이터수집\20220728목_20220801월_천세영\"/>
    </mc:Choice>
  </mc:AlternateContent>
  <xr:revisionPtr revIDLastSave="0" documentId="13_ncr:1_{A58EBE93-2582-40D8-B629-9434572F0B23}" xr6:coauthVersionLast="47" xr6:coauthVersionMax="47" xr10:uidLastSave="{00000000-0000-0000-0000-000000000000}"/>
  <bookViews>
    <workbookView xWindow="3420" yWindow="3420" windowWidth="15945" windowHeight="11385" xr2:uid="{00000000-000D-0000-FFFF-FFFF00000000}"/>
  </bookViews>
  <sheets>
    <sheet name="Sheet1" sheetId="1" r:id="rId1"/>
    <sheet name="Strain Calcu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2" l="1"/>
  <c r="C25" i="2"/>
  <c r="C24" i="2"/>
  <c r="C23" i="2"/>
  <c r="I22" i="2"/>
  <c r="C22" i="2"/>
  <c r="I21" i="2"/>
  <c r="C21" i="2"/>
  <c r="I20" i="2"/>
  <c r="C20" i="2"/>
  <c r="I19" i="2"/>
  <c r="C19" i="2"/>
  <c r="I18" i="2"/>
  <c r="C18" i="2"/>
  <c r="I17" i="2"/>
  <c r="C17" i="2"/>
  <c r="I16" i="2"/>
  <c r="C16" i="2"/>
  <c r="I15" i="2"/>
  <c r="C15" i="2"/>
  <c r="I14" i="2"/>
  <c r="C14" i="2"/>
  <c r="I13" i="2"/>
  <c r="C13" i="2"/>
  <c r="I12" i="2"/>
  <c r="C12" i="2"/>
  <c r="I11" i="2"/>
  <c r="C11" i="2"/>
  <c r="I10" i="2"/>
  <c r="C10" i="2"/>
  <c r="I9" i="2"/>
  <c r="C9" i="2"/>
  <c r="I8" i="2"/>
  <c r="C8" i="2"/>
  <c r="I7" i="2"/>
  <c r="C7" i="2"/>
  <c r="I6" i="2"/>
  <c r="C6" i="2"/>
  <c r="I5" i="2"/>
  <c r="C5" i="2"/>
  <c r="J4" i="2"/>
  <c r="I4" i="2"/>
  <c r="C4" i="2"/>
</calcChain>
</file>

<file path=xl/sharedStrings.xml><?xml version="1.0" encoding="utf-8"?>
<sst xmlns="http://schemas.openxmlformats.org/spreadsheetml/2006/main" count="523" uniqueCount="200">
  <si>
    <t>10.1016/j.msea.2007.07.048</t>
  </si>
  <si>
    <t>10.1016/j.msea.2007.10.083</t>
  </si>
  <si>
    <t>AA7075-T6, T6처리된 시편</t>
  </si>
  <si>
    <t>Severe plastic deformation of commercial purity aluminum by rotary swaging: Microstructure evolution and mechanical properties</t>
  </si>
  <si>
    <t xml:space="preserve"> Investigation on microstructure and mechanical properties of Al-Zn-Mg-Cu alloys with various Zn/Mg ratios</t>
  </si>
  <si>
    <t>Corrosion-fatigue lifetime of Aluminium-Copper-Lithium alloy 2050 in chloride solution</t>
  </si>
  <si>
    <t>Materials Science and Engineering A 486 (2008) 585–595</t>
  </si>
  <si>
    <t>Materials Science and Engineering A 480 (2008) 397–403</t>
  </si>
  <si>
    <t>Materials Science and Engineering A 497 (2008) 426–431</t>
  </si>
  <si>
    <t>Materials Science &amp; Engineering A 556 (2012) 175–183</t>
  </si>
  <si>
    <t>Materials Science &amp; Engineering A 620 (2014) 241–245</t>
  </si>
  <si>
    <t>True strain</t>
  </si>
  <si>
    <t>D2 strain X</t>
  </si>
  <si>
    <t>Extrusion</t>
  </si>
  <si>
    <t>Si</t>
  </si>
  <si>
    <t>Al</t>
  </si>
  <si>
    <t>Mg</t>
  </si>
  <si>
    <t>Zn</t>
  </si>
  <si>
    <t>Cu</t>
  </si>
  <si>
    <t>Au</t>
  </si>
  <si>
    <t>Bi</t>
  </si>
  <si>
    <t>Cr</t>
  </si>
  <si>
    <t>Ti</t>
  </si>
  <si>
    <t>C</t>
  </si>
  <si>
    <t>Ce</t>
  </si>
  <si>
    <t>Ni</t>
  </si>
  <si>
    <t>DOI</t>
  </si>
  <si>
    <t>Ca</t>
  </si>
  <si>
    <t>Fe</t>
  </si>
  <si>
    <t>Zr</t>
  </si>
  <si>
    <t>B</t>
  </si>
  <si>
    <t>Ag</t>
  </si>
  <si>
    <t>Cd</t>
  </si>
  <si>
    <t>Mn</t>
  </si>
  <si>
    <t>Tl</t>
  </si>
  <si>
    <t>UTS</t>
  </si>
  <si>
    <t>Y</t>
  </si>
  <si>
    <t>Ge</t>
  </si>
  <si>
    <t>Co</t>
  </si>
  <si>
    <t>YS</t>
  </si>
  <si>
    <t>Sr</t>
  </si>
  <si>
    <t>WQ</t>
  </si>
  <si>
    <t>HPT</t>
  </si>
  <si>
    <t>Yb</t>
  </si>
  <si>
    <t>V</t>
  </si>
  <si>
    <t>P</t>
  </si>
  <si>
    <t>S</t>
  </si>
  <si>
    <t>X</t>
  </si>
  <si>
    <t>Li</t>
  </si>
  <si>
    <t>Na</t>
  </si>
  <si>
    <t>Pr</t>
  </si>
  <si>
    <t>Sn</t>
  </si>
  <si>
    <t>Tb</t>
  </si>
  <si>
    <t>EL</t>
  </si>
  <si>
    <t>N</t>
  </si>
  <si>
    <t>??</t>
  </si>
  <si>
    <t>RS</t>
  </si>
  <si>
    <t>Er</t>
  </si>
  <si>
    <t>O</t>
  </si>
  <si>
    <t>W</t>
  </si>
  <si>
    <t>Sb</t>
  </si>
  <si>
    <t>Sc</t>
  </si>
  <si>
    <t>Nb</t>
  </si>
  <si>
    <t>Pb</t>
  </si>
  <si>
    <t>etc</t>
  </si>
  <si>
    <t>Deformation_Method_2</t>
  </si>
  <si>
    <t>Deformation_Method_3</t>
  </si>
  <si>
    <t>Strain rate (Typical)</t>
  </si>
  <si>
    <t>Materialia, 15, 101028</t>
  </si>
  <si>
    <t>Deformation_Method_1</t>
  </si>
  <si>
    <t>10.1016/j.msea.2016.02.040</t>
  </si>
  <si>
    <t>D1 온도 X, T351된 시편 사용</t>
  </si>
  <si>
    <t>Journal of Rare Earths, 39(1), 105–112</t>
  </si>
  <si>
    <t>D1 T, strain X, D2는 strech T, strain X</t>
  </si>
  <si>
    <t>Materials Science and Engineering: A, 804, 140682</t>
  </si>
  <si>
    <t>Materials Science and Engineering: A, 824, 141762</t>
  </si>
  <si>
    <t>Test_Temp</t>
  </si>
  <si>
    <t>A3_Time(hr)</t>
  </si>
  <si>
    <t>A4_Time(hr)</t>
  </si>
  <si>
    <t>File_Name</t>
  </si>
  <si>
    <t>Information</t>
  </si>
  <si>
    <t>Character</t>
  </si>
  <si>
    <t>Composition</t>
  </si>
  <si>
    <t>Labeling</t>
  </si>
  <si>
    <t>HMG_Temp</t>
  </si>
  <si>
    <t>D1_Strain</t>
  </si>
  <si>
    <t>D2_Strain</t>
  </si>
  <si>
    <t>SST_Temp</t>
  </si>
  <si>
    <t>Quenching</t>
  </si>
  <si>
    <t>D3_Strain</t>
  </si>
  <si>
    <t>A1_Time(hr)</t>
  </si>
  <si>
    <t>A2_Time(hr)</t>
  </si>
  <si>
    <t>Statistical modeling of fatigue crack growth rate in pre-strained 7475-T7351 aluminum alloy</t>
  </si>
  <si>
    <t>Materials Science &amp;Engineering  A</t>
  </si>
  <si>
    <t>10.1016/j.jmatprotec.2006.03.192</t>
  </si>
  <si>
    <t xml:space="preserve"> An insight into the precipitate evolution and mechanical properties of a novel high-performance cast Al-Li-Cu-Mg-X alloy</t>
  </si>
  <si>
    <t>Journal of Alloys and Compounds, 875, 159996</t>
  </si>
  <si>
    <t>Journal of Alloys and Compounds, 870, 159485</t>
  </si>
  <si>
    <t>Materials Science &amp; Engineering A 565 (2013) 351–358</t>
  </si>
  <si>
    <t>Journal of Materials Science &amp; Technology, 85, 106–117</t>
  </si>
  <si>
    <t>D1 rolling 온도 X, oil bath에서 aging 함</t>
  </si>
  <si>
    <t xml:space="preserve"> Evolution of texture, microstructure, tensile strength and corrosion properties of annealed Al–Mg–Sc–Zr alloys</t>
  </si>
  <si>
    <t>Wear 294–295 (2012) 427–437</t>
  </si>
  <si>
    <t xml:space="preserve"> Effect of temperature on the mechanical properties of Al–Si–Cu–Mg–Ni–Ce alloy</t>
  </si>
  <si>
    <t>T4처리된 시편</t>
  </si>
  <si>
    <t>T6된 시편 사용</t>
  </si>
  <si>
    <t xml:space="preserve"> Influences of different Zr/Sc ratios on microstructure and mechanical properties of Al-2Si alloy</t>
  </si>
  <si>
    <t xml:space="preserve"> High damping capacity of Al-40Zn alloys with fine grain and eutectoid structures via Yb alloying</t>
  </si>
  <si>
    <t>Journal of Materials Processing Technology 177 (2006) 340–343</t>
  </si>
  <si>
    <t xml:space="preserve"> Complex interactions between precipitation, grain growth and recrystallization in a severely deformed Al-Zn-Mg-Cu alloy and consequences on the mechanical behavior</t>
  </si>
  <si>
    <t>Anneal1_Time(hr)</t>
  </si>
  <si>
    <t>Anneal3_Time(hr)</t>
  </si>
  <si>
    <t>Strain rate (/s)</t>
  </si>
  <si>
    <t>10.1016/j.jallcom.2021.159996</t>
  </si>
  <si>
    <t>10.1016/j.jallcom.2021.159485</t>
  </si>
  <si>
    <t>10.1016/j.matdes.2015.08.003</t>
  </si>
  <si>
    <t>SST_Time(hr)</t>
  </si>
  <si>
    <t>Anneal3_Temp</t>
  </si>
  <si>
    <t>Target Feature</t>
  </si>
  <si>
    <t>HMG_Time(hr)</t>
  </si>
  <si>
    <t>Al_MP_2021_0854</t>
  </si>
  <si>
    <t>Al_MP_2021_0907</t>
  </si>
  <si>
    <t>Confidence Rate</t>
  </si>
  <si>
    <t>Anneal1_Temp</t>
  </si>
  <si>
    <t>Al_MP_2021_0877</t>
  </si>
  <si>
    <t>Anneal2_Temp</t>
  </si>
  <si>
    <t>Anneal_Time(hr)</t>
  </si>
  <si>
    <t>Al_MP_2021_0944</t>
  </si>
  <si>
    <t>property_031</t>
  </si>
  <si>
    <t>property_033</t>
  </si>
  <si>
    <t>property_026</t>
  </si>
  <si>
    <t>property_034</t>
  </si>
  <si>
    <t>Al_MP_2021_0979</t>
  </si>
  <si>
    <t>property_013</t>
  </si>
  <si>
    <t>property_020</t>
  </si>
  <si>
    <t>property_029</t>
  </si>
  <si>
    <t>property_025</t>
  </si>
  <si>
    <t>property_012</t>
  </si>
  <si>
    <t>Al_MP_2021_1080</t>
  </si>
  <si>
    <t>Al_MP_2021_1113</t>
  </si>
  <si>
    <t>property_019</t>
  </si>
  <si>
    <t>property_028</t>
  </si>
  <si>
    <t>property_009</t>
  </si>
  <si>
    <t>property_005</t>
  </si>
  <si>
    <t>property_017</t>
  </si>
  <si>
    <t>Intial Dia(mm)</t>
  </si>
  <si>
    <t xml:space="preserve">True strain </t>
  </si>
  <si>
    <t>Extrusion ratio</t>
  </si>
  <si>
    <t>Ram speed(mm/s)</t>
  </si>
  <si>
    <t>HMG 했지만 온도 시간 X</t>
  </si>
  <si>
    <t>anneling1 온도 x</t>
  </si>
  <si>
    <t>A4_Temp</t>
  </si>
  <si>
    <t>title</t>
  </si>
  <si>
    <t>D2_Temp</t>
  </si>
  <si>
    <t>Rolling</t>
  </si>
  <si>
    <t>A1_Temp</t>
  </si>
  <si>
    <t>rolling</t>
  </si>
  <si>
    <t>Journal</t>
  </si>
  <si>
    <t>A2_Temp</t>
  </si>
  <si>
    <t>Others</t>
  </si>
  <si>
    <t>D3_Temp</t>
  </si>
  <si>
    <t>A3_Temp</t>
  </si>
  <si>
    <t>D1_Temp</t>
  </si>
  <si>
    <t>Year</t>
  </si>
  <si>
    <t>Series</t>
  </si>
  <si>
    <t>10.1016/j.msea.2021.141762</t>
  </si>
  <si>
    <t>10.1016/j.mtla.2021.101028</t>
  </si>
  <si>
    <t>10.1016/j.jre.2020.01.004</t>
  </si>
  <si>
    <t>10.1016/j.jmst.2020.12.045</t>
  </si>
  <si>
    <t>10.1016/j.msea.2020.140682</t>
  </si>
  <si>
    <t>10.1016/j.msea.2012.12.046</t>
  </si>
  <si>
    <t>Reduction in thickness(%)</t>
  </si>
  <si>
    <t>forge</t>
  </si>
  <si>
    <t>10.1016/j.msea.2016.10.027</t>
  </si>
  <si>
    <t>10.1016/j.msea.2014.08.057</t>
  </si>
  <si>
    <t>T6처리된 시편</t>
  </si>
  <si>
    <t>Materials Characterization 55 (2005) 136 – 142</t>
  </si>
  <si>
    <t>Materials Science &amp; Engineering A 659 (2016) 12–21</t>
  </si>
  <si>
    <t>Materials Science &amp; Engineering A 617 (2014) 146–155</t>
  </si>
  <si>
    <t>10.1016/j.wear.2012.07.026</t>
  </si>
  <si>
    <t>10.1016/j.jclepro.2013.12.056.</t>
  </si>
  <si>
    <t>10.1016/j.matchar.2005.04.007</t>
  </si>
  <si>
    <t>Journal of Cleaner Production</t>
  </si>
  <si>
    <t>Extrude</t>
  </si>
  <si>
    <t>AA2024-T4, T4처리된 시편</t>
  </si>
  <si>
    <t>7075-T6, T6처리된 시편</t>
  </si>
  <si>
    <t>10.1016/j.msea.2014.10.029</t>
  </si>
  <si>
    <t>10.1016/j.msea.2012.06.076</t>
  </si>
  <si>
    <t>10.1016/j.msea.2008.07.028</t>
  </si>
  <si>
    <t xml:space="preserve">Relationship between base metal properties and friction stir welding process parameters
</t>
    <phoneticPr fontId="5" type="noConversion"/>
  </si>
  <si>
    <t xml:space="preserve">High temperature deformation of friction stir processed 7075 aluminium alloy
</t>
    <phoneticPr fontId="5" type="noConversion"/>
  </si>
  <si>
    <t xml:space="preserve">Effect of of Yb, Cr and Zr additions on recrystallization and corrosion resistance of Al–Zn–Mg–Cu alloys
</t>
    <phoneticPr fontId="5" type="noConversion"/>
  </si>
  <si>
    <t xml:space="preserve">Interfacial microstructures and mechanical property of vaporizing  foil actuator welding of aluminum alloy to steel
</t>
    <phoneticPr fontId="5" type="noConversion"/>
  </si>
  <si>
    <t xml:space="preserve">Friction-stir dissimilar welding of aluminium alloy to high strength steels: Mechanical properties and their relation to microstructure
</t>
    <phoneticPr fontId="5" type="noConversion"/>
  </si>
  <si>
    <t xml:space="preserve">Experimental investigation and optimization of cutting parameters in dry and wet machining of aluminum alloy 5083 in order to remove cutting fluid
</t>
    <phoneticPr fontId="5" type="noConversion"/>
  </si>
  <si>
    <r>
      <t xml:space="preserve">Evolution of </t>
    </r>
    <r>
      <rPr>
        <sz val="11"/>
        <color rgb="FF000000"/>
        <rFont val="Calibri"/>
        <family val="2"/>
      </rPr>
      <t>θ</t>
    </r>
    <r>
      <rPr>
        <sz val="11"/>
        <color rgb="FF000000"/>
        <rFont val="맑은 고딕"/>
        <family val="3"/>
        <charset val="129"/>
      </rPr>
      <t xml:space="preserve">0 precipitate in aluminum alloy 2519A impacted by split Hopkinson bar
</t>
    </r>
    <phoneticPr fontId="5" type="noConversion"/>
  </si>
  <si>
    <t xml:space="preserve">Effect of microstructure and texture on forming behaviour of AA-6061 aluminium alloy sheet
</t>
    <phoneticPr fontId="5" type="noConversion"/>
  </si>
  <si>
    <t xml:space="preserve">On microstructural phenomena occurring in friction stir welding of aluminium alloys
</t>
    <phoneticPr fontId="5" type="noConversion"/>
  </si>
  <si>
    <t xml:space="preserve">Fretting wear behavior of fine grain structured aluminium alloy formed by oil jet peening process under dry sliding condition
</t>
    <phoneticPr fontId="5" type="noConversion"/>
  </si>
  <si>
    <t xml:space="preserve">Optimization of mechanical properties of Al-metal matrix composite produced by direct fusion of beverage cans
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</si>
</sst>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4D5156"/>
      <name val="Arial"/>
      <family val="2"/>
    </font>
    <font>
      <sz val="11"/>
      <color rgb="FFC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J81"/>
  <sheetViews>
    <sheetView tabSelected="1" zoomScale="85" zoomScaleNormal="85" zoomScaleSheetLayoutView="75" workbookViewId="0">
      <pane xSplit="1" ySplit="2" topLeftCell="B75" activePane="bottomRight" state="frozen"/>
      <selection pane="topRight"/>
      <selection pane="bottomLeft"/>
      <selection pane="bottomRight" activeCell="D82" sqref="D82"/>
    </sheetView>
  </sheetViews>
  <sheetFormatPr defaultColWidth="9" defaultRowHeight="16.5" x14ac:dyDescent="0.3"/>
  <cols>
    <col min="1" max="1" width="38.375" customWidth="1"/>
    <col min="3" max="3" width="9" bestFit="1" customWidth="1"/>
    <col min="4" max="4" width="103.625" customWidth="1"/>
    <col min="5" max="5" width="44.5" customWidth="1"/>
    <col min="7" max="8" width="9" bestFit="1" customWidth="1"/>
    <col min="10" max="10" width="9" bestFit="1" customWidth="1"/>
    <col min="12" max="12" width="9" bestFit="1" customWidth="1"/>
    <col min="14" max="14" width="25.125" customWidth="1"/>
    <col min="15" max="15" width="9" bestFit="1" customWidth="1"/>
    <col min="17" max="26" width="9" bestFit="1" customWidth="1"/>
    <col min="35" max="35" width="9" bestFit="1" customWidth="1"/>
    <col min="38" max="38" width="9" bestFit="1" customWidth="1"/>
    <col min="43" max="43" width="9" bestFit="1" customWidth="1"/>
    <col min="48" max="48" width="9" bestFit="1" customWidth="1"/>
    <col min="52" max="52" width="9" bestFit="1" customWidth="1"/>
    <col min="56" max="58" width="9" bestFit="1" customWidth="1"/>
    <col min="60" max="63" width="9" bestFit="1" customWidth="1"/>
    <col min="67" max="70" width="9" bestFit="1" customWidth="1"/>
    <col min="73" max="73" width="9" bestFit="1" customWidth="1"/>
    <col min="75" max="78" width="9" bestFit="1" customWidth="1"/>
    <col min="86" max="88" width="9" bestFit="1" customWidth="1"/>
  </cols>
  <sheetData>
    <row r="1" spans="1:88" x14ac:dyDescent="0.3">
      <c r="A1" t="s">
        <v>79</v>
      </c>
      <c r="B1" s="9" t="s">
        <v>80</v>
      </c>
      <c r="C1" s="9"/>
      <c r="D1" s="9"/>
      <c r="E1" s="9"/>
      <c r="F1" s="9"/>
      <c r="G1" s="1"/>
      <c r="H1" s="9" t="s">
        <v>83</v>
      </c>
      <c r="I1" s="9"/>
      <c r="J1" s="9"/>
      <c r="K1" s="9"/>
      <c r="L1" s="9"/>
      <c r="M1" s="9"/>
      <c r="N1" t="s">
        <v>81</v>
      </c>
      <c r="O1" t="s">
        <v>164</v>
      </c>
      <c r="P1" s="9" t="s">
        <v>82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CH1" s="9" t="s">
        <v>118</v>
      </c>
      <c r="CI1" s="9"/>
      <c r="CJ1" s="9"/>
    </row>
    <row r="2" spans="1:88" ht="21" customHeight="1" x14ac:dyDescent="0.3">
      <c r="A2" t="s">
        <v>79</v>
      </c>
      <c r="B2" t="s">
        <v>26</v>
      </c>
      <c r="C2" t="s">
        <v>163</v>
      </c>
      <c r="D2" t="s">
        <v>152</v>
      </c>
      <c r="E2" t="s">
        <v>157</v>
      </c>
      <c r="G2" s="2" t="s">
        <v>122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t="s">
        <v>81</v>
      </c>
      <c r="O2" t="s">
        <v>164</v>
      </c>
      <c r="P2" t="s">
        <v>15</v>
      </c>
      <c r="Q2" t="s">
        <v>18</v>
      </c>
      <c r="R2" t="s">
        <v>33</v>
      </c>
      <c r="S2" t="s">
        <v>14</v>
      </c>
      <c r="T2" t="s">
        <v>16</v>
      </c>
      <c r="U2" t="s">
        <v>17</v>
      </c>
      <c r="V2" t="s">
        <v>21</v>
      </c>
      <c r="W2" t="s">
        <v>28</v>
      </c>
      <c r="X2" t="s">
        <v>22</v>
      </c>
      <c r="Y2" t="s">
        <v>25</v>
      </c>
      <c r="Z2" t="s">
        <v>29</v>
      </c>
      <c r="AA2" t="s">
        <v>31</v>
      </c>
      <c r="AB2" t="s">
        <v>19</v>
      </c>
      <c r="AC2" t="s">
        <v>30</v>
      </c>
      <c r="AD2" t="s">
        <v>20</v>
      </c>
      <c r="AE2" t="s">
        <v>23</v>
      </c>
      <c r="AF2" t="s">
        <v>27</v>
      </c>
      <c r="AG2" t="s">
        <v>32</v>
      </c>
      <c r="AH2" t="s">
        <v>24</v>
      </c>
      <c r="AI2" t="s">
        <v>38</v>
      </c>
      <c r="AJ2" t="s">
        <v>57</v>
      </c>
      <c r="AK2" t="s">
        <v>37</v>
      </c>
      <c r="AL2" t="s">
        <v>48</v>
      </c>
      <c r="AM2" t="s">
        <v>49</v>
      </c>
      <c r="AN2" t="s">
        <v>62</v>
      </c>
      <c r="AO2" t="s">
        <v>58</v>
      </c>
      <c r="AP2" t="s">
        <v>45</v>
      </c>
      <c r="AQ2" t="s">
        <v>63</v>
      </c>
      <c r="AR2" t="s">
        <v>50</v>
      </c>
      <c r="AS2" t="s">
        <v>46</v>
      </c>
      <c r="AT2" t="s">
        <v>60</v>
      </c>
      <c r="AU2" t="s">
        <v>61</v>
      </c>
      <c r="AV2" t="s">
        <v>51</v>
      </c>
      <c r="AW2" t="s">
        <v>40</v>
      </c>
      <c r="AX2" t="s">
        <v>52</v>
      </c>
      <c r="AY2" t="s">
        <v>34</v>
      </c>
      <c r="AZ2" t="s">
        <v>44</v>
      </c>
      <c r="BA2" t="s">
        <v>59</v>
      </c>
      <c r="BB2" t="s">
        <v>36</v>
      </c>
      <c r="BC2" t="s">
        <v>43</v>
      </c>
      <c r="BD2" t="s">
        <v>159</v>
      </c>
      <c r="BE2" t="s">
        <v>84</v>
      </c>
      <c r="BF2" t="s">
        <v>119</v>
      </c>
      <c r="BG2" t="s">
        <v>69</v>
      </c>
      <c r="BH2" t="s">
        <v>162</v>
      </c>
      <c r="BI2" t="s">
        <v>85</v>
      </c>
      <c r="BJ2" t="s">
        <v>123</v>
      </c>
      <c r="BK2" t="s">
        <v>110</v>
      </c>
      <c r="BL2" t="s">
        <v>65</v>
      </c>
      <c r="BM2" t="s">
        <v>153</v>
      </c>
      <c r="BN2" t="s">
        <v>86</v>
      </c>
      <c r="BO2" t="s">
        <v>125</v>
      </c>
      <c r="BP2" t="s">
        <v>126</v>
      </c>
      <c r="BQ2" t="s">
        <v>87</v>
      </c>
      <c r="BR2" t="s">
        <v>116</v>
      </c>
      <c r="BS2" t="s">
        <v>88</v>
      </c>
      <c r="BT2" t="s">
        <v>66</v>
      </c>
      <c r="BU2" t="s">
        <v>160</v>
      </c>
      <c r="BV2" t="s">
        <v>89</v>
      </c>
      <c r="BW2" t="s">
        <v>117</v>
      </c>
      <c r="BX2" t="s">
        <v>111</v>
      </c>
      <c r="BY2" t="s">
        <v>155</v>
      </c>
      <c r="BZ2" t="s">
        <v>90</v>
      </c>
      <c r="CA2" t="s">
        <v>158</v>
      </c>
      <c r="CB2" t="s">
        <v>91</v>
      </c>
      <c r="CC2" t="s">
        <v>161</v>
      </c>
      <c r="CD2" t="s">
        <v>77</v>
      </c>
      <c r="CE2" t="s">
        <v>151</v>
      </c>
      <c r="CF2" t="s">
        <v>78</v>
      </c>
      <c r="CG2" t="s">
        <v>76</v>
      </c>
      <c r="CH2" t="s">
        <v>35</v>
      </c>
      <c r="CI2" t="s">
        <v>39</v>
      </c>
      <c r="CJ2" t="s">
        <v>53</v>
      </c>
    </row>
    <row r="3" spans="1:88" x14ac:dyDescent="0.3">
      <c r="A3" t="s">
        <v>120</v>
      </c>
      <c r="B3" t="s">
        <v>165</v>
      </c>
      <c r="C3">
        <v>2021</v>
      </c>
      <c r="D3" t="s">
        <v>103</v>
      </c>
      <c r="E3" t="s">
        <v>75</v>
      </c>
      <c r="G3">
        <v>100</v>
      </c>
      <c r="Q3">
        <v>3.41</v>
      </c>
      <c r="R3">
        <v>0.46</v>
      </c>
      <c r="S3">
        <v>11.1</v>
      </c>
      <c r="T3">
        <v>0.9</v>
      </c>
      <c r="W3">
        <v>0.14000000000000001</v>
      </c>
      <c r="X3">
        <v>0.19</v>
      </c>
      <c r="Y3">
        <v>2.15</v>
      </c>
      <c r="AH3">
        <v>0.25</v>
      </c>
      <c r="BE3" s="3">
        <v>25</v>
      </c>
      <c r="BF3" s="3">
        <v>1000</v>
      </c>
      <c r="BG3" s="3" t="s">
        <v>54</v>
      </c>
      <c r="BH3" s="4">
        <v>25</v>
      </c>
      <c r="BI3" s="4">
        <v>0</v>
      </c>
      <c r="BJ3" s="4">
        <v>25</v>
      </c>
      <c r="BK3" s="4">
        <v>1000</v>
      </c>
      <c r="BL3" s="4" t="s">
        <v>54</v>
      </c>
      <c r="BM3" s="4">
        <v>25</v>
      </c>
      <c r="BN3" s="4">
        <v>0</v>
      </c>
      <c r="BO3" s="4">
        <v>25</v>
      </c>
      <c r="BP3" s="4">
        <v>1000</v>
      </c>
      <c r="BQ3">
        <v>500</v>
      </c>
      <c r="BR3">
        <v>8</v>
      </c>
      <c r="BS3" t="s">
        <v>41</v>
      </c>
      <c r="BT3" s="3" t="s">
        <v>54</v>
      </c>
      <c r="BU3" s="4">
        <v>25</v>
      </c>
      <c r="BV3" s="4">
        <v>0</v>
      </c>
      <c r="BW3" s="4">
        <v>25</v>
      </c>
      <c r="BX3" s="4">
        <v>1000</v>
      </c>
      <c r="BY3">
        <v>215</v>
      </c>
      <c r="BZ3">
        <v>6</v>
      </c>
      <c r="CA3" s="3">
        <v>25</v>
      </c>
      <c r="CB3" s="3">
        <v>1000</v>
      </c>
      <c r="CC3" s="3">
        <v>25</v>
      </c>
      <c r="CD3" s="3">
        <v>1000</v>
      </c>
      <c r="CE3" s="3">
        <v>25</v>
      </c>
      <c r="CF3" s="3">
        <v>1000</v>
      </c>
      <c r="CG3">
        <v>25</v>
      </c>
      <c r="CH3">
        <v>280.93040999999999</v>
      </c>
      <c r="CJ3">
        <v>8.3390000000000006E-2</v>
      </c>
    </row>
    <row r="4" spans="1:88" x14ac:dyDescent="0.3">
      <c r="G4">
        <v>100</v>
      </c>
      <c r="Q4">
        <v>3.41</v>
      </c>
      <c r="R4">
        <v>0.46</v>
      </c>
      <c r="S4">
        <v>11.1</v>
      </c>
      <c r="T4">
        <v>0.9</v>
      </c>
      <c r="W4">
        <v>0.14000000000000001</v>
      </c>
      <c r="X4">
        <v>0.19</v>
      </c>
      <c r="Y4">
        <v>2.15</v>
      </c>
      <c r="AH4">
        <v>0.25</v>
      </c>
      <c r="BE4" s="3">
        <v>25</v>
      </c>
      <c r="BF4" s="3">
        <v>1000</v>
      </c>
      <c r="BG4" s="3" t="s">
        <v>54</v>
      </c>
      <c r="BH4" s="4">
        <v>25</v>
      </c>
      <c r="BI4" s="4">
        <v>0</v>
      </c>
      <c r="BJ4" s="4">
        <v>25</v>
      </c>
      <c r="BK4" s="4">
        <v>1000</v>
      </c>
      <c r="BL4" s="4" t="s">
        <v>54</v>
      </c>
      <c r="BM4" s="4">
        <v>25</v>
      </c>
      <c r="BN4" s="4">
        <v>0</v>
      </c>
      <c r="BO4" s="4">
        <v>25</v>
      </c>
      <c r="BP4" s="4">
        <v>1000</v>
      </c>
      <c r="BQ4">
        <v>500</v>
      </c>
      <c r="BR4">
        <v>8</v>
      </c>
      <c r="BS4" t="s">
        <v>41</v>
      </c>
      <c r="BT4" s="3" t="s">
        <v>54</v>
      </c>
      <c r="BU4" s="4">
        <v>25</v>
      </c>
      <c r="BV4" s="4">
        <v>0</v>
      </c>
      <c r="BW4" s="4">
        <v>25</v>
      </c>
      <c r="BX4" s="4">
        <v>1000</v>
      </c>
      <c r="BY4">
        <v>215</v>
      </c>
      <c r="BZ4">
        <v>6</v>
      </c>
      <c r="CA4" s="3">
        <v>25</v>
      </c>
      <c r="CB4" s="3">
        <v>1000</v>
      </c>
      <c r="CC4" s="3">
        <v>25</v>
      </c>
      <c r="CD4" s="3">
        <v>1000</v>
      </c>
      <c r="CE4" s="3">
        <v>25</v>
      </c>
      <c r="CF4" s="3">
        <v>1000</v>
      </c>
      <c r="CG4">
        <v>200</v>
      </c>
      <c r="CH4">
        <v>237.12324000000001</v>
      </c>
      <c r="CI4">
        <v>253.39872</v>
      </c>
      <c r="CJ4">
        <v>0.28294999999999998</v>
      </c>
    </row>
    <row r="5" spans="1:88" x14ac:dyDescent="0.3">
      <c r="G5">
        <v>100</v>
      </c>
      <c r="Q5">
        <v>3.41</v>
      </c>
      <c r="R5">
        <v>0.46</v>
      </c>
      <c r="S5">
        <v>11.1</v>
      </c>
      <c r="T5">
        <v>0.9</v>
      </c>
      <c r="W5">
        <v>0.14000000000000001</v>
      </c>
      <c r="X5">
        <v>0.19</v>
      </c>
      <c r="Y5">
        <v>2.15</v>
      </c>
      <c r="AH5">
        <v>0.25</v>
      </c>
      <c r="BE5" s="3">
        <v>25</v>
      </c>
      <c r="BF5" s="3">
        <v>1000</v>
      </c>
      <c r="BG5" s="3" t="s">
        <v>54</v>
      </c>
      <c r="BH5" s="4">
        <v>25</v>
      </c>
      <c r="BI5" s="4">
        <v>0</v>
      </c>
      <c r="BJ5" s="4">
        <v>25</v>
      </c>
      <c r="BK5" s="4">
        <v>1000</v>
      </c>
      <c r="BL5" s="4" t="s">
        <v>54</v>
      </c>
      <c r="BM5" s="4">
        <v>25</v>
      </c>
      <c r="BN5" s="4">
        <v>0</v>
      </c>
      <c r="BO5" s="4">
        <v>25</v>
      </c>
      <c r="BP5" s="4">
        <v>1000</v>
      </c>
      <c r="BQ5">
        <v>500</v>
      </c>
      <c r="BR5">
        <v>8</v>
      </c>
      <c r="BS5" t="s">
        <v>41</v>
      </c>
      <c r="BT5" s="3" t="s">
        <v>54</v>
      </c>
      <c r="BU5" s="4">
        <v>25</v>
      </c>
      <c r="BV5" s="4">
        <v>0</v>
      </c>
      <c r="BW5" s="4">
        <v>25</v>
      </c>
      <c r="BX5" s="4">
        <v>1000</v>
      </c>
      <c r="BY5">
        <v>215</v>
      </c>
      <c r="BZ5">
        <v>6</v>
      </c>
      <c r="CA5" s="3">
        <v>25</v>
      </c>
      <c r="CB5" s="3">
        <v>1000</v>
      </c>
      <c r="CC5" s="3">
        <v>25</v>
      </c>
      <c r="CD5" s="3">
        <v>1000</v>
      </c>
      <c r="CE5" s="3">
        <v>25</v>
      </c>
      <c r="CF5" s="3">
        <v>1000</v>
      </c>
      <c r="CG5">
        <v>250</v>
      </c>
      <c r="CH5">
        <v>208.45719</v>
      </c>
      <c r="CI5">
        <v>208.42735999999999</v>
      </c>
      <c r="CJ5">
        <v>0.40539999999999998</v>
      </c>
    </row>
    <row r="6" spans="1:88" x14ac:dyDescent="0.3">
      <c r="G6">
        <v>100</v>
      </c>
      <c r="Q6">
        <v>3.41</v>
      </c>
      <c r="R6">
        <v>0.46</v>
      </c>
      <c r="S6">
        <v>11.1</v>
      </c>
      <c r="T6">
        <v>0.9</v>
      </c>
      <c r="W6">
        <v>0.14000000000000001</v>
      </c>
      <c r="X6">
        <v>0.19</v>
      </c>
      <c r="Y6">
        <v>2.15</v>
      </c>
      <c r="AH6">
        <v>0.25</v>
      </c>
      <c r="BE6" s="3">
        <v>25</v>
      </c>
      <c r="BF6" s="3">
        <v>1000</v>
      </c>
      <c r="BG6" s="3" t="s">
        <v>54</v>
      </c>
      <c r="BH6" s="4">
        <v>25</v>
      </c>
      <c r="BI6" s="4">
        <v>0</v>
      </c>
      <c r="BJ6" s="4">
        <v>25</v>
      </c>
      <c r="BK6" s="4">
        <v>1000</v>
      </c>
      <c r="BL6" s="4" t="s">
        <v>54</v>
      </c>
      <c r="BM6" s="4">
        <v>25</v>
      </c>
      <c r="BN6" s="4">
        <v>0</v>
      </c>
      <c r="BO6" s="4">
        <v>25</v>
      </c>
      <c r="BP6" s="4">
        <v>1000</v>
      </c>
      <c r="BQ6">
        <v>500</v>
      </c>
      <c r="BR6">
        <v>8</v>
      </c>
      <c r="BS6" t="s">
        <v>41</v>
      </c>
      <c r="BT6" s="3" t="s">
        <v>54</v>
      </c>
      <c r="BU6" s="4">
        <v>25</v>
      </c>
      <c r="BV6" s="4">
        <v>0</v>
      </c>
      <c r="BW6" s="4">
        <v>25</v>
      </c>
      <c r="BX6" s="4">
        <v>1000</v>
      </c>
      <c r="BY6">
        <v>215</v>
      </c>
      <c r="BZ6">
        <v>6</v>
      </c>
      <c r="CA6" s="3">
        <v>25</v>
      </c>
      <c r="CB6" s="3">
        <v>1000</v>
      </c>
      <c r="CC6" s="3">
        <v>25</v>
      </c>
      <c r="CD6" s="3">
        <v>1000</v>
      </c>
      <c r="CE6" s="3">
        <v>25</v>
      </c>
      <c r="CF6" s="3">
        <v>1000</v>
      </c>
      <c r="CG6">
        <v>280</v>
      </c>
      <c r="CH6">
        <v>174.60232999999999</v>
      </c>
      <c r="CI6">
        <v>173.95174</v>
      </c>
      <c r="CJ6">
        <v>0.42808000000000002</v>
      </c>
    </row>
    <row r="7" spans="1:88" x14ac:dyDescent="0.3">
      <c r="G7">
        <v>100</v>
      </c>
      <c r="Q7">
        <v>3.41</v>
      </c>
      <c r="R7">
        <v>0.46</v>
      </c>
      <c r="S7">
        <v>11.1</v>
      </c>
      <c r="T7">
        <v>0.9</v>
      </c>
      <c r="W7">
        <v>0.14000000000000001</v>
      </c>
      <c r="X7">
        <v>0.19</v>
      </c>
      <c r="Y7">
        <v>2.15</v>
      </c>
      <c r="AH7">
        <v>0.25</v>
      </c>
      <c r="BE7" s="3">
        <v>25</v>
      </c>
      <c r="BF7" s="3">
        <v>1000</v>
      </c>
      <c r="BG7" s="3" t="s">
        <v>54</v>
      </c>
      <c r="BH7" s="4">
        <v>25</v>
      </c>
      <c r="BI7" s="4">
        <v>0</v>
      </c>
      <c r="BJ7" s="4">
        <v>25</v>
      </c>
      <c r="BK7" s="4">
        <v>1000</v>
      </c>
      <c r="BL7" s="4" t="s">
        <v>54</v>
      </c>
      <c r="BM7" s="4">
        <v>25</v>
      </c>
      <c r="BN7" s="4">
        <v>0</v>
      </c>
      <c r="BO7" s="4">
        <v>25</v>
      </c>
      <c r="BP7" s="4">
        <v>1000</v>
      </c>
      <c r="BQ7">
        <v>500</v>
      </c>
      <c r="BR7">
        <v>8</v>
      </c>
      <c r="BS7" t="s">
        <v>41</v>
      </c>
      <c r="BT7" s="3" t="s">
        <v>54</v>
      </c>
      <c r="BU7" s="4">
        <v>25</v>
      </c>
      <c r="BV7" s="4">
        <v>0</v>
      </c>
      <c r="BW7" s="4">
        <v>25</v>
      </c>
      <c r="BX7" s="4">
        <v>1000</v>
      </c>
      <c r="BY7">
        <v>215</v>
      </c>
      <c r="BZ7">
        <v>6</v>
      </c>
      <c r="CA7" s="3">
        <v>25</v>
      </c>
      <c r="CB7" s="3">
        <v>1000</v>
      </c>
      <c r="CC7" s="3">
        <v>25</v>
      </c>
      <c r="CD7" s="3">
        <v>1000</v>
      </c>
      <c r="CE7" s="3">
        <v>25</v>
      </c>
      <c r="CF7" s="3">
        <v>1000</v>
      </c>
      <c r="CG7">
        <v>300</v>
      </c>
      <c r="CH7">
        <v>147.72259</v>
      </c>
      <c r="CI7">
        <v>144.21379999999999</v>
      </c>
      <c r="CJ7">
        <v>0.85138000000000003</v>
      </c>
    </row>
    <row r="8" spans="1:88" x14ac:dyDescent="0.3">
      <c r="G8">
        <v>100</v>
      </c>
      <c r="Q8">
        <v>3.41</v>
      </c>
      <c r="R8">
        <v>0.46</v>
      </c>
      <c r="S8">
        <v>11.1</v>
      </c>
      <c r="T8">
        <v>0.9</v>
      </c>
      <c r="W8">
        <v>0.14000000000000001</v>
      </c>
      <c r="X8">
        <v>0.19</v>
      </c>
      <c r="Y8">
        <v>2.15</v>
      </c>
      <c r="AH8">
        <v>0.25</v>
      </c>
      <c r="BE8" s="3">
        <v>25</v>
      </c>
      <c r="BF8" s="3">
        <v>1000</v>
      </c>
      <c r="BG8" s="3" t="s">
        <v>54</v>
      </c>
      <c r="BH8" s="4">
        <v>25</v>
      </c>
      <c r="BI8" s="4">
        <v>0</v>
      </c>
      <c r="BJ8" s="4">
        <v>25</v>
      </c>
      <c r="BK8" s="4">
        <v>1000</v>
      </c>
      <c r="BL8" s="4" t="s">
        <v>54</v>
      </c>
      <c r="BM8" s="4">
        <v>25</v>
      </c>
      <c r="BN8" s="4">
        <v>0</v>
      </c>
      <c r="BO8" s="4">
        <v>25</v>
      </c>
      <c r="BP8" s="4">
        <v>1000</v>
      </c>
      <c r="BQ8">
        <v>500</v>
      </c>
      <c r="BR8">
        <v>8</v>
      </c>
      <c r="BS8" t="s">
        <v>41</v>
      </c>
      <c r="BT8" s="3" t="s">
        <v>54</v>
      </c>
      <c r="BU8" s="4">
        <v>25</v>
      </c>
      <c r="BV8" s="4">
        <v>0</v>
      </c>
      <c r="BW8" s="4">
        <v>25</v>
      </c>
      <c r="BX8" s="4">
        <v>1000</v>
      </c>
      <c r="BY8">
        <v>215</v>
      </c>
      <c r="BZ8">
        <v>6</v>
      </c>
      <c r="CA8" s="3">
        <v>25</v>
      </c>
      <c r="CB8" s="3">
        <v>1000</v>
      </c>
      <c r="CC8" s="3">
        <v>25</v>
      </c>
      <c r="CD8" s="3">
        <v>1000</v>
      </c>
      <c r="CE8" s="3">
        <v>25</v>
      </c>
      <c r="CF8" s="3">
        <v>1000</v>
      </c>
      <c r="CG8">
        <v>350</v>
      </c>
      <c r="CH8">
        <v>92.176810000000003</v>
      </c>
      <c r="CI8">
        <v>82.551280000000006</v>
      </c>
      <c r="CJ8">
        <v>2.77589</v>
      </c>
    </row>
    <row r="9" spans="1:88" x14ac:dyDescent="0.3">
      <c r="G9">
        <v>100</v>
      </c>
      <c r="Q9">
        <v>3.41</v>
      </c>
      <c r="R9">
        <v>0.46</v>
      </c>
      <c r="S9">
        <v>11.1</v>
      </c>
      <c r="T9">
        <v>0.9</v>
      </c>
      <c r="W9">
        <v>0.14000000000000001</v>
      </c>
      <c r="X9">
        <v>0.19</v>
      </c>
      <c r="Y9">
        <v>2.15</v>
      </c>
      <c r="AH9">
        <v>0.25</v>
      </c>
      <c r="BE9" s="3">
        <v>25</v>
      </c>
      <c r="BF9" s="3">
        <v>1000</v>
      </c>
      <c r="BG9" s="3" t="s">
        <v>54</v>
      </c>
      <c r="BH9" s="4">
        <v>25</v>
      </c>
      <c r="BI9" s="4">
        <v>0</v>
      </c>
      <c r="BJ9" s="4">
        <v>25</v>
      </c>
      <c r="BK9" s="4">
        <v>1000</v>
      </c>
      <c r="BL9" s="4" t="s">
        <v>54</v>
      </c>
      <c r="BM9" s="4">
        <v>25</v>
      </c>
      <c r="BN9" s="4">
        <v>0</v>
      </c>
      <c r="BO9" s="4">
        <v>25</v>
      </c>
      <c r="BP9" s="4">
        <v>1000</v>
      </c>
      <c r="BQ9">
        <v>500</v>
      </c>
      <c r="BR9">
        <v>8</v>
      </c>
      <c r="BS9" t="s">
        <v>41</v>
      </c>
      <c r="BT9" s="3" t="s">
        <v>54</v>
      </c>
      <c r="BU9" s="4">
        <v>25</v>
      </c>
      <c r="BV9" s="4">
        <v>0</v>
      </c>
      <c r="BW9" s="4">
        <v>25</v>
      </c>
      <c r="BX9" s="4">
        <v>1000</v>
      </c>
      <c r="BY9">
        <v>215</v>
      </c>
      <c r="BZ9">
        <v>6</v>
      </c>
      <c r="CA9" s="3">
        <v>25</v>
      </c>
      <c r="CB9" s="3">
        <v>1000</v>
      </c>
      <c r="CC9" s="3">
        <v>25</v>
      </c>
      <c r="CD9" s="3">
        <v>1000</v>
      </c>
      <c r="CE9" s="3">
        <v>25</v>
      </c>
      <c r="CF9" s="3">
        <v>1000</v>
      </c>
      <c r="CG9">
        <v>425</v>
      </c>
      <c r="CH9">
        <v>40.118580000000001</v>
      </c>
      <c r="CI9">
        <v>32.332050000000002</v>
      </c>
      <c r="CJ9">
        <v>4.5900400000000001</v>
      </c>
    </row>
    <row r="10" spans="1:88" x14ac:dyDescent="0.3">
      <c r="A10" t="s">
        <v>124</v>
      </c>
      <c r="B10" t="s">
        <v>114</v>
      </c>
      <c r="C10">
        <v>2021</v>
      </c>
      <c r="D10" t="s">
        <v>107</v>
      </c>
      <c r="E10" t="s">
        <v>97</v>
      </c>
      <c r="K10">
        <v>1</v>
      </c>
      <c r="N10" t="s">
        <v>150</v>
      </c>
      <c r="U10">
        <v>39.130000000000003</v>
      </c>
      <c r="BE10" s="3">
        <v>25</v>
      </c>
      <c r="BF10" s="3">
        <v>1000</v>
      </c>
      <c r="BG10" s="3" t="s">
        <v>54</v>
      </c>
      <c r="BH10" s="4">
        <v>25</v>
      </c>
      <c r="BI10" s="4">
        <v>0</v>
      </c>
      <c r="BJ10" s="4"/>
      <c r="BK10" s="5">
        <v>0.25</v>
      </c>
      <c r="BL10" s="4" t="s">
        <v>54</v>
      </c>
      <c r="BM10" s="4">
        <v>25</v>
      </c>
      <c r="BN10" s="4">
        <v>0</v>
      </c>
      <c r="BO10" s="5">
        <v>700</v>
      </c>
      <c r="BP10" s="5">
        <v>0.16700000000000001</v>
      </c>
      <c r="BQ10" s="4">
        <v>25</v>
      </c>
      <c r="BR10" s="4">
        <v>1000</v>
      </c>
      <c r="BS10" s="3" t="s">
        <v>41</v>
      </c>
      <c r="BT10" s="3" t="s">
        <v>54</v>
      </c>
      <c r="BU10" s="4">
        <v>25</v>
      </c>
      <c r="BV10" s="4">
        <v>0</v>
      </c>
      <c r="BW10" s="4">
        <v>25</v>
      </c>
      <c r="BX10" s="4">
        <v>1000</v>
      </c>
      <c r="BY10" s="4">
        <v>25</v>
      </c>
      <c r="BZ10" s="4">
        <v>1000</v>
      </c>
      <c r="CA10" s="3">
        <v>25</v>
      </c>
      <c r="CB10" s="3">
        <v>1000</v>
      </c>
      <c r="CC10" s="3">
        <v>25</v>
      </c>
      <c r="CD10" s="3">
        <v>1000</v>
      </c>
      <c r="CE10" s="3">
        <v>25</v>
      </c>
      <c r="CF10" s="3">
        <v>1000</v>
      </c>
      <c r="CG10" s="3">
        <v>25</v>
      </c>
      <c r="CH10" s="6">
        <v>275.39999999999998</v>
      </c>
      <c r="CI10" s="6">
        <v>222.3</v>
      </c>
      <c r="CJ10" s="6">
        <v>11.1</v>
      </c>
    </row>
    <row r="11" spans="1:88" x14ac:dyDescent="0.3">
      <c r="K11">
        <v>1</v>
      </c>
      <c r="U11">
        <v>38.22</v>
      </c>
      <c r="BC11">
        <v>0.11</v>
      </c>
      <c r="BE11" s="3">
        <v>25</v>
      </c>
      <c r="BF11" s="3">
        <v>1000</v>
      </c>
      <c r="BG11" s="3" t="s">
        <v>54</v>
      </c>
      <c r="BH11" s="4">
        <v>25</v>
      </c>
      <c r="BI11" s="4">
        <v>0</v>
      </c>
      <c r="BJ11" s="4"/>
      <c r="BK11" s="5">
        <v>0.25</v>
      </c>
      <c r="BL11" s="4" t="s">
        <v>54</v>
      </c>
      <c r="BM11" s="4">
        <v>25</v>
      </c>
      <c r="BN11" s="4">
        <v>0</v>
      </c>
      <c r="BO11" s="5">
        <v>700</v>
      </c>
      <c r="BP11" s="5">
        <v>0.16700000000000001</v>
      </c>
      <c r="BQ11" s="4">
        <v>25</v>
      </c>
      <c r="BR11" s="4">
        <v>1000</v>
      </c>
      <c r="BS11" s="3" t="s">
        <v>41</v>
      </c>
      <c r="BT11" s="3" t="s">
        <v>54</v>
      </c>
      <c r="BU11" s="4">
        <v>25</v>
      </c>
      <c r="BV11" s="4">
        <v>0</v>
      </c>
      <c r="BW11" s="4">
        <v>25</v>
      </c>
      <c r="BX11" s="4">
        <v>1000</v>
      </c>
      <c r="BY11" s="4">
        <v>25</v>
      </c>
      <c r="BZ11" s="4">
        <v>1000</v>
      </c>
      <c r="CA11" s="3">
        <v>25</v>
      </c>
      <c r="CB11" s="3">
        <v>1000</v>
      </c>
      <c r="CC11" s="3">
        <v>25</v>
      </c>
      <c r="CD11" s="3">
        <v>1000</v>
      </c>
      <c r="CE11" s="3">
        <v>25</v>
      </c>
      <c r="CF11" s="3">
        <v>1000</v>
      </c>
      <c r="CG11" s="3">
        <v>25</v>
      </c>
      <c r="CH11" s="6">
        <v>301.7</v>
      </c>
      <c r="CI11" s="6">
        <v>266</v>
      </c>
      <c r="CJ11" s="6">
        <v>14.9</v>
      </c>
    </row>
    <row r="12" spans="1:88" x14ac:dyDescent="0.3">
      <c r="K12">
        <v>1</v>
      </c>
      <c r="U12">
        <v>39.65</v>
      </c>
      <c r="BC12">
        <v>0.27</v>
      </c>
      <c r="BE12" s="3">
        <v>25</v>
      </c>
      <c r="BF12" s="3">
        <v>1000</v>
      </c>
      <c r="BG12" s="3" t="s">
        <v>54</v>
      </c>
      <c r="BH12" s="4">
        <v>25</v>
      </c>
      <c r="BI12" s="4">
        <v>0</v>
      </c>
      <c r="BJ12" s="4"/>
      <c r="BK12" s="5">
        <v>0.25</v>
      </c>
      <c r="BL12" s="4" t="s">
        <v>54</v>
      </c>
      <c r="BM12" s="4">
        <v>25</v>
      </c>
      <c r="BN12" s="4">
        <v>0</v>
      </c>
      <c r="BO12" s="5">
        <v>700</v>
      </c>
      <c r="BP12" s="5">
        <v>0.16700000000000001</v>
      </c>
      <c r="BQ12" s="4">
        <v>25</v>
      </c>
      <c r="BR12" s="4">
        <v>1000</v>
      </c>
      <c r="BS12" s="3" t="s">
        <v>41</v>
      </c>
      <c r="BT12" s="3" t="s">
        <v>54</v>
      </c>
      <c r="BU12" s="4">
        <v>25</v>
      </c>
      <c r="BV12" s="4">
        <v>0</v>
      </c>
      <c r="BW12" s="4">
        <v>25</v>
      </c>
      <c r="BX12" s="4">
        <v>1000</v>
      </c>
      <c r="BY12" s="4">
        <v>25</v>
      </c>
      <c r="BZ12" s="4">
        <v>1000</v>
      </c>
      <c r="CA12" s="3">
        <v>25</v>
      </c>
      <c r="CB12" s="3">
        <v>1000</v>
      </c>
      <c r="CC12" s="3">
        <v>25</v>
      </c>
      <c r="CD12" s="3">
        <v>1000</v>
      </c>
      <c r="CE12" s="3">
        <v>25</v>
      </c>
      <c r="CF12" s="3">
        <v>1000</v>
      </c>
      <c r="CG12" s="3">
        <v>25</v>
      </c>
      <c r="CH12" s="6">
        <v>316.3</v>
      </c>
      <c r="CI12" s="6">
        <v>278.8</v>
      </c>
      <c r="CJ12" s="6">
        <v>17.600000000000001</v>
      </c>
    </row>
    <row r="13" spans="1:88" x14ac:dyDescent="0.3">
      <c r="K13">
        <v>1</v>
      </c>
      <c r="U13">
        <v>40.130000000000003</v>
      </c>
      <c r="BC13">
        <v>0.46</v>
      </c>
      <c r="BE13" s="3">
        <v>25</v>
      </c>
      <c r="BF13" s="3">
        <v>1000</v>
      </c>
      <c r="BG13" s="3" t="s">
        <v>54</v>
      </c>
      <c r="BH13" s="4">
        <v>25</v>
      </c>
      <c r="BI13" s="4">
        <v>0</v>
      </c>
      <c r="BJ13" s="4"/>
      <c r="BK13" s="5">
        <v>0.25</v>
      </c>
      <c r="BL13" s="4" t="s">
        <v>54</v>
      </c>
      <c r="BM13" s="4">
        <v>25</v>
      </c>
      <c r="BN13" s="4">
        <v>0</v>
      </c>
      <c r="BO13" s="5">
        <v>700</v>
      </c>
      <c r="BP13" s="5">
        <v>0.16700000000000001</v>
      </c>
      <c r="BQ13" s="4">
        <v>25</v>
      </c>
      <c r="BR13" s="4">
        <v>1000</v>
      </c>
      <c r="BS13" s="3" t="s">
        <v>41</v>
      </c>
      <c r="BT13" s="3" t="s">
        <v>54</v>
      </c>
      <c r="BU13" s="4">
        <v>25</v>
      </c>
      <c r="BV13" s="4">
        <v>0</v>
      </c>
      <c r="BW13" s="4">
        <v>25</v>
      </c>
      <c r="BX13" s="4">
        <v>1000</v>
      </c>
      <c r="BY13" s="4">
        <v>25</v>
      </c>
      <c r="BZ13" s="4">
        <v>1000</v>
      </c>
      <c r="CA13" s="3">
        <v>25</v>
      </c>
      <c r="CB13" s="3">
        <v>1000</v>
      </c>
      <c r="CC13" s="3">
        <v>25</v>
      </c>
      <c r="CD13" s="3">
        <v>1000</v>
      </c>
      <c r="CE13" s="3">
        <v>25</v>
      </c>
      <c r="CF13" s="3">
        <v>1000</v>
      </c>
      <c r="CG13" s="3">
        <v>25</v>
      </c>
      <c r="CH13" s="6">
        <v>320.3</v>
      </c>
      <c r="CI13" s="6">
        <v>282</v>
      </c>
      <c r="CJ13" s="6">
        <v>9.3000000000000007</v>
      </c>
    </row>
    <row r="14" spans="1:88" x14ac:dyDescent="0.3">
      <c r="A14" t="s">
        <v>121</v>
      </c>
      <c r="B14" t="s">
        <v>166</v>
      </c>
      <c r="C14">
        <v>2021</v>
      </c>
      <c r="D14" t="s">
        <v>109</v>
      </c>
      <c r="E14" t="s">
        <v>68</v>
      </c>
      <c r="K14">
        <v>1</v>
      </c>
      <c r="N14" t="s">
        <v>149</v>
      </c>
      <c r="O14">
        <v>7000</v>
      </c>
      <c r="Q14">
        <v>2.5</v>
      </c>
      <c r="S14">
        <v>304</v>
      </c>
      <c r="T14">
        <v>2.1</v>
      </c>
      <c r="U14">
        <v>8.6</v>
      </c>
      <c r="W14">
        <v>0.4</v>
      </c>
      <c r="Z14">
        <v>0.1</v>
      </c>
      <c r="BG14" s="3" t="s">
        <v>54</v>
      </c>
      <c r="BH14" s="4">
        <v>25</v>
      </c>
      <c r="BI14" s="4">
        <v>0</v>
      </c>
      <c r="BJ14" s="4">
        <v>25</v>
      </c>
      <c r="BK14" s="4">
        <v>1000</v>
      </c>
      <c r="BL14" s="4" t="s">
        <v>54</v>
      </c>
      <c r="BM14" s="4">
        <v>25</v>
      </c>
      <c r="BN14" s="4">
        <v>0</v>
      </c>
      <c r="BO14" s="4">
        <v>25</v>
      </c>
      <c r="BP14" s="4">
        <v>1000</v>
      </c>
      <c r="BQ14" s="5">
        <v>474</v>
      </c>
      <c r="BR14" s="5">
        <v>1</v>
      </c>
      <c r="BS14" s="3" t="s">
        <v>41</v>
      </c>
      <c r="BT14" s="3" t="s">
        <v>54</v>
      </c>
      <c r="BU14" s="4">
        <v>25</v>
      </c>
      <c r="BV14" s="4">
        <v>0</v>
      </c>
      <c r="BW14" s="4">
        <v>25</v>
      </c>
      <c r="BX14" s="4">
        <v>1000</v>
      </c>
      <c r="BY14" s="4">
        <v>25</v>
      </c>
      <c r="BZ14" s="4">
        <v>1000</v>
      </c>
      <c r="CA14" s="3">
        <v>25</v>
      </c>
      <c r="CB14" s="3">
        <v>1000</v>
      </c>
      <c r="CC14" s="3">
        <v>25</v>
      </c>
      <c r="CD14" s="3">
        <v>1000</v>
      </c>
      <c r="CE14" s="3">
        <v>25</v>
      </c>
      <c r="CF14" s="3">
        <v>1000</v>
      </c>
      <c r="CG14" s="3">
        <v>25</v>
      </c>
      <c r="CH14" s="6">
        <v>354</v>
      </c>
      <c r="CI14" s="6">
        <v>244</v>
      </c>
      <c r="CJ14" s="6">
        <v>23.6</v>
      </c>
    </row>
    <row r="15" spans="1:88" x14ac:dyDescent="0.3">
      <c r="K15">
        <v>1</v>
      </c>
      <c r="N15" t="s">
        <v>149</v>
      </c>
      <c r="O15">
        <v>7000</v>
      </c>
      <c r="Q15">
        <v>2.5</v>
      </c>
      <c r="S15">
        <v>304</v>
      </c>
      <c r="T15">
        <v>2.1</v>
      </c>
      <c r="U15">
        <v>8.6</v>
      </c>
      <c r="W15">
        <v>0.4</v>
      </c>
      <c r="Z15">
        <v>0.1</v>
      </c>
      <c r="BG15" s="3" t="s">
        <v>54</v>
      </c>
      <c r="BH15" s="4">
        <v>25</v>
      </c>
      <c r="BI15" s="4">
        <v>0</v>
      </c>
      <c r="BJ15" s="4">
        <v>25</v>
      </c>
      <c r="BK15" s="4">
        <v>1000</v>
      </c>
      <c r="BL15" s="4" t="s">
        <v>54</v>
      </c>
      <c r="BM15" s="4">
        <v>25</v>
      </c>
      <c r="BN15" s="4">
        <v>0</v>
      </c>
      <c r="BO15" s="4">
        <v>25</v>
      </c>
      <c r="BP15" s="4">
        <v>1000</v>
      </c>
      <c r="BQ15" s="5">
        <v>474</v>
      </c>
      <c r="BR15" s="5">
        <v>1</v>
      </c>
      <c r="BS15" s="3" t="s">
        <v>41</v>
      </c>
      <c r="BT15" s="3" t="s">
        <v>54</v>
      </c>
      <c r="BU15" s="4">
        <v>25</v>
      </c>
      <c r="BV15" s="4">
        <v>0</v>
      </c>
      <c r="BW15" s="5">
        <v>70</v>
      </c>
      <c r="BX15" s="5">
        <v>70</v>
      </c>
      <c r="BY15" s="4">
        <v>25</v>
      </c>
      <c r="BZ15" s="4">
        <v>1000</v>
      </c>
      <c r="CA15" s="3">
        <v>25</v>
      </c>
      <c r="CB15" s="3">
        <v>1000</v>
      </c>
      <c r="CC15" s="3">
        <v>25</v>
      </c>
      <c r="CD15" s="3">
        <v>1000</v>
      </c>
      <c r="CE15" s="3">
        <v>25</v>
      </c>
      <c r="CF15" s="3">
        <v>1000</v>
      </c>
      <c r="CG15" s="3">
        <v>25</v>
      </c>
      <c r="CH15" s="6">
        <v>437</v>
      </c>
      <c r="CI15" s="6">
        <v>334</v>
      </c>
      <c r="CJ15" s="6">
        <v>12</v>
      </c>
    </row>
    <row r="16" spans="1:88" x14ac:dyDescent="0.3">
      <c r="K16">
        <v>1</v>
      </c>
      <c r="N16" t="s">
        <v>149</v>
      </c>
      <c r="O16">
        <v>7000</v>
      </c>
      <c r="Q16">
        <v>2.5</v>
      </c>
      <c r="S16">
        <v>304</v>
      </c>
      <c r="T16">
        <v>2.1</v>
      </c>
      <c r="U16">
        <v>8.6</v>
      </c>
      <c r="W16">
        <v>0.4</v>
      </c>
      <c r="Z16">
        <v>0.1</v>
      </c>
      <c r="BG16" s="3" t="s">
        <v>54</v>
      </c>
      <c r="BH16" s="4">
        <v>25</v>
      </c>
      <c r="BI16" s="4">
        <v>0</v>
      </c>
      <c r="BJ16" s="4">
        <v>25</v>
      </c>
      <c r="BK16" s="4">
        <v>1000</v>
      </c>
      <c r="BL16" s="4" t="s">
        <v>54</v>
      </c>
      <c r="BM16" s="4">
        <v>25</v>
      </c>
      <c r="BN16" s="4">
        <v>0</v>
      </c>
      <c r="BO16" s="4">
        <v>25</v>
      </c>
      <c r="BP16" s="4">
        <v>1000</v>
      </c>
      <c r="BQ16" s="5">
        <v>474</v>
      </c>
      <c r="BR16" s="5">
        <v>1</v>
      </c>
      <c r="BS16" s="3" t="s">
        <v>41</v>
      </c>
      <c r="BT16" s="3" t="s">
        <v>54</v>
      </c>
      <c r="BU16" s="4">
        <v>25</v>
      </c>
      <c r="BV16" s="4">
        <v>0</v>
      </c>
      <c r="BW16" s="5">
        <v>100</v>
      </c>
      <c r="BX16" s="5">
        <v>48</v>
      </c>
      <c r="BY16" s="4">
        <v>25</v>
      </c>
      <c r="BZ16" s="4">
        <v>1000</v>
      </c>
      <c r="CA16" s="3">
        <v>25</v>
      </c>
      <c r="CB16" s="3">
        <v>1000</v>
      </c>
      <c r="CC16" s="3">
        <v>25</v>
      </c>
      <c r="CD16" s="3">
        <v>1000</v>
      </c>
      <c r="CE16" s="3">
        <v>25</v>
      </c>
      <c r="CF16" s="3">
        <v>1000</v>
      </c>
      <c r="CG16" s="3">
        <v>25</v>
      </c>
      <c r="CH16" s="6">
        <v>510</v>
      </c>
      <c r="CI16" s="6">
        <v>440</v>
      </c>
      <c r="CJ16" s="6">
        <v>5.4</v>
      </c>
    </row>
    <row r="17" spans="1:88" x14ac:dyDescent="0.3">
      <c r="K17">
        <v>1</v>
      </c>
      <c r="N17" t="s">
        <v>149</v>
      </c>
      <c r="O17">
        <v>7000</v>
      </c>
      <c r="Q17">
        <v>2.5</v>
      </c>
      <c r="S17">
        <v>304</v>
      </c>
      <c r="T17">
        <v>2.1</v>
      </c>
      <c r="U17">
        <v>8.6</v>
      </c>
      <c r="W17">
        <v>0.4</v>
      </c>
      <c r="Z17">
        <v>0.1</v>
      </c>
      <c r="BG17" s="3" t="s">
        <v>54</v>
      </c>
      <c r="BH17" s="4">
        <v>25</v>
      </c>
      <c r="BI17" s="4">
        <v>0</v>
      </c>
      <c r="BJ17" s="4">
        <v>25</v>
      </c>
      <c r="BK17" s="4">
        <v>1000</v>
      </c>
      <c r="BL17" s="4" t="s">
        <v>54</v>
      </c>
      <c r="BM17" s="4">
        <v>25</v>
      </c>
      <c r="BN17" s="4">
        <v>0</v>
      </c>
      <c r="BO17" s="4">
        <v>25</v>
      </c>
      <c r="BP17" s="4">
        <v>1000</v>
      </c>
      <c r="BQ17" s="5">
        <v>474</v>
      </c>
      <c r="BR17" s="5">
        <v>1</v>
      </c>
      <c r="BS17" s="3" t="s">
        <v>41</v>
      </c>
      <c r="BT17" s="5" t="s">
        <v>42</v>
      </c>
      <c r="BU17" s="5">
        <v>25</v>
      </c>
      <c r="BV17" s="5">
        <v>2</v>
      </c>
      <c r="BW17" s="4">
        <v>25</v>
      </c>
      <c r="BX17" s="4">
        <v>1000</v>
      </c>
      <c r="BY17" s="4">
        <v>25</v>
      </c>
      <c r="BZ17" s="4">
        <v>1000</v>
      </c>
      <c r="CA17" s="3">
        <v>25</v>
      </c>
      <c r="CB17" s="3">
        <v>1000</v>
      </c>
      <c r="CC17" s="3">
        <v>25</v>
      </c>
      <c r="CD17" s="3">
        <v>1000</v>
      </c>
      <c r="CE17" s="3">
        <v>25</v>
      </c>
      <c r="CF17" s="3">
        <v>1000</v>
      </c>
      <c r="CG17" s="3">
        <v>25</v>
      </c>
      <c r="CH17" s="6">
        <v>882</v>
      </c>
      <c r="CI17" s="6">
        <v>770</v>
      </c>
      <c r="CJ17" s="6">
        <v>8.6</v>
      </c>
    </row>
    <row r="18" spans="1:88" x14ac:dyDescent="0.3">
      <c r="K18">
        <v>1</v>
      </c>
      <c r="N18" t="s">
        <v>149</v>
      </c>
      <c r="O18">
        <v>7000</v>
      </c>
      <c r="Q18">
        <v>2.5</v>
      </c>
      <c r="S18">
        <v>304</v>
      </c>
      <c r="T18">
        <v>2.1</v>
      </c>
      <c r="U18">
        <v>8.6</v>
      </c>
      <c r="W18">
        <v>0.4</v>
      </c>
      <c r="Z18">
        <v>0.1</v>
      </c>
      <c r="BG18" s="3" t="s">
        <v>54</v>
      </c>
      <c r="BH18" s="4">
        <v>25</v>
      </c>
      <c r="BI18" s="4">
        <v>0</v>
      </c>
      <c r="BJ18" s="4">
        <v>25</v>
      </c>
      <c r="BK18" s="4">
        <v>1000</v>
      </c>
      <c r="BL18" s="4" t="s">
        <v>54</v>
      </c>
      <c r="BM18" s="4">
        <v>25</v>
      </c>
      <c r="BN18" s="4">
        <v>0</v>
      </c>
      <c r="BO18" s="4">
        <v>25</v>
      </c>
      <c r="BP18" s="4">
        <v>1000</v>
      </c>
      <c r="BQ18" s="5">
        <v>474</v>
      </c>
      <c r="BR18" s="5">
        <v>1</v>
      </c>
      <c r="BS18" s="3" t="s">
        <v>41</v>
      </c>
      <c r="BT18" s="5" t="s">
        <v>42</v>
      </c>
      <c r="BU18" s="5">
        <v>25</v>
      </c>
      <c r="BV18" s="5">
        <v>2</v>
      </c>
      <c r="BW18" s="5">
        <v>70</v>
      </c>
      <c r="BX18" s="5">
        <v>70</v>
      </c>
      <c r="BY18" s="4">
        <v>25</v>
      </c>
      <c r="BZ18" s="4">
        <v>1000</v>
      </c>
      <c r="CA18" s="3">
        <v>25</v>
      </c>
      <c r="CB18" s="3">
        <v>1000</v>
      </c>
      <c r="CC18" s="3">
        <v>25</v>
      </c>
      <c r="CD18" s="3">
        <v>1000</v>
      </c>
      <c r="CE18" s="3">
        <v>25</v>
      </c>
      <c r="CF18" s="3">
        <v>1000</v>
      </c>
      <c r="CG18" s="3">
        <v>25</v>
      </c>
      <c r="CH18" s="6">
        <v>960</v>
      </c>
      <c r="CI18" s="6">
        <v>850</v>
      </c>
      <c r="CJ18" s="6">
        <v>6.7</v>
      </c>
    </row>
    <row r="19" spans="1:88" x14ac:dyDescent="0.3">
      <c r="K19">
        <v>1</v>
      </c>
      <c r="N19" t="s">
        <v>149</v>
      </c>
      <c r="O19">
        <v>7000</v>
      </c>
      <c r="Q19">
        <v>2.5</v>
      </c>
      <c r="S19">
        <v>304</v>
      </c>
      <c r="T19">
        <v>2.1</v>
      </c>
      <c r="U19">
        <v>8.6</v>
      </c>
      <c r="W19">
        <v>0.4</v>
      </c>
      <c r="Z19">
        <v>0.1</v>
      </c>
      <c r="BG19" s="3" t="s">
        <v>54</v>
      </c>
      <c r="BH19" s="4">
        <v>25</v>
      </c>
      <c r="BI19" s="4">
        <v>0</v>
      </c>
      <c r="BJ19" s="4">
        <v>25</v>
      </c>
      <c r="BK19" s="4">
        <v>1000</v>
      </c>
      <c r="BL19" s="4" t="s">
        <v>54</v>
      </c>
      <c r="BM19" s="4">
        <v>25</v>
      </c>
      <c r="BN19" s="4">
        <v>0</v>
      </c>
      <c r="BO19" s="4">
        <v>25</v>
      </c>
      <c r="BP19" s="4">
        <v>1000</v>
      </c>
      <c r="BQ19" s="5">
        <v>474</v>
      </c>
      <c r="BR19" s="5">
        <v>1</v>
      </c>
      <c r="BS19" s="3" t="s">
        <v>41</v>
      </c>
      <c r="BT19" s="5" t="s">
        <v>42</v>
      </c>
      <c r="BU19" s="5">
        <v>25</v>
      </c>
      <c r="BV19" s="5">
        <v>2</v>
      </c>
      <c r="BW19" s="5">
        <v>100</v>
      </c>
      <c r="BX19" s="5">
        <v>48</v>
      </c>
      <c r="BY19" s="4">
        <v>25</v>
      </c>
      <c r="BZ19" s="4">
        <v>1000</v>
      </c>
      <c r="CA19" s="3">
        <v>25</v>
      </c>
      <c r="CB19" s="3">
        <v>1000</v>
      </c>
      <c r="CC19" s="3">
        <v>25</v>
      </c>
      <c r="CD19" s="3">
        <v>1000</v>
      </c>
      <c r="CE19" s="3">
        <v>25</v>
      </c>
      <c r="CF19" s="3">
        <v>1000</v>
      </c>
      <c r="CG19" s="3">
        <v>25</v>
      </c>
      <c r="CH19" s="6">
        <v>902</v>
      </c>
      <c r="CI19" s="6">
        <v>800</v>
      </c>
      <c r="CJ19" s="6">
        <v>9.6</v>
      </c>
    </row>
    <row r="20" spans="1:88" x14ac:dyDescent="0.3">
      <c r="A20" t="s">
        <v>127</v>
      </c>
      <c r="B20" t="s">
        <v>168</v>
      </c>
      <c r="C20">
        <v>2021</v>
      </c>
      <c r="D20" t="s">
        <v>4</v>
      </c>
      <c r="E20" t="s">
        <v>99</v>
      </c>
      <c r="G20">
        <v>100</v>
      </c>
      <c r="M20">
        <v>1</v>
      </c>
      <c r="N20" t="s">
        <v>100</v>
      </c>
      <c r="Q20">
        <v>1</v>
      </c>
      <c r="T20">
        <v>2.8</v>
      </c>
      <c r="U20">
        <v>4.2</v>
      </c>
      <c r="BE20">
        <v>465</v>
      </c>
      <c r="BF20">
        <v>24</v>
      </c>
      <c r="BG20" s="6" t="s">
        <v>156</v>
      </c>
      <c r="BI20">
        <v>2.0794415416798357</v>
      </c>
      <c r="BJ20" s="4">
        <v>25</v>
      </c>
      <c r="BK20" s="4">
        <v>1000</v>
      </c>
      <c r="BL20" s="4" t="s">
        <v>54</v>
      </c>
      <c r="BM20" s="4">
        <v>25</v>
      </c>
      <c r="BN20" s="4">
        <v>0</v>
      </c>
      <c r="BO20" s="4">
        <v>25</v>
      </c>
      <c r="BP20" s="4">
        <v>1000</v>
      </c>
      <c r="BQ20" s="5">
        <v>470</v>
      </c>
      <c r="BR20" s="5">
        <v>1</v>
      </c>
      <c r="BS20" s="6" t="s">
        <v>41</v>
      </c>
      <c r="BT20" s="4" t="s">
        <v>54</v>
      </c>
      <c r="BU20" s="4">
        <v>25</v>
      </c>
      <c r="BV20" s="4">
        <v>0</v>
      </c>
      <c r="BW20" s="4">
        <v>25</v>
      </c>
      <c r="BX20" s="4">
        <v>1000</v>
      </c>
      <c r="BY20" s="5">
        <v>150</v>
      </c>
      <c r="BZ20" s="5">
        <v>36</v>
      </c>
      <c r="CA20" s="3">
        <v>25</v>
      </c>
      <c r="CB20" s="3">
        <v>1000</v>
      </c>
      <c r="CC20" s="3">
        <v>25</v>
      </c>
      <c r="CD20" s="3">
        <v>1000</v>
      </c>
      <c r="CE20" s="3">
        <v>25</v>
      </c>
      <c r="CF20" s="3">
        <v>1000</v>
      </c>
      <c r="CG20" s="6">
        <v>25</v>
      </c>
      <c r="CI20">
        <v>269.94535999999999</v>
      </c>
    </row>
    <row r="21" spans="1:88" x14ac:dyDescent="0.3">
      <c r="G21">
        <v>100</v>
      </c>
      <c r="Q21">
        <v>1.6</v>
      </c>
      <c r="T21">
        <v>2.5</v>
      </c>
      <c r="U21">
        <v>5.6</v>
      </c>
      <c r="BE21">
        <v>465</v>
      </c>
      <c r="BF21">
        <v>24</v>
      </c>
      <c r="BG21" s="6" t="s">
        <v>156</v>
      </c>
      <c r="BI21">
        <v>2.0794415416798357</v>
      </c>
      <c r="BJ21" s="4">
        <v>25</v>
      </c>
      <c r="BK21" s="4">
        <v>1000</v>
      </c>
      <c r="BL21" s="4" t="s">
        <v>54</v>
      </c>
      <c r="BM21" s="4">
        <v>25</v>
      </c>
      <c r="BN21" s="4">
        <v>0</v>
      </c>
      <c r="BO21" s="4">
        <v>25</v>
      </c>
      <c r="BP21" s="4">
        <v>1000</v>
      </c>
      <c r="BQ21" s="5">
        <v>470</v>
      </c>
      <c r="BR21" s="5">
        <v>1</v>
      </c>
      <c r="BS21" s="6" t="s">
        <v>41</v>
      </c>
      <c r="BT21" s="4" t="s">
        <v>54</v>
      </c>
      <c r="BU21" s="4">
        <v>25</v>
      </c>
      <c r="BV21" s="4">
        <v>0</v>
      </c>
      <c r="BW21" s="4">
        <v>25</v>
      </c>
      <c r="BX21" s="4">
        <v>1000</v>
      </c>
      <c r="BY21" s="5">
        <v>150</v>
      </c>
      <c r="BZ21" s="5">
        <v>16</v>
      </c>
      <c r="CA21" s="3">
        <v>25</v>
      </c>
      <c r="CB21" s="3">
        <v>1000</v>
      </c>
      <c r="CC21" s="3">
        <v>25</v>
      </c>
      <c r="CD21" s="3">
        <v>1000</v>
      </c>
      <c r="CE21" s="3">
        <v>25</v>
      </c>
      <c r="CF21" s="3">
        <v>1000</v>
      </c>
      <c r="CG21" s="6">
        <v>25</v>
      </c>
      <c r="CI21">
        <v>430.42667</v>
      </c>
    </row>
    <row r="22" spans="1:88" x14ac:dyDescent="0.3">
      <c r="G22">
        <v>100</v>
      </c>
      <c r="Q22">
        <v>1</v>
      </c>
      <c r="T22">
        <v>2.8</v>
      </c>
      <c r="U22">
        <v>8</v>
      </c>
      <c r="BE22">
        <v>465</v>
      </c>
      <c r="BF22">
        <v>24</v>
      </c>
      <c r="BG22" s="6" t="s">
        <v>156</v>
      </c>
      <c r="BI22">
        <v>2.0794415416798357</v>
      </c>
      <c r="BJ22" s="4">
        <v>25</v>
      </c>
      <c r="BK22" s="4">
        <v>1000</v>
      </c>
      <c r="BL22" s="4" t="s">
        <v>54</v>
      </c>
      <c r="BM22" s="4">
        <v>25</v>
      </c>
      <c r="BN22" s="4">
        <v>0</v>
      </c>
      <c r="BO22" s="4">
        <v>25</v>
      </c>
      <c r="BP22" s="4">
        <v>1000</v>
      </c>
      <c r="BQ22" s="5">
        <v>470</v>
      </c>
      <c r="BR22" s="5">
        <v>1</v>
      </c>
      <c r="BS22" s="6" t="s">
        <v>41</v>
      </c>
      <c r="BT22" s="4" t="s">
        <v>54</v>
      </c>
      <c r="BU22" s="4">
        <v>25</v>
      </c>
      <c r="BV22" s="4">
        <v>0</v>
      </c>
      <c r="BW22" s="4">
        <v>25</v>
      </c>
      <c r="BX22" s="4">
        <v>1000</v>
      </c>
      <c r="BY22" s="5">
        <v>150</v>
      </c>
      <c r="BZ22" s="5">
        <v>10</v>
      </c>
      <c r="CA22" s="3">
        <v>25</v>
      </c>
      <c r="CB22" s="3">
        <v>1000</v>
      </c>
      <c r="CC22" s="3">
        <v>25</v>
      </c>
      <c r="CD22" s="3">
        <v>1000</v>
      </c>
      <c r="CE22" s="3">
        <v>25</v>
      </c>
      <c r="CF22" s="3">
        <v>1000</v>
      </c>
      <c r="CG22" s="6">
        <v>25</v>
      </c>
      <c r="CI22">
        <v>599.27349000000004</v>
      </c>
    </row>
    <row r="23" spans="1:88" x14ac:dyDescent="0.3">
      <c r="G23">
        <v>100</v>
      </c>
      <c r="Q23">
        <v>1</v>
      </c>
      <c r="T23">
        <v>1.8</v>
      </c>
      <c r="U23">
        <v>8</v>
      </c>
      <c r="BE23">
        <v>465</v>
      </c>
      <c r="BF23">
        <v>24</v>
      </c>
      <c r="BG23" s="6" t="s">
        <v>156</v>
      </c>
      <c r="BI23">
        <v>2.0794415416798357</v>
      </c>
      <c r="BJ23" s="4">
        <v>25</v>
      </c>
      <c r="BK23" s="4">
        <v>1000</v>
      </c>
      <c r="BL23" s="4" t="s">
        <v>54</v>
      </c>
      <c r="BM23" s="4">
        <v>25</v>
      </c>
      <c r="BN23" s="4">
        <v>0</v>
      </c>
      <c r="BO23" s="4">
        <v>25</v>
      </c>
      <c r="BP23" s="4">
        <v>1000</v>
      </c>
      <c r="BQ23" s="5">
        <v>470</v>
      </c>
      <c r="BR23" s="5">
        <v>1</v>
      </c>
      <c r="BS23" s="6" t="s">
        <v>41</v>
      </c>
      <c r="BT23" s="4" t="s">
        <v>54</v>
      </c>
      <c r="BU23" s="4">
        <v>25</v>
      </c>
      <c r="BV23" s="4">
        <v>0</v>
      </c>
      <c r="BW23" s="4">
        <v>25</v>
      </c>
      <c r="BX23" s="4">
        <v>1000</v>
      </c>
      <c r="BY23" s="5">
        <v>150</v>
      </c>
      <c r="BZ23" s="5">
        <v>8</v>
      </c>
      <c r="CA23" s="3">
        <v>25</v>
      </c>
      <c r="CB23" s="3">
        <v>1000</v>
      </c>
      <c r="CC23" s="3">
        <v>25</v>
      </c>
      <c r="CD23" s="3">
        <v>1000</v>
      </c>
      <c r="CE23" s="3">
        <v>25</v>
      </c>
      <c r="CF23" s="3">
        <v>1000</v>
      </c>
      <c r="CG23" s="6">
        <v>25</v>
      </c>
      <c r="CI23">
        <v>540.20271000000002</v>
      </c>
    </row>
    <row r="24" spans="1:88" x14ac:dyDescent="0.3">
      <c r="G24">
        <v>100</v>
      </c>
      <c r="Q24">
        <v>1</v>
      </c>
      <c r="T24">
        <v>0.8</v>
      </c>
      <c r="U24">
        <v>8</v>
      </c>
      <c r="BE24">
        <v>465</v>
      </c>
      <c r="BF24">
        <v>24</v>
      </c>
      <c r="BG24" s="6" t="s">
        <v>156</v>
      </c>
      <c r="BI24">
        <v>2.0794415416798357</v>
      </c>
      <c r="BJ24" s="4">
        <v>25</v>
      </c>
      <c r="BK24" s="4">
        <v>1000</v>
      </c>
      <c r="BL24" s="4" t="s">
        <v>54</v>
      </c>
      <c r="BM24" s="4">
        <v>25</v>
      </c>
      <c r="BN24" s="4">
        <v>0</v>
      </c>
      <c r="BO24" s="4">
        <v>25</v>
      </c>
      <c r="BP24" s="4">
        <v>1000</v>
      </c>
      <c r="BQ24" s="5">
        <v>470</v>
      </c>
      <c r="BR24" s="5">
        <v>1</v>
      </c>
      <c r="BS24" s="6" t="s">
        <v>41</v>
      </c>
      <c r="BT24" s="4" t="s">
        <v>54</v>
      </c>
      <c r="BU24" s="4">
        <v>25</v>
      </c>
      <c r="BV24" s="4">
        <v>0</v>
      </c>
      <c r="BW24" s="4">
        <v>25</v>
      </c>
      <c r="BX24" s="4">
        <v>1000</v>
      </c>
      <c r="BY24" s="5">
        <v>150</v>
      </c>
      <c r="BZ24" s="5">
        <v>6</v>
      </c>
      <c r="CA24" s="3">
        <v>25</v>
      </c>
      <c r="CB24" s="3">
        <v>1000</v>
      </c>
      <c r="CC24" s="3">
        <v>25</v>
      </c>
      <c r="CD24" s="3">
        <v>1000</v>
      </c>
      <c r="CE24" s="3">
        <v>25</v>
      </c>
      <c r="CF24" s="3">
        <v>1000</v>
      </c>
      <c r="CG24" s="6">
        <v>25</v>
      </c>
      <c r="CI24">
        <v>376.13618000000002</v>
      </c>
    </row>
    <row r="25" spans="1:88" x14ac:dyDescent="0.3">
      <c r="A25" t="s">
        <v>132</v>
      </c>
      <c r="B25" t="s">
        <v>167</v>
      </c>
      <c r="C25">
        <v>2021</v>
      </c>
      <c r="D25" t="s">
        <v>106</v>
      </c>
      <c r="E25" t="s">
        <v>72</v>
      </c>
      <c r="G25">
        <v>100</v>
      </c>
      <c r="S25">
        <v>2.02</v>
      </c>
      <c r="BE25" s="3">
        <v>25</v>
      </c>
      <c r="BF25" s="3">
        <v>1000</v>
      </c>
      <c r="BG25" s="3" t="s">
        <v>54</v>
      </c>
      <c r="BH25" s="4">
        <v>25</v>
      </c>
      <c r="BI25" s="4">
        <v>0</v>
      </c>
      <c r="BJ25" s="4">
        <v>25</v>
      </c>
      <c r="BK25" s="4">
        <v>1000</v>
      </c>
      <c r="BL25" s="4" t="s">
        <v>54</v>
      </c>
      <c r="BM25" s="4">
        <v>25</v>
      </c>
      <c r="BN25" s="4">
        <v>0</v>
      </c>
      <c r="BO25" s="4">
        <v>25</v>
      </c>
      <c r="BP25" s="4">
        <v>1000</v>
      </c>
      <c r="BQ25" s="4">
        <v>25</v>
      </c>
      <c r="BR25" s="4">
        <v>1000</v>
      </c>
      <c r="BS25" s="3" t="s">
        <v>41</v>
      </c>
      <c r="BT25" s="3" t="s">
        <v>54</v>
      </c>
      <c r="BU25" s="4">
        <v>25</v>
      </c>
      <c r="BV25" s="4">
        <v>0</v>
      </c>
      <c r="BW25" s="4">
        <v>25</v>
      </c>
      <c r="BX25" s="4">
        <v>1000</v>
      </c>
      <c r="BY25" s="4">
        <v>25</v>
      </c>
      <c r="BZ25" s="4">
        <v>1000</v>
      </c>
      <c r="CA25" s="3">
        <v>25</v>
      </c>
      <c r="CB25" s="3">
        <v>1000</v>
      </c>
      <c r="CC25" s="3">
        <v>25</v>
      </c>
      <c r="CD25" s="3">
        <v>1000</v>
      </c>
      <c r="CE25" s="3">
        <v>25</v>
      </c>
      <c r="CF25" s="3">
        <v>1000</v>
      </c>
      <c r="CG25" s="6">
        <v>25</v>
      </c>
      <c r="CH25">
        <v>131.27803</v>
      </c>
      <c r="CJ25">
        <v>4.1701699999999997</v>
      </c>
    </row>
    <row r="26" spans="1:88" x14ac:dyDescent="0.3">
      <c r="G26">
        <v>100</v>
      </c>
      <c r="S26">
        <v>1.97</v>
      </c>
      <c r="Z26">
        <v>9.2999999999999999E-2</v>
      </c>
      <c r="AU26">
        <v>0.28399999999999997</v>
      </c>
      <c r="BE26" s="3">
        <v>25</v>
      </c>
      <c r="BF26" s="3">
        <v>1000</v>
      </c>
      <c r="BG26" s="3" t="s">
        <v>54</v>
      </c>
      <c r="BH26" s="4">
        <v>25</v>
      </c>
      <c r="BI26" s="4">
        <v>0</v>
      </c>
      <c r="BJ26" s="4">
        <v>25</v>
      </c>
      <c r="BK26" s="4">
        <v>1000</v>
      </c>
      <c r="BL26" s="4" t="s">
        <v>54</v>
      </c>
      <c r="BM26" s="4">
        <v>25</v>
      </c>
      <c r="BN26" s="4">
        <v>0</v>
      </c>
      <c r="BO26" s="4">
        <v>25</v>
      </c>
      <c r="BP26" s="4">
        <v>1000</v>
      </c>
      <c r="BQ26" s="4">
        <v>25</v>
      </c>
      <c r="BR26" s="4">
        <v>1000</v>
      </c>
      <c r="BS26" s="3" t="s">
        <v>41</v>
      </c>
      <c r="BT26" s="3" t="s">
        <v>54</v>
      </c>
      <c r="BU26" s="4">
        <v>25</v>
      </c>
      <c r="BV26" s="4">
        <v>0</v>
      </c>
      <c r="BW26" s="4">
        <v>25</v>
      </c>
      <c r="BX26" s="4">
        <v>1000</v>
      </c>
      <c r="BY26" s="4">
        <v>25</v>
      </c>
      <c r="BZ26" s="4">
        <v>1000</v>
      </c>
      <c r="CA26" s="3">
        <v>25</v>
      </c>
      <c r="CB26" s="3">
        <v>1000</v>
      </c>
      <c r="CC26" s="3">
        <v>25</v>
      </c>
      <c r="CD26" s="3">
        <v>1000</v>
      </c>
      <c r="CE26" s="3">
        <v>25</v>
      </c>
      <c r="CF26" s="3">
        <v>1000</v>
      </c>
      <c r="CG26" s="6">
        <v>25</v>
      </c>
      <c r="CH26">
        <v>142.35334</v>
      </c>
      <c r="CJ26">
        <v>5.3769200000000001</v>
      </c>
    </row>
    <row r="27" spans="1:88" x14ac:dyDescent="0.3">
      <c r="G27">
        <v>100</v>
      </c>
      <c r="S27">
        <v>1.89</v>
      </c>
      <c r="Z27">
        <v>0.214</v>
      </c>
      <c r="AU27">
        <v>0.192</v>
      </c>
      <c r="BE27" s="3">
        <v>25</v>
      </c>
      <c r="BF27" s="3">
        <v>1000</v>
      </c>
      <c r="BG27" s="3" t="s">
        <v>54</v>
      </c>
      <c r="BH27" s="4">
        <v>25</v>
      </c>
      <c r="BI27" s="4">
        <v>0</v>
      </c>
      <c r="BJ27" s="4">
        <v>25</v>
      </c>
      <c r="BK27" s="4">
        <v>1000</v>
      </c>
      <c r="BL27" s="4" t="s">
        <v>54</v>
      </c>
      <c r="BM27" s="4">
        <v>25</v>
      </c>
      <c r="BN27" s="4">
        <v>0</v>
      </c>
      <c r="BO27" s="4">
        <v>25</v>
      </c>
      <c r="BP27" s="4">
        <v>1000</v>
      </c>
      <c r="BQ27" s="4">
        <v>25</v>
      </c>
      <c r="BR27" s="4">
        <v>1000</v>
      </c>
      <c r="BS27" s="3" t="s">
        <v>41</v>
      </c>
      <c r="BT27" s="3" t="s">
        <v>54</v>
      </c>
      <c r="BU27" s="4">
        <v>25</v>
      </c>
      <c r="BV27" s="4">
        <v>0</v>
      </c>
      <c r="BW27" s="4">
        <v>25</v>
      </c>
      <c r="BX27" s="4">
        <v>1000</v>
      </c>
      <c r="BY27" s="4">
        <v>25</v>
      </c>
      <c r="BZ27" s="4">
        <v>1000</v>
      </c>
      <c r="CA27" s="3">
        <v>25</v>
      </c>
      <c r="CB27" s="3">
        <v>1000</v>
      </c>
      <c r="CC27" s="3">
        <v>25</v>
      </c>
      <c r="CD27" s="3">
        <v>1000</v>
      </c>
      <c r="CE27" s="3">
        <v>25</v>
      </c>
      <c r="CF27" s="3">
        <v>1000</v>
      </c>
      <c r="CG27" s="6">
        <v>25</v>
      </c>
      <c r="CH27">
        <v>201.34965</v>
      </c>
      <c r="CJ27">
        <v>6.9190100000000001</v>
      </c>
    </row>
    <row r="28" spans="1:88" x14ac:dyDescent="0.3">
      <c r="G28">
        <v>100</v>
      </c>
      <c r="S28">
        <v>1.93</v>
      </c>
      <c r="Z28">
        <v>0.29599999999999999</v>
      </c>
      <c r="AU28">
        <v>0.105</v>
      </c>
      <c r="BE28" s="3">
        <v>25</v>
      </c>
      <c r="BF28" s="3">
        <v>1000</v>
      </c>
      <c r="BG28" s="3" t="s">
        <v>54</v>
      </c>
      <c r="BH28" s="4">
        <v>25</v>
      </c>
      <c r="BI28" s="4">
        <v>0</v>
      </c>
      <c r="BJ28" s="4">
        <v>25</v>
      </c>
      <c r="BK28" s="4">
        <v>1000</v>
      </c>
      <c r="BL28" s="4" t="s">
        <v>54</v>
      </c>
      <c r="BM28" s="4">
        <v>25</v>
      </c>
      <c r="BN28" s="4">
        <v>0</v>
      </c>
      <c r="BO28" s="4">
        <v>25</v>
      </c>
      <c r="BP28" s="4">
        <v>1000</v>
      </c>
      <c r="BQ28" s="4">
        <v>25</v>
      </c>
      <c r="BR28" s="4">
        <v>1000</v>
      </c>
      <c r="BS28" s="3" t="s">
        <v>41</v>
      </c>
      <c r="BT28" s="3" t="s">
        <v>54</v>
      </c>
      <c r="BU28" s="4">
        <v>25</v>
      </c>
      <c r="BV28" s="4">
        <v>0</v>
      </c>
      <c r="BW28" s="4">
        <v>25</v>
      </c>
      <c r="BX28" s="4">
        <v>1000</v>
      </c>
      <c r="BY28" s="4">
        <v>25</v>
      </c>
      <c r="BZ28" s="4">
        <v>1000</v>
      </c>
      <c r="CA28" s="3">
        <v>25</v>
      </c>
      <c r="CB28" s="3">
        <v>1000</v>
      </c>
      <c r="CC28" s="3">
        <v>25</v>
      </c>
      <c r="CD28" s="3">
        <v>1000</v>
      </c>
      <c r="CE28" s="3">
        <v>25</v>
      </c>
      <c r="CF28" s="3">
        <v>1000</v>
      </c>
      <c r="CG28" s="6">
        <v>25</v>
      </c>
      <c r="CH28">
        <v>148.89048</v>
      </c>
      <c r="CJ28">
        <v>5.7857000000000003</v>
      </c>
    </row>
    <row r="29" spans="1:88" x14ac:dyDescent="0.3">
      <c r="G29">
        <v>100</v>
      </c>
      <c r="S29">
        <v>1.89</v>
      </c>
      <c r="Z29">
        <v>0.214</v>
      </c>
      <c r="AU29">
        <v>0.192</v>
      </c>
      <c r="BE29" s="3">
        <v>25</v>
      </c>
      <c r="BF29" s="3">
        <v>1000</v>
      </c>
      <c r="BG29" s="3" t="s">
        <v>54</v>
      </c>
      <c r="BH29" s="4">
        <v>25</v>
      </c>
      <c r="BI29" s="4">
        <v>0</v>
      </c>
      <c r="BJ29" s="4">
        <v>25</v>
      </c>
      <c r="BK29" s="4">
        <v>1000</v>
      </c>
      <c r="BL29" s="4" t="s">
        <v>54</v>
      </c>
      <c r="BM29" s="4">
        <v>25</v>
      </c>
      <c r="BN29" s="4">
        <v>0</v>
      </c>
      <c r="BO29" s="4">
        <v>25</v>
      </c>
      <c r="BP29" s="4">
        <v>1000</v>
      </c>
      <c r="BQ29" s="4">
        <v>25</v>
      </c>
      <c r="BR29" s="4">
        <v>1000</v>
      </c>
      <c r="BS29" s="3" t="s">
        <v>41</v>
      </c>
      <c r="BT29" s="3" t="s">
        <v>54</v>
      </c>
      <c r="BU29" s="4">
        <v>25</v>
      </c>
      <c r="BV29" s="4">
        <v>0</v>
      </c>
      <c r="BW29" s="4">
        <v>25</v>
      </c>
      <c r="BX29" s="4">
        <v>1000</v>
      </c>
      <c r="BY29" s="4">
        <v>25</v>
      </c>
      <c r="BZ29" s="4">
        <v>1000</v>
      </c>
      <c r="CA29" s="3">
        <v>25</v>
      </c>
      <c r="CB29" s="3">
        <v>1000</v>
      </c>
      <c r="CC29" s="3">
        <v>25</v>
      </c>
      <c r="CD29" s="3">
        <v>1000</v>
      </c>
      <c r="CE29" s="3">
        <v>25</v>
      </c>
      <c r="CF29" s="3">
        <v>1000</v>
      </c>
      <c r="CG29" s="6">
        <v>100</v>
      </c>
      <c r="CH29">
        <v>194.03586000000001</v>
      </c>
      <c r="CJ29">
        <v>10.938750000000001</v>
      </c>
    </row>
    <row r="30" spans="1:88" x14ac:dyDescent="0.3">
      <c r="G30">
        <v>100</v>
      </c>
      <c r="S30">
        <v>1.89</v>
      </c>
      <c r="Z30">
        <v>0.214</v>
      </c>
      <c r="AU30">
        <v>0.192</v>
      </c>
      <c r="BE30" s="3">
        <v>25</v>
      </c>
      <c r="BF30" s="3">
        <v>1000</v>
      </c>
      <c r="BG30" s="3" t="s">
        <v>54</v>
      </c>
      <c r="BH30" s="4">
        <v>25</v>
      </c>
      <c r="BI30" s="4">
        <v>0</v>
      </c>
      <c r="BJ30" s="4">
        <v>25</v>
      </c>
      <c r="BK30" s="4">
        <v>1000</v>
      </c>
      <c r="BL30" s="4" t="s">
        <v>54</v>
      </c>
      <c r="BM30" s="4">
        <v>25</v>
      </c>
      <c r="BN30" s="4">
        <v>0</v>
      </c>
      <c r="BO30" s="4">
        <v>25</v>
      </c>
      <c r="BP30" s="4">
        <v>1000</v>
      </c>
      <c r="BQ30" s="4">
        <v>25</v>
      </c>
      <c r="BR30" s="4">
        <v>1000</v>
      </c>
      <c r="BS30" s="3" t="s">
        <v>41</v>
      </c>
      <c r="BT30" s="3" t="s">
        <v>54</v>
      </c>
      <c r="BU30" s="4">
        <v>25</v>
      </c>
      <c r="BV30" s="4">
        <v>0</v>
      </c>
      <c r="BW30" s="4">
        <v>25</v>
      </c>
      <c r="BX30" s="4">
        <v>1000</v>
      </c>
      <c r="BY30" s="4">
        <v>25</v>
      </c>
      <c r="BZ30" s="4">
        <v>1000</v>
      </c>
      <c r="CA30" s="3">
        <v>25</v>
      </c>
      <c r="CB30" s="3">
        <v>1000</v>
      </c>
      <c r="CC30" s="3">
        <v>25</v>
      </c>
      <c r="CD30" s="3">
        <v>1000</v>
      </c>
      <c r="CE30" s="3">
        <v>25</v>
      </c>
      <c r="CF30" s="3">
        <v>1000</v>
      </c>
      <c r="CG30" s="6">
        <v>150</v>
      </c>
      <c r="CH30">
        <v>166.27054000000001</v>
      </c>
      <c r="CJ30">
        <v>15.369669999999999</v>
      </c>
    </row>
    <row r="31" spans="1:88" x14ac:dyDescent="0.3">
      <c r="G31">
        <v>100</v>
      </c>
      <c r="S31">
        <v>1.89</v>
      </c>
      <c r="Z31">
        <v>0.214</v>
      </c>
      <c r="AU31">
        <v>0.192</v>
      </c>
      <c r="BE31" s="3">
        <v>25</v>
      </c>
      <c r="BF31" s="3">
        <v>1000</v>
      </c>
      <c r="BG31" s="3" t="s">
        <v>54</v>
      </c>
      <c r="BH31" s="4">
        <v>25</v>
      </c>
      <c r="BI31" s="4">
        <v>0</v>
      </c>
      <c r="BJ31" s="4">
        <v>25</v>
      </c>
      <c r="BK31" s="4">
        <v>1000</v>
      </c>
      <c r="BL31" s="4" t="s">
        <v>54</v>
      </c>
      <c r="BM31" s="4">
        <v>25</v>
      </c>
      <c r="BN31" s="4">
        <v>0</v>
      </c>
      <c r="BO31" s="4">
        <v>25</v>
      </c>
      <c r="BP31" s="4">
        <v>1000</v>
      </c>
      <c r="BQ31" s="4">
        <v>25</v>
      </c>
      <c r="BR31" s="4">
        <v>1000</v>
      </c>
      <c r="BS31" s="3" t="s">
        <v>41</v>
      </c>
      <c r="BT31" s="3" t="s">
        <v>54</v>
      </c>
      <c r="BU31" s="4">
        <v>25</v>
      </c>
      <c r="BV31" s="4">
        <v>0</v>
      </c>
      <c r="BW31" s="4">
        <v>25</v>
      </c>
      <c r="BX31" s="4">
        <v>1000</v>
      </c>
      <c r="BY31" s="4">
        <v>25</v>
      </c>
      <c r="BZ31" s="4">
        <v>1000</v>
      </c>
      <c r="CA31" s="3">
        <v>25</v>
      </c>
      <c r="CB31" s="3">
        <v>1000</v>
      </c>
      <c r="CC31" s="3">
        <v>25</v>
      </c>
      <c r="CD31" s="3">
        <v>1000</v>
      </c>
      <c r="CE31" s="3">
        <v>25</v>
      </c>
      <c r="CF31" s="3">
        <v>1000</v>
      </c>
      <c r="CG31" s="6">
        <v>200</v>
      </c>
      <c r="CH31">
        <v>141.80815999999999</v>
      </c>
      <c r="CJ31">
        <v>21.470659999999999</v>
      </c>
    </row>
    <row r="32" spans="1:88" x14ac:dyDescent="0.3">
      <c r="G32">
        <v>100</v>
      </c>
      <c r="S32">
        <v>1.89</v>
      </c>
      <c r="Z32">
        <v>0.214</v>
      </c>
      <c r="AU32">
        <v>0.192</v>
      </c>
      <c r="BE32" s="3">
        <v>25</v>
      </c>
      <c r="BF32" s="3">
        <v>1000</v>
      </c>
      <c r="BG32" s="3" t="s">
        <v>54</v>
      </c>
      <c r="BH32" s="4">
        <v>25</v>
      </c>
      <c r="BI32" s="4">
        <v>0</v>
      </c>
      <c r="BJ32" s="4">
        <v>25</v>
      </c>
      <c r="BK32" s="4">
        <v>1000</v>
      </c>
      <c r="BL32" s="4" t="s">
        <v>54</v>
      </c>
      <c r="BM32" s="4">
        <v>25</v>
      </c>
      <c r="BN32" s="4">
        <v>0</v>
      </c>
      <c r="BO32" s="4">
        <v>25</v>
      </c>
      <c r="BP32" s="4">
        <v>1000</v>
      </c>
      <c r="BQ32" s="4">
        <v>25</v>
      </c>
      <c r="BR32" s="4">
        <v>1000</v>
      </c>
      <c r="BS32" s="3" t="s">
        <v>41</v>
      </c>
      <c r="BT32" s="3" t="s">
        <v>54</v>
      </c>
      <c r="BU32" s="4">
        <v>25</v>
      </c>
      <c r="BV32" s="4">
        <v>0</v>
      </c>
      <c r="BW32" s="4">
        <v>25</v>
      </c>
      <c r="BX32" s="4">
        <v>1000</v>
      </c>
      <c r="BY32" s="4">
        <v>25</v>
      </c>
      <c r="BZ32" s="4">
        <v>1000</v>
      </c>
      <c r="CA32" s="3">
        <v>25</v>
      </c>
      <c r="CB32" s="3">
        <v>1000</v>
      </c>
      <c r="CC32" s="3">
        <v>25</v>
      </c>
      <c r="CD32" s="3">
        <v>1000</v>
      </c>
      <c r="CE32" s="3">
        <v>25</v>
      </c>
      <c r="CF32" s="3">
        <v>1000</v>
      </c>
      <c r="CG32" s="6">
        <v>250</v>
      </c>
      <c r="CH32">
        <v>123.64201</v>
      </c>
      <c r="CJ32">
        <v>28.3841</v>
      </c>
    </row>
    <row r="33" spans="1:88" x14ac:dyDescent="0.3">
      <c r="A33" t="s">
        <v>138</v>
      </c>
      <c r="B33" t="s">
        <v>113</v>
      </c>
      <c r="C33">
        <v>2021</v>
      </c>
      <c r="D33" t="s">
        <v>95</v>
      </c>
      <c r="E33" t="s">
        <v>96</v>
      </c>
      <c r="G33">
        <v>90</v>
      </c>
      <c r="Q33">
        <v>2</v>
      </c>
      <c r="T33">
        <v>0.5</v>
      </c>
      <c r="Y33">
        <v>2</v>
      </c>
      <c r="Z33">
        <v>0.16</v>
      </c>
      <c r="AU33">
        <v>0.2</v>
      </c>
      <c r="BE33" s="3">
        <v>25</v>
      </c>
      <c r="BF33" s="3">
        <v>1000</v>
      </c>
      <c r="BG33" s="3" t="s">
        <v>54</v>
      </c>
      <c r="BH33" s="4">
        <v>25</v>
      </c>
      <c r="BI33" s="4">
        <v>0</v>
      </c>
      <c r="BJ33" s="4">
        <v>25</v>
      </c>
      <c r="BK33" s="4">
        <v>1000</v>
      </c>
      <c r="BL33" s="4" t="s">
        <v>54</v>
      </c>
      <c r="BM33" s="4">
        <v>25</v>
      </c>
      <c r="BN33" s="4">
        <v>0</v>
      </c>
      <c r="BO33" s="4">
        <v>25</v>
      </c>
      <c r="BP33" s="4">
        <v>1000</v>
      </c>
      <c r="BQ33" s="5">
        <v>520</v>
      </c>
      <c r="BR33" s="5">
        <v>24</v>
      </c>
      <c r="BS33" s="5" t="s">
        <v>41</v>
      </c>
      <c r="BT33" s="3" t="s">
        <v>54</v>
      </c>
      <c r="BU33" s="4">
        <v>25</v>
      </c>
      <c r="BV33" s="4">
        <v>0</v>
      </c>
      <c r="BW33" s="4">
        <v>25</v>
      </c>
      <c r="BX33" s="4">
        <v>1000</v>
      </c>
      <c r="BY33" s="5">
        <v>150</v>
      </c>
      <c r="BZ33" s="5">
        <v>8</v>
      </c>
      <c r="CA33" s="3">
        <v>25</v>
      </c>
      <c r="CB33" s="3">
        <v>1000</v>
      </c>
      <c r="CC33" s="3">
        <v>25</v>
      </c>
      <c r="CD33" s="3">
        <v>1000</v>
      </c>
      <c r="CE33" s="3">
        <v>25</v>
      </c>
      <c r="CF33" s="3">
        <v>1000</v>
      </c>
      <c r="CG33" s="6">
        <v>25</v>
      </c>
      <c r="CH33">
        <v>386.87065999999999</v>
      </c>
      <c r="CI33">
        <v>282.32772</v>
      </c>
      <c r="CJ33">
        <v>10.001860000000001</v>
      </c>
    </row>
    <row r="34" spans="1:88" x14ac:dyDescent="0.3">
      <c r="G34">
        <v>90</v>
      </c>
      <c r="Q34">
        <v>2</v>
      </c>
      <c r="T34">
        <v>0.5</v>
      </c>
      <c r="Y34">
        <v>2</v>
      </c>
      <c r="Z34">
        <v>0.16</v>
      </c>
      <c r="AU34">
        <v>0.2</v>
      </c>
      <c r="BE34" s="3">
        <v>25</v>
      </c>
      <c r="BF34" s="3">
        <v>1000</v>
      </c>
      <c r="BG34" s="3" t="s">
        <v>54</v>
      </c>
      <c r="BH34" s="4">
        <v>25</v>
      </c>
      <c r="BI34" s="4">
        <v>0</v>
      </c>
      <c r="BJ34" s="4">
        <v>25</v>
      </c>
      <c r="BK34" s="4">
        <v>1000</v>
      </c>
      <c r="BL34" s="4" t="s">
        <v>54</v>
      </c>
      <c r="BM34" s="4">
        <v>25</v>
      </c>
      <c r="BN34" s="4">
        <v>0</v>
      </c>
      <c r="BO34" s="4">
        <v>25</v>
      </c>
      <c r="BP34" s="4">
        <v>1000</v>
      </c>
      <c r="BQ34" s="5">
        <v>520</v>
      </c>
      <c r="BR34" s="5">
        <v>24</v>
      </c>
      <c r="BS34" s="5" t="s">
        <v>41</v>
      </c>
      <c r="BT34" s="3" t="s">
        <v>54</v>
      </c>
      <c r="BU34" s="4">
        <v>25</v>
      </c>
      <c r="BV34" s="4">
        <v>0</v>
      </c>
      <c r="BW34" s="4">
        <v>25</v>
      </c>
      <c r="BX34" s="4">
        <v>1000</v>
      </c>
      <c r="BY34" s="5">
        <v>150</v>
      </c>
      <c r="BZ34" s="5">
        <v>32</v>
      </c>
      <c r="CA34" s="3">
        <v>25</v>
      </c>
      <c r="CB34" s="3">
        <v>1000</v>
      </c>
      <c r="CC34" s="3">
        <v>25</v>
      </c>
      <c r="CD34" s="3">
        <v>1000</v>
      </c>
      <c r="CE34" s="3">
        <v>25</v>
      </c>
      <c r="CF34" s="3">
        <v>1000</v>
      </c>
      <c r="CG34" s="6">
        <v>25</v>
      </c>
      <c r="CH34">
        <v>388.47730000000001</v>
      </c>
      <c r="CI34">
        <v>306.67493999999999</v>
      </c>
      <c r="CJ34">
        <v>9.07531</v>
      </c>
    </row>
    <row r="35" spans="1:88" x14ac:dyDescent="0.3">
      <c r="G35">
        <v>90</v>
      </c>
      <c r="Q35">
        <v>2</v>
      </c>
      <c r="T35">
        <v>0.5</v>
      </c>
      <c r="Y35">
        <v>2</v>
      </c>
      <c r="Z35">
        <v>0.16</v>
      </c>
      <c r="AU35">
        <v>0.2</v>
      </c>
      <c r="BE35" s="3">
        <v>25</v>
      </c>
      <c r="BF35" s="3">
        <v>1000</v>
      </c>
      <c r="BG35" s="3" t="s">
        <v>54</v>
      </c>
      <c r="BH35" s="4">
        <v>25</v>
      </c>
      <c r="BI35" s="4">
        <v>0</v>
      </c>
      <c r="BJ35" s="4">
        <v>25</v>
      </c>
      <c r="BK35" s="4">
        <v>1000</v>
      </c>
      <c r="BL35" s="4" t="s">
        <v>54</v>
      </c>
      <c r="BM35" s="4">
        <v>25</v>
      </c>
      <c r="BN35" s="4">
        <v>0</v>
      </c>
      <c r="BO35" s="4">
        <v>25</v>
      </c>
      <c r="BP35" s="4">
        <v>1000</v>
      </c>
      <c r="BQ35" s="5">
        <v>520</v>
      </c>
      <c r="BR35" s="5">
        <v>24</v>
      </c>
      <c r="BS35" s="5" t="s">
        <v>41</v>
      </c>
      <c r="BT35" s="3" t="s">
        <v>54</v>
      </c>
      <c r="BU35" s="4">
        <v>25</v>
      </c>
      <c r="BV35" s="4">
        <v>0</v>
      </c>
      <c r="BW35" s="4">
        <v>25</v>
      </c>
      <c r="BX35" s="4">
        <v>1000</v>
      </c>
      <c r="BY35" s="5">
        <v>150</v>
      </c>
      <c r="BZ35" s="5">
        <v>128</v>
      </c>
      <c r="CA35" s="3">
        <v>25</v>
      </c>
      <c r="CB35" s="3">
        <v>1000</v>
      </c>
      <c r="CC35" s="3">
        <v>25</v>
      </c>
      <c r="CD35" s="3">
        <v>1000</v>
      </c>
      <c r="CE35" s="3">
        <v>25</v>
      </c>
      <c r="CF35" s="3">
        <v>1000</v>
      </c>
      <c r="CG35" s="6">
        <v>25</v>
      </c>
      <c r="CH35">
        <v>400.04507000000001</v>
      </c>
      <c r="CI35">
        <v>311.69655999999998</v>
      </c>
      <c r="CJ35">
        <v>6.2956599999999998</v>
      </c>
    </row>
    <row r="36" spans="1:88" x14ac:dyDescent="0.3">
      <c r="G36">
        <v>90</v>
      </c>
      <c r="Q36">
        <v>2</v>
      </c>
      <c r="T36">
        <v>0.5</v>
      </c>
      <c r="Y36">
        <v>2</v>
      </c>
      <c r="Z36">
        <v>0.16</v>
      </c>
      <c r="AU36">
        <v>0.2</v>
      </c>
      <c r="BE36" s="3">
        <v>25</v>
      </c>
      <c r="BF36" s="3">
        <v>1000</v>
      </c>
      <c r="BG36" s="3" t="s">
        <v>54</v>
      </c>
      <c r="BH36" s="4">
        <v>25</v>
      </c>
      <c r="BI36" s="4">
        <v>0</v>
      </c>
      <c r="BJ36" s="4">
        <v>25</v>
      </c>
      <c r="BK36" s="4">
        <v>1000</v>
      </c>
      <c r="BL36" s="4" t="s">
        <v>54</v>
      </c>
      <c r="BM36" s="4">
        <v>25</v>
      </c>
      <c r="BN36" s="4">
        <v>0</v>
      </c>
      <c r="BO36" s="4">
        <v>25</v>
      </c>
      <c r="BP36" s="4">
        <v>1000</v>
      </c>
      <c r="BQ36" s="5">
        <v>520</v>
      </c>
      <c r="BR36" s="5">
        <v>24</v>
      </c>
      <c r="BS36" s="5" t="s">
        <v>41</v>
      </c>
      <c r="BT36" s="3" t="s">
        <v>54</v>
      </c>
      <c r="BU36" s="4">
        <v>25</v>
      </c>
      <c r="BV36" s="4">
        <v>0</v>
      </c>
      <c r="BW36" s="4">
        <v>25</v>
      </c>
      <c r="BX36" s="4">
        <v>1000</v>
      </c>
      <c r="BY36" s="5">
        <v>175</v>
      </c>
      <c r="BZ36" s="5">
        <v>8</v>
      </c>
      <c r="CA36" s="3">
        <v>25</v>
      </c>
      <c r="CB36" s="3">
        <v>1000</v>
      </c>
      <c r="CC36" s="3">
        <v>25</v>
      </c>
      <c r="CD36" s="3">
        <v>1000</v>
      </c>
      <c r="CE36" s="3">
        <v>25</v>
      </c>
      <c r="CF36" s="3">
        <v>1000</v>
      </c>
      <c r="CG36" s="6">
        <v>25</v>
      </c>
      <c r="CH36">
        <v>406.87326999999999</v>
      </c>
      <c r="CI36">
        <v>349.35867000000002</v>
      </c>
      <c r="CJ36">
        <v>8.2372300000000003</v>
      </c>
    </row>
    <row r="37" spans="1:88" x14ac:dyDescent="0.3">
      <c r="G37">
        <v>90</v>
      </c>
      <c r="Q37">
        <v>2</v>
      </c>
      <c r="T37">
        <v>0.5</v>
      </c>
      <c r="Y37">
        <v>2</v>
      </c>
      <c r="Z37">
        <v>0.16</v>
      </c>
      <c r="AU37">
        <v>0.2</v>
      </c>
      <c r="BE37" s="3">
        <v>25</v>
      </c>
      <c r="BF37" s="3">
        <v>1000</v>
      </c>
      <c r="BG37" s="3" t="s">
        <v>54</v>
      </c>
      <c r="BH37" s="4">
        <v>25</v>
      </c>
      <c r="BI37" s="4">
        <v>0</v>
      </c>
      <c r="BJ37" s="4">
        <v>25</v>
      </c>
      <c r="BK37" s="4">
        <v>1000</v>
      </c>
      <c r="BL37" s="4" t="s">
        <v>54</v>
      </c>
      <c r="BM37" s="4">
        <v>25</v>
      </c>
      <c r="BN37" s="4">
        <v>0</v>
      </c>
      <c r="BO37" s="4">
        <v>25</v>
      </c>
      <c r="BP37" s="4">
        <v>1000</v>
      </c>
      <c r="BQ37" s="5">
        <v>520</v>
      </c>
      <c r="BR37" s="5">
        <v>24</v>
      </c>
      <c r="BS37" s="5" t="s">
        <v>41</v>
      </c>
      <c r="BT37" s="3" t="s">
        <v>54</v>
      </c>
      <c r="BU37" s="4">
        <v>25</v>
      </c>
      <c r="BV37" s="4">
        <v>0</v>
      </c>
      <c r="BW37" s="4">
        <v>25</v>
      </c>
      <c r="BX37" s="4">
        <v>1000</v>
      </c>
      <c r="BY37" s="5">
        <v>175</v>
      </c>
      <c r="BZ37" s="5">
        <v>32</v>
      </c>
      <c r="CA37" s="3">
        <v>25</v>
      </c>
      <c r="CB37" s="3">
        <v>1000</v>
      </c>
      <c r="CC37" s="3">
        <v>25</v>
      </c>
      <c r="CD37" s="3">
        <v>1000</v>
      </c>
      <c r="CE37" s="3">
        <v>25</v>
      </c>
      <c r="CF37" s="3">
        <v>1000</v>
      </c>
      <c r="CG37" s="6">
        <v>25</v>
      </c>
      <c r="CH37">
        <v>420.85099000000002</v>
      </c>
      <c r="CI37">
        <v>407.56375000000003</v>
      </c>
      <c r="CJ37">
        <v>6.0116399999999999</v>
      </c>
    </row>
    <row r="38" spans="1:88" x14ac:dyDescent="0.3">
      <c r="G38">
        <v>90</v>
      </c>
      <c r="Q38">
        <v>2</v>
      </c>
      <c r="T38">
        <v>0.5</v>
      </c>
      <c r="Y38">
        <v>2</v>
      </c>
      <c r="Z38">
        <v>0.16</v>
      </c>
      <c r="AU38">
        <v>0.2</v>
      </c>
      <c r="BE38" s="3">
        <v>25</v>
      </c>
      <c r="BF38" s="3">
        <v>1000</v>
      </c>
      <c r="BG38" s="3" t="s">
        <v>54</v>
      </c>
      <c r="BH38" s="4">
        <v>25</v>
      </c>
      <c r="BI38" s="4">
        <v>0</v>
      </c>
      <c r="BJ38" s="4">
        <v>25</v>
      </c>
      <c r="BK38" s="4">
        <v>1000</v>
      </c>
      <c r="BL38" s="4" t="s">
        <v>54</v>
      </c>
      <c r="BM38" s="4">
        <v>25</v>
      </c>
      <c r="BN38" s="4">
        <v>0</v>
      </c>
      <c r="BO38" s="4">
        <v>25</v>
      </c>
      <c r="BP38" s="4">
        <v>1000</v>
      </c>
      <c r="BQ38" s="5">
        <v>520</v>
      </c>
      <c r="BR38" s="5">
        <v>24</v>
      </c>
      <c r="BS38" s="5" t="s">
        <v>41</v>
      </c>
      <c r="BT38" s="3" t="s">
        <v>54</v>
      </c>
      <c r="BU38" s="4">
        <v>25</v>
      </c>
      <c r="BV38" s="4">
        <v>0</v>
      </c>
      <c r="BW38" s="4">
        <v>25</v>
      </c>
      <c r="BX38" s="4">
        <v>1000</v>
      </c>
      <c r="BY38" s="5">
        <v>175</v>
      </c>
      <c r="BZ38" s="5">
        <v>128</v>
      </c>
      <c r="CA38" s="3">
        <v>25</v>
      </c>
      <c r="CB38" s="3">
        <v>1000</v>
      </c>
      <c r="CC38" s="3">
        <v>25</v>
      </c>
      <c r="CD38" s="3">
        <v>1000</v>
      </c>
      <c r="CE38" s="3">
        <v>25</v>
      </c>
      <c r="CF38" s="3">
        <v>1000</v>
      </c>
      <c r="CG38" s="6">
        <v>25</v>
      </c>
      <c r="CH38">
        <v>401.61153999999999</v>
      </c>
      <c r="CI38">
        <v>384.28170999999998</v>
      </c>
      <c r="CJ38">
        <v>4.9803300000000004</v>
      </c>
    </row>
    <row r="39" spans="1:88" x14ac:dyDescent="0.3">
      <c r="G39">
        <v>90</v>
      </c>
      <c r="Q39">
        <v>2</v>
      </c>
      <c r="T39">
        <v>0.5</v>
      </c>
      <c r="Y39">
        <v>2</v>
      </c>
      <c r="Z39">
        <v>0.16</v>
      </c>
      <c r="AU39">
        <v>0.2</v>
      </c>
      <c r="BE39" s="3">
        <v>25</v>
      </c>
      <c r="BF39" s="3">
        <v>1000</v>
      </c>
      <c r="BG39" s="3" t="s">
        <v>54</v>
      </c>
      <c r="BH39" s="4">
        <v>25</v>
      </c>
      <c r="BI39" s="4">
        <v>0</v>
      </c>
      <c r="BJ39" s="4">
        <v>25</v>
      </c>
      <c r="BK39" s="4">
        <v>1000</v>
      </c>
      <c r="BL39" s="4" t="s">
        <v>54</v>
      </c>
      <c r="BM39" s="4">
        <v>25</v>
      </c>
      <c r="BN39" s="4">
        <v>0</v>
      </c>
      <c r="BO39" s="4">
        <v>25</v>
      </c>
      <c r="BP39" s="4">
        <v>1000</v>
      </c>
      <c r="BQ39" s="5">
        <v>520</v>
      </c>
      <c r="BR39" s="5">
        <v>24</v>
      </c>
      <c r="BS39" s="5" t="s">
        <v>41</v>
      </c>
      <c r="BT39" s="3" t="s">
        <v>54</v>
      </c>
      <c r="BU39" s="4">
        <v>25</v>
      </c>
      <c r="BV39" s="4">
        <v>0</v>
      </c>
      <c r="BW39" s="4">
        <v>25</v>
      </c>
      <c r="BX39" s="4">
        <v>1000</v>
      </c>
      <c r="BY39" s="5">
        <v>200</v>
      </c>
      <c r="BZ39" s="5">
        <v>8</v>
      </c>
      <c r="CA39" s="3">
        <v>25</v>
      </c>
      <c r="CB39" s="3">
        <v>1000</v>
      </c>
      <c r="CC39" s="3">
        <v>25</v>
      </c>
      <c r="CD39" s="3">
        <v>1000</v>
      </c>
      <c r="CE39" s="3">
        <v>25</v>
      </c>
      <c r="CF39" s="3">
        <v>1000</v>
      </c>
      <c r="CG39" s="6">
        <v>25</v>
      </c>
      <c r="CH39">
        <v>380.04246000000001</v>
      </c>
      <c r="CI39">
        <v>349.35867000000002</v>
      </c>
      <c r="CJ39">
        <v>3.4415100000000001</v>
      </c>
    </row>
    <row r="40" spans="1:88" x14ac:dyDescent="0.3">
      <c r="G40">
        <v>90</v>
      </c>
      <c r="Q40">
        <v>2</v>
      </c>
      <c r="T40">
        <v>0.5</v>
      </c>
      <c r="Y40">
        <v>2</v>
      </c>
      <c r="Z40">
        <v>0.16</v>
      </c>
      <c r="AU40">
        <v>0.2</v>
      </c>
      <c r="BE40" s="3">
        <v>25</v>
      </c>
      <c r="BF40" s="3">
        <v>1000</v>
      </c>
      <c r="BG40" s="3" t="s">
        <v>54</v>
      </c>
      <c r="BH40" s="4">
        <v>25</v>
      </c>
      <c r="BI40" s="4">
        <v>0</v>
      </c>
      <c r="BJ40" s="4">
        <v>25</v>
      </c>
      <c r="BK40" s="4">
        <v>1000</v>
      </c>
      <c r="BL40" s="4" t="s">
        <v>54</v>
      </c>
      <c r="BM40" s="4">
        <v>25</v>
      </c>
      <c r="BN40" s="4">
        <v>0</v>
      </c>
      <c r="BO40" s="4">
        <v>25</v>
      </c>
      <c r="BP40" s="4">
        <v>1000</v>
      </c>
      <c r="BQ40" s="5">
        <v>520</v>
      </c>
      <c r="BR40" s="5">
        <v>24</v>
      </c>
      <c r="BS40" s="5" t="s">
        <v>41</v>
      </c>
      <c r="BT40" s="3" t="s">
        <v>54</v>
      </c>
      <c r="BU40" s="4">
        <v>25</v>
      </c>
      <c r="BV40" s="4">
        <v>0</v>
      </c>
      <c r="BW40" s="4">
        <v>25</v>
      </c>
      <c r="BX40" s="4">
        <v>1000</v>
      </c>
      <c r="BY40" s="5">
        <v>200</v>
      </c>
      <c r="BZ40" s="5">
        <v>32</v>
      </c>
      <c r="CA40" s="3">
        <v>25</v>
      </c>
      <c r="CB40" s="3">
        <v>1000</v>
      </c>
      <c r="CC40" s="3">
        <v>25</v>
      </c>
      <c r="CD40" s="3">
        <v>1000</v>
      </c>
      <c r="CE40" s="3">
        <v>25</v>
      </c>
      <c r="CF40" s="3">
        <v>1000</v>
      </c>
      <c r="CG40" s="6">
        <v>25</v>
      </c>
      <c r="CH40">
        <v>346.62446</v>
      </c>
      <c r="CI40">
        <v>288.41453000000001</v>
      </c>
      <c r="CJ40">
        <v>6.69841</v>
      </c>
    </row>
    <row r="41" spans="1:88" x14ac:dyDescent="0.3">
      <c r="G41">
        <v>90</v>
      </c>
      <c r="Q41">
        <v>2</v>
      </c>
      <c r="T41">
        <v>0.5</v>
      </c>
      <c r="Y41">
        <v>2</v>
      </c>
      <c r="Z41">
        <v>0.16</v>
      </c>
      <c r="AU41">
        <v>0.2</v>
      </c>
      <c r="BE41" s="3">
        <v>25</v>
      </c>
      <c r="BF41" s="3">
        <v>1000</v>
      </c>
      <c r="BG41" s="3" t="s">
        <v>54</v>
      </c>
      <c r="BH41" s="4">
        <v>25</v>
      </c>
      <c r="BI41" s="4">
        <v>0</v>
      </c>
      <c r="BJ41" s="4">
        <v>25</v>
      </c>
      <c r="BK41" s="4">
        <v>1000</v>
      </c>
      <c r="BL41" s="4" t="s">
        <v>54</v>
      </c>
      <c r="BM41" s="4">
        <v>25</v>
      </c>
      <c r="BN41" s="4">
        <v>0</v>
      </c>
      <c r="BO41" s="4">
        <v>25</v>
      </c>
      <c r="BP41" s="4">
        <v>1000</v>
      </c>
      <c r="BQ41" s="5">
        <v>520</v>
      </c>
      <c r="BR41" s="5">
        <v>24</v>
      </c>
      <c r="BS41" s="5" t="s">
        <v>41</v>
      </c>
      <c r="BT41" s="3" t="s">
        <v>54</v>
      </c>
      <c r="BU41" s="4">
        <v>25</v>
      </c>
      <c r="BV41" s="4">
        <v>0</v>
      </c>
      <c r="BW41" s="4">
        <v>25</v>
      </c>
      <c r="BX41" s="4">
        <v>1000</v>
      </c>
      <c r="BY41" s="5">
        <v>200</v>
      </c>
      <c r="BZ41" s="5">
        <v>128</v>
      </c>
      <c r="CA41" s="3">
        <v>25</v>
      </c>
      <c r="CB41" s="3">
        <v>1000</v>
      </c>
      <c r="CC41" s="3">
        <v>25</v>
      </c>
      <c r="CD41" s="3">
        <v>1000</v>
      </c>
      <c r="CE41" s="3">
        <v>25</v>
      </c>
      <c r="CF41" s="3">
        <v>1000</v>
      </c>
      <c r="CG41" s="6">
        <v>25</v>
      </c>
      <c r="CH41">
        <v>333.45004999999998</v>
      </c>
      <c r="CI41">
        <v>249.00246000000001</v>
      </c>
      <c r="CJ41">
        <v>6.1769299999999996</v>
      </c>
    </row>
    <row r="42" spans="1:88" x14ac:dyDescent="0.3">
      <c r="G42">
        <v>90</v>
      </c>
      <c r="Q42">
        <v>2</v>
      </c>
      <c r="T42">
        <v>0.5</v>
      </c>
      <c r="Y42">
        <v>2</v>
      </c>
      <c r="Z42">
        <v>0.16</v>
      </c>
      <c r="AU42">
        <v>0.2</v>
      </c>
      <c r="BE42" s="3">
        <v>25</v>
      </c>
      <c r="BF42" s="3">
        <v>1000</v>
      </c>
      <c r="BG42" s="3" t="s">
        <v>54</v>
      </c>
      <c r="BH42" s="4">
        <v>25</v>
      </c>
      <c r="BI42" s="4">
        <v>0</v>
      </c>
      <c r="BJ42" s="4">
        <v>25</v>
      </c>
      <c r="BK42" s="4">
        <v>1000</v>
      </c>
      <c r="BL42" s="4" t="s">
        <v>54</v>
      </c>
      <c r="BM42" s="4">
        <v>25</v>
      </c>
      <c r="BN42" s="4">
        <v>0</v>
      </c>
      <c r="BO42" s="4">
        <v>25</v>
      </c>
      <c r="BP42" s="4">
        <v>1000</v>
      </c>
      <c r="BQ42" s="5">
        <v>520</v>
      </c>
      <c r="BR42" s="5">
        <v>24</v>
      </c>
      <c r="BS42" s="5" t="s">
        <v>41</v>
      </c>
      <c r="BT42" s="3" t="s">
        <v>54</v>
      </c>
      <c r="BU42" s="4">
        <v>25</v>
      </c>
      <c r="BV42" s="4">
        <v>0</v>
      </c>
      <c r="BW42" s="4">
        <v>25</v>
      </c>
      <c r="BX42" s="4">
        <v>1000</v>
      </c>
      <c r="BY42" s="5">
        <v>225</v>
      </c>
      <c r="BZ42" s="5">
        <v>8</v>
      </c>
      <c r="CA42" s="3">
        <v>25</v>
      </c>
      <c r="CB42" s="3">
        <v>1000</v>
      </c>
      <c r="CC42" s="3">
        <v>25</v>
      </c>
      <c r="CD42" s="3">
        <v>1000</v>
      </c>
      <c r="CE42" s="3">
        <v>25</v>
      </c>
      <c r="CF42" s="3">
        <v>1000</v>
      </c>
      <c r="CG42" s="6">
        <v>25</v>
      </c>
      <c r="CH42">
        <v>338.43061999999998</v>
      </c>
      <c r="CI42">
        <v>269.54543000000001</v>
      </c>
      <c r="CJ42">
        <v>3.9792800000000002</v>
      </c>
    </row>
    <row r="43" spans="1:88" x14ac:dyDescent="0.3">
      <c r="G43">
        <v>90</v>
      </c>
      <c r="Q43">
        <v>2</v>
      </c>
      <c r="T43">
        <v>0.5</v>
      </c>
      <c r="Y43">
        <v>2</v>
      </c>
      <c r="Z43">
        <v>0.16</v>
      </c>
      <c r="AU43">
        <v>0.2</v>
      </c>
      <c r="BE43" s="3">
        <v>25</v>
      </c>
      <c r="BF43" s="3">
        <v>1000</v>
      </c>
      <c r="BG43" s="3" t="s">
        <v>54</v>
      </c>
      <c r="BH43" s="4">
        <v>25</v>
      </c>
      <c r="BI43" s="4">
        <v>0</v>
      </c>
      <c r="BJ43" s="4">
        <v>25</v>
      </c>
      <c r="BK43" s="4">
        <v>1000</v>
      </c>
      <c r="BL43" s="4" t="s">
        <v>54</v>
      </c>
      <c r="BM43" s="4">
        <v>25</v>
      </c>
      <c r="BN43" s="4">
        <v>0</v>
      </c>
      <c r="BO43" s="4">
        <v>25</v>
      </c>
      <c r="BP43" s="4">
        <v>1000</v>
      </c>
      <c r="BQ43" s="5">
        <v>520</v>
      </c>
      <c r="BR43" s="5">
        <v>24</v>
      </c>
      <c r="BS43" s="5" t="s">
        <v>41</v>
      </c>
      <c r="BT43" s="3" t="s">
        <v>54</v>
      </c>
      <c r="BU43" s="4">
        <v>25</v>
      </c>
      <c r="BV43" s="4">
        <v>0</v>
      </c>
      <c r="BW43" s="4">
        <v>25</v>
      </c>
      <c r="BX43" s="4">
        <v>1000</v>
      </c>
      <c r="BY43" s="5">
        <v>225</v>
      </c>
      <c r="BZ43" s="5">
        <v>32</v>
      </c>
      <c r="CA43" s="3">
        <v>25</v>
      </c>
      <c r="CB43" s="3">
        <v>1000</v>
      </c>
      <c r="CC43" s="3">
        <v>25</v>
      </c>
      <c r="CD43" s="3">
        <v>1000</v>
      </c>
      <c r="CE43" s="3">
        <v>25</v>
      </c>
      <c r="CF43" s="3">
        <v>1000</v>
      </c>
      <c r="CG43" s="6">
        <v>25</v>
      </c>
      <c r="CH43">
        <v>333.16888999999998</v>
      </c>
      <c r="CI43">
        <v>259.57828000000001</v>
      </c>
      <c r="CJ43">
        <v>3.6207699999999998</v>
      </c>
    </row>
    <row r="44" spans="1:88" x14ac:dyDescent="0.3">
      <c r="G44">
        <v>90</v>
      </c>
      <c r="Q44">
        <v>2</v>
      </c>
      <c r="T44">
        <v>0.5</v>
      </c>
      <c r="Y44">
        <v>2</v>
      </c>
      <c r="Z44">
        <v>0.16</v>
      </c>
      <c r="AU44">
        <v>0.2</v>
      </c>
      <c r="BE44" s="3">
        <v>25</v>
      </c>
      <c r="BF44" s="3">
        <v>1000</v>
      </c>
      <c r="BG44" s="3" t="s">
        <v>54</v>
      </c>
      <c r="BH44" s="4">
        <v>25</v>
      </c>
      <c r="BI44" s="4">
        <v>0</v>
      </c>
      <c r="BJ44" s="4">
        <v>25</v>
      </c>
      <c r="BK44" s="4">
        <v>1000</v>
      </c>
      <c r="BL44" s="4" t="s">
        <v>54</v>
      </c>
      <c r="BM44" s="4">
        <v>25</v>
      </c>
      <c r="BN44" s="4">
        <v>0</v>
      </c>
      <c r="BO44" s="4">
        <v>25</v>
      </c>
      <c r="BP44" s="4">
        <v>1000</v>
      </c>
      <c r="BQ44" s="5">
        <v>520</v>
      </c>
      <c r="BR44" s="5">
        <v>24</v>
      </c>
      <c r="BS44" s="5" t="s">
        <v>41</v>
      </c>
      <c r="BT44" s="3" t="s">
        <v>54</v>
      </c>
      <c r="BU44" s="4">
        <v>25</v>
      </c>
      <c r="BV44" s="4">
        <v>0</v>
      </c>
      <c r="BW44" s="4">
        <v>25</v>
      </c>
      <c r="BX44" s="4">
        <v>1000</v>
      </c>
      <c r="BY44" s="5">
        <v>225</v>
      </c>
      <c r="BZ44" s="5">
        <v>128</v>
      </c>
      <c r="CA44" s="3">
        <v>25</v>
      </c>
      <c r="CB44" s="3">
        <v>1000</v>
      </c>
      <c r="CC44" s="3">
        <v>25</v>
      </c>
      <c r="CD44" s="3">
        <v>1000</v>
      </c>
      <c r="CE44" s="3">
        <v>25</v>
      </c>
      <c r="CF44" s="3">
        <v>1000</v>
      </c>
      <c r="CG44" s="6">
        <v>25</v>
      </c>
      <c r="CH44">
        <v>313.44745</v>
      </c>
      <c r="CI44">
        <v>190.26478</v>
      </c>
      <c r="CJ44">
        <v>5.5180999999999996</v>
      </c>
    </row>
    <row r="45" spans="1:88" x14ac:dyDescent="0.3">
      <c r="A45" t="s">
        <v>139</v>
      </c>
      <c r="B45" t="s">
        <v>169</v>
      </c>
      <c r="C45">
        <v>2021</v>
      </c>
      <c r="D45" t="s">
        <v>101</v>
      </c>
      <c r="E45" t="s">
        <v>74</v>
      </c>
      <c r="G45">
        <v>90</v>
      </c>
      <c r="J45">
        <v>1</v>
      </c>
      <c r="N45" t="s">
        <v>12</v>
      </c>
      <c r="T45">
        <v>4.5</v>
      </c>
      <c r="Z45">
        <v>0.2</v>
      </c>
      <c r="AU45">
        <v>0.2</v>
      </c>
      <c r="BE45" s="6">
        <v>350</v>
      </c>
      <c r="BF45" s="6">
        <v>12</v>
      </c>
      <c r="BG45" s="3" t="s">
        <v>54</v>
      </c>
      <c r="BH45" s="4">
        <v>25</v>
      </c>
      <c r="BI45" s="4">
        <v>0</v>
      </c>
      <c r="BJ45" s="5">
        <v>500</v>
      </c>
      <c r="BK45" s="5">
        <v>12</v>
      </c>
      <c r="BL45" s="5" t="s">
        <v>156</v>
      </c>
      <c r="BM45" s="5">
        <v>460</v>
      </c>
      <c r="BN45" t="s">
        <v>47</v>
      </c>
      <c r="BO45" s="5">
        <v>450</v>
      </c>
      <c r="BP45" s="5">
        <v>3</v>
      </c>
      <c r="BQ45" s="4">
        <v>25</v>
      </c>
      <c r="BR45" s="4">
        <v>1000</v>
      </c>
      <c r="BS45" s="4" t="s">
        <v>41</v>
      </c>
      <c r="BT45" s="5" t="s">
        <v>156</v>
      </c>
      <c r="BU45" s="5">
        <v>25</v>
      </c>
      <c r="BV45">
        <v>0.80968099681589689</v>
      </c>
      <c r="BW45" s="4">
        <v>25</v>
      </c>
      <c r="BX45" s="4">
        <v>1000</v>
      </c>
      <c r="BY45" s="4">
        <v>25</v>
      </c>
      <c r="BZ45" s="4">
        <v>1000</v>
      </c>
      <c r="CA45" s="3">
        <v>25</v>
      </c>
      <c r="CB45" s="3">
        <v>1000</v>
      </c>
      <c r="CC45" s="3">
        <v>25</v>
      </c>
      <c r="CD45" s="3">
        <v>1000</v>
      </c>
      <c r="CE45" s="3">
        <v>25</v>
      </c>
      <c r="CF45" s="3">
        <v>1000</v>
      </c>
      <c r="CG45" s="6">
        <v>25</v>
      </c>
      <c r="CH45">
        <v>465.72939000000002</v>
      </c>
      <c r="CI45">
        <v>358.97962000000001</v>
      </c>
      <c r="CJ45">
        <v>10.983470000000001</v>
      </c>
    </row>
    <row r="46" spans="1:88" x14ac:dyDescent="0.3">
      <c r="G46">
        <v>90</v>
      </c>
      <c r="J46">
        <v>1</v>
      </c>
      <c r="N46" t="s">
        <v>12</v>
      </c>
      <c r="T46">
        <v>4.5</v>
      </c>
      <c r="Z46">
        <v>0.2</v>
      </c>
      <c r="AU46">
        <v>0.2</v>
      </c>
      <c r="BE46" s="6">
        <v>350</v>
      </c>
      <c r="BF46" s="6">
        <v>12</v>
      </c>
      <c r="BG46" s="3" t="s">
        <v>54</v>
      </c>
      <c r="BH46" s="4">
        <v>25</v>
      </c>
      <c r="BI46" s="4">
        <v>0</v>
      </c>
      <c r="BJ46" s="5">
        <v>500</v>
      </c>
      <c r="BK46" s="5">
        <v>12</v>
      </c>
      <c r="BL46" s="5" t="s">
        <v>156</v>
      </c>
      <c r="BM46" s="5">
        <v>460</v>
      </c>
      <c r="BN46" t="s">
        <v>47</v>
      </c>
      <c r="BO46" s="5">
        <v>450</v>
      </c>
      <c r="BP46" s="5">
        <v>3</v>
      </c>
      <c r="BQ46" s="4">
        <v>25</v>
      </c>
      <c r="BR46" s="4">
        <v>1000</v>
      </c>
      <c r="BS46" s="4" t="s">
        <v>41</v>
      </c>
      <c r="BT46" s="5" t="s">
        <v>156</v>
      </c>
      <c r="BU46" s="5">
        <v>25</v>
      </c>
      <c r="BV46">
        <v>0.80968099681589689</v>
      </c>
      <c r="BW46" s="5">
        <v>300</v>
      </c>
      <c r="BX46" s="5">
        <v>1</v>
      </c>
      <c r="BY46" s="4">
        <v>25</v>
      </c>
      <c r="BZ46" s="4">
        <v>1000</v>
      </c>
      <c r="CA46" s="3">
        <v>25</v>
      </c>
      <c r="CB46" s="3">
        <v>1000</v>
      </c>
      <c r="CC46" s="3">
        <v>25</v>
      </c>
      <c r="CD46" s="3">
        <v>1000</v>
      </c>
      <c r="CE46" s="3">
        <v>25</v>
      </c>
      <c r="CF46" s="3">
        <v>1000</v>
      </c>
      <c r="CG46" s="6">
        <v>25</v>
      </c>
      <c r="CH46">
        <v>397.02294999999998</v>
      </c>
      <c r="CI46">
        <v>277.26992000000001</v>
      </c>
      <c r="CJ46">
        <v>18.922180000000001</v>
      </c>
    </row>
    <row r="47" spans="1:88" x14ac:dyDescent="0.3">
      <c r="G47">
        <v>90</v>
      </c>
      <c r="J47">
        <v>1</v>
      </c>
      <c r="N47" t="s">
        <v>12</v>
      </c>
      <c r="T47">
        <v>4.5</v>
      </c>
      <c r="Z47">
        <v>0.2</v>
      </c>
      <c r="AU47">
        <v>0.2</v>
      </c>
      <c r="BE47" s="6">
        <v>350</v>
      </c>
      <c r="BF47" s="6">
        <v>12</v>
      </c>
      <c r="BG47" s="3" t="s">
        <v>54</v>
      </c>
      <c r="BH47" s="4">
        <v>25</v>
      </c>
      <c r="BI47" s="4">
        <v>0</v>
      </c>
      <c r="BJ47" s="5">
        <v>500</v>
      </c>
      <c r="BK47" s="5">
        <v>12</v>
      </c>
      <c r="BL47" s="5" t="s">
        <v>156</v>
      </c>
      <c r="BM47" s="5">
        <v>460</v>
      </c>
      <c r="BN47" t="s">
        <v>47</v>
      </c>
      <c r="BO47" s="5">
        <v>450</v>
      </c>
      <c r="BP47" s="5">
        <v>3</v>
      </c>
      <c r="BQ47" s="4">
        <v>25</v>
      </c>
      <c r="BR47" s="4">
        <v>1000</v>
      </c>
      <c r="BS47" s="4" t="s">
        <v>41</v>
      </c>
      <c r="BT47" s="5" t="s">
        <v>156</v>
      </c>
      <c r="BU47" s="5">
        <v>25</v>
      </c>
      <c r="BV47">
        <v>0.80968099681589689</v>
      </c>
      <c r="BW47" s="5">
        <v>400</v>
      </c>
      <c r="BX47" s="5">
        <v>1</v>
      </c>
      <c r="BY47" s="4">
        <v>25</v>
      </c>
      <c r="BZ47" s="4">
        <v>1000</v>
      </c>
      <c r="CA47" s="3">
        <v>25</v>
      </c>
      <c r="CB47" s="3">
        <v>1000</v>
      </c>
      <c r="CC47" s="3">
        <v>25</v>
      </c>
      <c r="CD47" s="3">
        <v>1000</v>
      </c>
      <c r="CE47" s="3">
        <v>25</v>
      </c>
      <c r="CF47" s="3">
        <v>1000</v>
      </c>
      <c r="CG47" s="6">
        <v>25</v>
      </c>
      <c r="CH47">
        <v>379.97814</v>
      </c>
      <c r="CI47">
        <v>262.50945999999999</v>
      </c>
      <c r="CJ47">
        <v>21.956769999999999</v>
      </c>
    </row>
    <row r="48" spans="1:88" x14ac:dyDescent="0.3">
      <c r="G48">
        <v>90</v>
      </c>
      <c r="J48">
        <v>1</v>
      </c>
      <c r="N48" t="s">
        <v>12</v>
      </c>
      <c r="T48">
        <v>4.5</v>
      </c>
      <c r="Z48">
        <v>0.2</v>
      </c>
      <c r="AU48">
        <v>0.2</v>
      </c>
      <c r="BE48" s="6">
        <v>350</v>
      </c>
      <c r="BF48" s="6">
        <v>12</v>
      </c>
      <c r="BG48" s="3" t="s">
        <v>54</v>
      </c>
      <c r="BH48" s="4">
        <v>25</v>
      </c>
      <c r="BI48" s="4">
        <v>0</v>
      </c>
      <c r="BJ48" s="5">
        <v>500</v>
      </c>
      <c r="BK48" s="5">
        <v>12</v>
      </c>
      <c r="BL48" s="5" t="s">
        <v>156</v>
      </c>
      <c r="BM48" s="5">
        <v>460</v>
      </c>
      <c r="BN48" t="s">
        <v>47</v>
      </c>
      <c r="BO48" s="5">
        <v>450</v>
      </c>
      <c r="BP48" s="5">
        <v>3</v>
      </c>
      <c r="BQ48" s="4">
        <v>25</v>
      </c>
      <c r="BR48" s="4">
        <v>1000</v>
      </c>
      <c r="BS48" s="4" t="s">
        <v>41</v>
      </c>
      <c r="BT48" s="5" t="s">
        <v>156</v>
      </c>
      <c r="BU48" s="5">
        <v>25</v>
      </c>
      <c r="BV48">
        <v>0.80968099681589689</v>
      </c>
      <c r="BW48" s="5">
        <v>500</v>
      </c>
      <c r="BX48" s="5">
        <v>1</v>
      </c>
      <c r="BY48" s="4">
        <v>25</v>
      </c>
      <c r="BZ48" s="4">
        <v>1000</v>
      </c>
      <c r="CA48" s="3">
        <v>25</v>
      </c>
      <c r="CB48" s="3">
        <v>1000</v>
      </c>
      <c r="CC48" s="3">
        <v>25</v>
      </c>
      <c r="CD48" s="3">
        <v>1000</v>
      </c>
      <c r="CE48" s="3">
        <v>25</v>
      </c>
      <c r="CF48" s="3">
        <v>1000</v>
      </c>
      <c r="CG48" s="6">
        <v>25</v>
      </c>
      <c r="CH48">
        <v>373.74007999999998</v>
      </c>
      <c r="CI48">
        <v>224.46611999999999</v>
      </c>
      <c r="CJ48">
        <v>22.539300000000001</v>
      </c>
    </row>
    <row r="49" spans="1:88" x14ac:dyDescent="0.3">
      <c r="A49" t="s">
        <v>143</v>
      </c>
      <c r="B49" t="s">
        <v>115</v>
      </c>
      <c r="C49">
        <v>2015</v>
      </c>
      <c r="D49" t="s">
        <v>5</v>
      </c>
      <c r="F49" t="s">
        <v>55</v>
      </c>
      <c r="J49">
        <v>1</v>
      </c>
      <c r="N49" t="s">
        <v>73</v>
      </c>
      <c r="O49">
        <v>2000</v>
      </c>
      <c r="Q49">
        <v>3.86</v>
      </c>
      <c r="AL49">
        <v>0.86</v>
      </c>
      <c r="BE49" s="3">
        <v>25</v>
      </c>
      <c r="BF49" s="3">
        <v>1000</v>
      </c>
      <c r="BG49" s="3" t="s">
        <v>156</v>
      </c>
      <c r="BJ49" s="4">
        <v>25</v>
      </c>
      <c r="BK49" s="4">
        <v>1000</v>
      </c>
      <c r="BL49" s="5" t="s">
        <v>64</v>
      </c>
      <c r="BM49" s="5"/>
      <c r="BN49" s="5"/>
      <c r="BO49" s="4">
        <v>25</v>
      </c>
      <c r="BP49" s="4">
        <v>1000</v>
      </c>
      <c r="BQ49" s="4">
        <v>25</v>
      </c>
      <c r="BR49" s="4">
        <v>1000</v>
      </c>
      <c r="BS49" s="4" t="s">
        <v>41</v>
      </c>
      <c r="BT49" s="4" t="s">
        <v>54</v>
      </c>
      <c r="BU49" s="4">
        <v>25</v>
      </c>
      <c r="BV49" s="4">
        <v>0</v>
      </c>
      <c r="BW49" s="4">
        <v>25</v>
      </c>
      <c r="BX49" s="4">
        <v>1000</v>
      </c>
      <c r="BY49" s="4">
        <v>25</v>
      </c>
      <c r="BZ49" s="3">
        <v>1000</v>
      </c>
      <c r="CA49" s="3">
        <v>25</v>
      </c>
      <c r="CB49" s="3">
        <v>1000</v>
      </c>
      <c r="CC49" s="3">
        <v>25</v>
      </c>
      <c r="CD49" s="3">
        <v>1000</v>
      </c>
      <c r="CE49" s="3">
        <v>25</v>
      </c>
      <c r="CF49" s="3">
        <v>1000</v>
      </c>
      <c r="CG49" s="3">
        <v>25</v>
      </c>
      <c r="CH49">
        <v>470</v>
      </c>
      <c r="CI49">
        <v>280</v>
      </c>
      <c r="CJ49">
        <v>20</v>
      </c>
    </row>
    <row r="50" spans="1:88" x14ac:dyDescent="0.3">
      <c r="J50">
        <v>1</v>
      </c>
      <c r="N50" t="s">
        <v>73</v>
      </c>
      <c r="O50">
        <v>2000</v>
      </c>
      <c r="Q50">
        <v>3.86</v>
      </c>
      <c r="AL50">
        <v>0.86</v>
      </c>
      <c r="BE50" s="3">
        <v>25</v>
      </c>
      <c r="BF50" s="3">
        <v>1000</v>
      </c>
      <c r="BG50" s="3" t="s">
        <v>156</v>
      </c>
      <c r="BJ50" s="4">
        <v>25</v>
      </c>
      <c r="BK50" s="4">
        <v>1000</v>
      </c>
      <c r="BL50" s="5" t="s">
        <v>64</v>
      </c>
      <c r="BM50" s="5"/>
      <c r="BN50" s="5"/>
      <c r="BO50" s="4">
        <v>25</v>
      </c>
      <c r="BP50" s="4">
        <v>1000</v>
      </c>
      <c r="BQ50" s="4">
        <v>25</v>
      </c>
      <c r="BR50" s="4">
        <v>1000</v>
      </c>
      <c r="BS50" s="4" t="s">
        <v>41</v>
      </c>
      <c r="BT50" s="4" t="s">
        <v>54</v>
      </c>
      <c r="BU50" s="4">
        <v>25</v>
      </c>
      <c r="BV50" s="4">
        <v>0</v>
      </c>
      <c r="BW50" s="4">
        <v>25</v>
      </c>
      <c r="BX50" s="4">
        <v>1000</v>
      </c>
      <c r="BY50" s="4">
        <v>25</v>
      </c>
      <c r="BZ50" s="3">
        <v>1000</v>
      </c>
      <c r="CA50" s="6">
        <v>150</v>
      </c>
      <c r="CB50" s="6">
        <v>3</v>
      </c>
      <c r="CC50" s="3">
        <v>25</v>
      </c>
      <c r="CD50" s="3">
        <v>1000</v>
      </c>
      <c r="CE50" s="3">
        <v>25</v>
      </c>
      <c r="CF50" s="3">
        <v>1000</v>
      </c>
      <c r="CG50" s="3">
        <v>25</v>
      </c>
      <c r="CH50">
        <v>590</v>
      </c>
      <c r="CI50">
        <v>520</v>
      </c>
      <c r="CJ50">
        <v>10.5</v>
      </c>
    </row>
    <row r="51" spans="1:88" x14ac:dyDescent="0.3">
      <c r="A51" t="s">
        <v>142</v>
      </c>
      <c r="B51" t="s">
        <v>170</v>
      </c>
      <c r="C51">
        <v>2013</v>
      </c>
      <c r="D51" t="s">
        <v>3</v>
      </c>
      <c r="E51" t="s">
        <v>98</v>
      </c>
      <c r="G51">
        <v>100</v>
      </c>
      <c r="R51">
        <v>5.5000000000000007E-2</v>
      </c>
      <c r="S51">
        <v>9.5000000000000001E-2</v>
      </c>
      <c r="T51">
        <v>2.5000000000000001E-2</v>
      </c>
      <c r="U51">
        <v>1.2999999999999999E-2</v>
      </c>
      <c r="W51">
        <v>0.13500000000000001</v>
      </c>
      <c r="X51">
        <v>1.4999999999999999E-2</v>
      </c>
      <c r="AZ51">
        <v>0.01</v>
      </c>
      <c r="BE51" s="3">
        <v>25</v>
      </c>
      <c r="BF51" s="3">
        <v>1000</v>
      </c>
      <c r="BG51" s="3" t="s">
        <v>54</v>
      </c>
      <c r="BH51" s="3">
        <v>25</v>
      </c>
      <c r="BI51" s="3">
        <v>0</v>
      </c>
      <c r="BJ51" s="4">
        <v>25</v>
      </c>
      <c r="BK51" s="4">
        <v>1000</v>
      </c>
      <c r="BL51" s="4" t="s">
        <v>54</v>
      </c>
      <c r="BM51" s="4">
        <v>25</v>
      </c>
      <c r="BN51" s="4">
        <v>0</v>
      </c>
      <c r="BO51" s="4">
        <v>25</v>
      </c>
      <c r="BP51" s="4">
        <v>1000</v>
      </c>
      <c r="BQ51" s="4">
        <v>25</v>
      </c>
      <c r="BR51" s="4">
        <v>1000</v>
      </c>
      <c r="BS51" s="4" t="s">
        <v>41</v>
      </c>
      <c r="BT51" s="4" t="s">
        <v>54</v>
      </c>
      <c r="BU51" s="4">
        <v>25</v>
      </c>
      <c r="BV51" s="4">
        <v>0</v>
      </c>
      <c r="BW51" s="4">
        <v>25</v>
      </c>
      <c r="BX51" s="4">
        <v>1000</v>
      </c>
      <c r="BY51" s="4">
        <v>25</v>
      </c>
      <c r="BZ51" s="3">
        <v>1000</v>
      </c>
      <c r="CA51" s="3">
        <v>25</v>
      </c>
      <c r="CB51" s="3">
        <v>1000</v>
      </c>
      <c r="CC51" s="3">
        <v>25</v>
      </c>
      <c r="CD51" s="3">
        <v>1000</v>
      </c>
      <c r="CE51" s="3">
        <v>25</v>
      </c>
      <c r="CF51" s="3">
        <v>1000</v>
      </c>
      <c r="CG51" s="3">
        <v>25</v>
      </c>
      <c r="CH51" s="6">
        <v>72</v>
      </c>
      <c r="CI51" s="6">
        <v>20</v>
      </c>
      <c r="CJ51" s="6">
        <v>120</v>
      </c>
    </row>
    <row r="52" spans="1:88" x14ac:dyDescent="0.3">
      <c r="G52">
        <v>100</v>
      </c>
      <c r="R52">
        <v>5.5000000000000007E-2</v>
      </c>
      <c r="S52">
        <v>9.5000000000000001E-2</v>
      </c>
      <c r="T52">
        <v>2.5000000000000001E-2</v>
      </c>
      <c r="U52">
        <v>1.2999999999999999E-2</v>
      </c>
      <c r="W52">
        <v>0.13500000000000001</v>
      </c>
      <c r="X52">
        <v>1.4999999999999999E-2</v>
      </c>
      <c r="AZ52">
        <v>0.01</v>
      </c>
      <c r="BE52" s="3">
        <v>25</v>
      </c>
      <c r="BF52" s="3">
        <v>1000</v>
      </c>
      <c r="BG52" s="6" t="s">
        <v>56</v>
      </c>
      <c r="BH52">
        <v>25</v>
      </c>
      <c r="BI52">
        <v>0.4</v>
      </c>
      <c r="BJ52" s="4">
        <v>25</v>
      </c>
      <c r="BK52" s="4">
        <v>1000</v>
      </c>
      <c r="BL52" s="4" t="s">
        <v>54</v>
      </c>
      <c r="BM52" s="4">
        <v>25</v>
      </c>
      <c r="BN52" s="4">
        <v>0</v>
      </c>
      <c r="BO52" s="4">
        <v>25</v>
      </c>
      <c r="BP52" s="4">
        <v>1000</v>
      </c>
      <c r="BQ52" s="4">
        <v>25</v>
      </c>
      <c r="BR52" s="4">
        <v>1000</v>
      </c>
      <c r="BS52" s="4" t="s">
        <v>41</v>
      </c>
      <c r="BT52" s="4" t="s">
        <v>54</v>
      </c>
      <c r="BU52" s="4">
        <v>25</v>
      </c>
      <c r="BV52" s="4">
        <v>0</v>
      </c>
      <c r="BW52" s="4">
        <v>25</v>
      </c>
      <c r="BX52" s="4">
        <v>1000</v>
      </c>
      <c r="BY52" s="4">
        <v>25</v>
      </c>
      <c r="BZ52" s="3">
        <v>1000</v>
      </c>
      <c r="CA52" s="3">
        <v>25</v>
      </c>
      <c r="CB52" s="3">
        <v>1000</v>
      </c>
      <c r="CC52" s="3">
        <v>25</v>
      </c>
      <c r="CD52" s="3">
        <v>1000</v>
      </c>
      <c r="CE52" s="3">
        <v>25</v>
      </c>
      <c r="CF52" s="3">
        <v>1000</v>
      </c>
      <c r="CG52" s="3">
        <v>25</v>
      </c>
      <c r="CH52" s="6">
        <v>91</v>
      </c>
      <c r="CI52" s="6">
        <v>87</v>
      </c>
      <c r="CJ52" s="6">
        <v>18</v>
      </c>
    </row>
    <row r="53" spans="1:88" x14ac:dyDescent="0.3">
      <c r="G53">
        <v>100</v>
      </c>
      <c r="R53">
        <v>5.5000000000000007E-2</v>
      </c>
      <c r="S53">
        <v>9.5000000000000001E-2</v>
      </c>
      <c r="T53">
        <v>2.5000000000000001E-2</v>
      </c>
      <c r="U53">
        <v>1.2999999999999999E-2</v>
      </c>
      <c r="W53">
        <v>0.13500000000000001</v>
      </c>
      <c r="X53">
        <v>1.4999999999999999E-2</v>
      </c>
      <c r="AZ53">
        <v>0.01</v>
      </c>
      <c r="BE53" s="3">
        <v>25</v>
      </c>
      <c r="BF53" s="3">
        <v>1000</v>
      </c>
      <c r="BG53" s="5" t="s">
        <v>56</v>
      </c>
      <c r="BH53">
        <v>25</v>
      </c>
      <c r="BI53">
        <v>0.8</v>
      </c>
      <c r="BJ53" s="4">
        <v>25</v>
      </c>
      <c r="BK53" s="4">
        <v>1000</v>
      </c>
      <c r="BL53" s="4" t="s">
        <v>54</v>
      </c>
      <c r="BM53" s="4">
        <v>25</v>
      </c>
      <c r="BN53" s="4">
        <v>0</v>
      </c>
      <c r="BO53" s="4">
        <v>25</v>
      </c>
      <c r="BP53" s="4">
        <v>1000</v>
      </c>
      <c r="BQ53" s="4">
        <v>25</v>
      </c>
      <c r="BR53" s="4">
        <v>1000</v>
      </c>
      <c r="BS53" s="4" t="s">
        <v>41</v>
      </c>
      <c r="BT53" s="4" t="s">
        <v>54</v>
      </c>
      <c r="BU53" s="4">
        <v>25</v>
      </c>
      <c r="BV53" s="4">
        <v>0</v>
      </c>
      <c r="BW53" s="4">
        <v>25</v>
      </c>
      <c r="BX53" s="4">
        <v>1000</v>
      </c>
      <c r="BY53" s="4">
        <v>25</v>
      </c>
      <c r="BZ53" s="3">
        <v>1000</v>
      </c>
      <c r="CA53" s="3">
        <v>25</v>
      </c>
      <c r="CB53" s="3">
        <v>1000</v>
      </c>
      <c r="CC53" s="3">
        <v>25</v>
      </c>
      <c r="CD53" s="3">
        <v>1000</v>
      </c>
      <c r="CE53" s="3">
        <v>25</v>
      </c>
      <c r="CF53" s="3">
        <v>1000</v>
      </c>
      <c r="CG53" s="3">
        <v>25</v>
      </c>
      <c r="CH53" s="6">
        <v>112</v>
      </c>
      <c r="CI53" s="6">
        <v>111</v>
      </c>
      <c r="CJ53" s="6">
        <v>15.1</v>
      </c>
    </row>
    <row r="54" spans="1:88" x14ac:dyDescent="0.3">
      <c r="G54">
        <v>100</v>
      </c>
      <c r="R54">
        <v>5.5000000000000007E-2</v>
      </c>
      <c r="S54">
        <v>9.5000000000000001E-2</v>
      </c>
      <c r="T54">
        <v>2.5000000000000001E-2</v>
      </c>
      <c r="U54">
        <v>1.2999999999999999E-2</v>
      </c>
      <c r="W54">
        <v>0.13500000000000001</v>
      </c>
      <c r="X54">
        <v>1.4999999999999999E-2</v>
      </c>
      <c r="AZ54">
        <v>0.01</v>
      </c>
      <c r="BE54" s="3">
        <v>25</v>
      </c>
      <c r="BF54" s="3">
        <v>1000</v>
      </c>
      <c r="BG54" s="5" t="s">
        <v>56</v>
      </c>
      <c r="BH54">
        <v>25</v>
      </c>
      <c r="BI54">
        <v>2</v>
      </c>
      <c r="BJ54" s="4">
        <v>25</v>
      </c>
      <c r="BK54" s="4">
        <v>1000</v>
      </c>
      <c r="BL54" s="4" t="s">
        <v>54</v>
      </c>
      <c r="BM54" s="4">
        <v>25</v>
      </c>
      <c r="BN54" s="4">
        <v>0</v>
      </c>
      <c r="BO54" s="4">
        <v>25</v>
      </c>
      <c r="BP54" s="4">
        <v>1000</v>
      </c>
      <c r="BQ54" s="4">
        <v>25</v>
      </c>
      <c r="BR54" s="4">
        <v>1000</v>
      </c>
      <c r="BS54" s="4" t="s">
        <v>41</v>
      </c>
      <c r="BT54" s="4" t="s">
        <v>54</v>
      </c>
      <c r="BU54" s="4">
        <v>25</v>
      </c>
      <c r="BV54" s="4">
        <v>0</v>
      </c>
      <c r="BW54" s="4">
        <v>25</v>
      </c>
      <c r="BX54" s="4">
        <v>1000</v>
      </c>
      <c r="BY54" s="4">
        <v>25</v>
      </c>
      <c r="BZ54" s="3">
        <v>1000</v>
      </c>
      <c r="CA54" s="3">
        <v>25</v>
      </c>
      <c r="CB54" s="3">
        <v>1000</v>
      </c>
      <c r="CC54" s="3">
        <v>25</v>
      </c>
      <c r="CD54" s="3">
        <v>1000</v>
      </c>
      <c r="CE54" s="3">
        <v>25</v>
      </c>
      <c r="CF54" s="3">
        <v>1000</v>
      </c>
      <c r="CG54" s="3">
        <v>25</v>
      </c>
      <c r="CH54" s="6">
        <v>139</v>
      </c>
      <c r="CI54" s="6">
        <v>137</v>
      </c>
      <c r="CJ54" s="6">
        <v>12.9</v>
      </c>
    </row>
    <row r="55" spans="1:88" x14ac:dyDescent="0.3">
      <c r="G55">
        <v>100</v>
      </c>
      <c r="R55">
        <v>5.5000000000000007E-2</v>
      </c>
      <c r="S55">
        <v>9.5000000000000001E-2</v>
      </c>
      <c r="T55">
        <v>2.5000000000000001E-2</v>
      </c>
      <c r="U55">
        <v>1.2999999999999999E-2</v>
      </c>
      <c r="W55">
        <v>0.13500000000000001</v>
      </c>
      <c r="X55">
        <v>1.4999999999999999E-2</v>
      </c>
      <c r="AZ55">
        <v>0.01</v>
      </c>
      <c r="BE55" s="3">
        <v>25</v>
      </c>
      <c r="BF55" s="3">
        <v>1000</v>
      </c>
      <c r="BG55" s="5" t="s">
        <v>56</v>
      </c>
      <c r="BH55">
        <v>25</v>
      </c>
      <c r="BI55">
        <v>3</v>
      </c>
      <c r="BJ55" s="4">
        <v>25</v>
      </c>
      <c r="BK55" s="4">
        <v>1000</v>
      </c>
      <c r="BL55" s="4" t="s">
        <v>54</v>
      </c>
      <c r="BM55" s="4">
        <v>25</v>
      </c>
      <c r="BN55" s="4">
        <v>0</v>
      </c>
      <c r="BO55" s="4">
        <v>25</v>
      </c>
      <c r="BP55" s="4">
        <v>1000</v>
      </c>
      <c r="BQ55" s="4">
        <v>25</v>
      </c>
      <c r="BR55" s="4">
        <v>1000</v>
      </c>
      <c r="BS55" s="4" t="s">
        <v>41</v>
      </c>
      <c r="BT55" s="4" t="s">
        <v>54</v>
      </c>
      <c r="BU55" s="4">
        <v>25</v>
      </c>
      <c r="BV55" s="4">
        <v>0</v>
      </c>
      <c r="BW55" s="4">
        <v>25</v>
      </c>
      <c r="BX55" s="4">
        <v>1000</v>
      </c>
      <c r="BY55" s="4">
        <v>25</v>
      </c>
      <c r="BZ55" s="3">
        <v>1000</v>
      </c>
      <c r="CA55" s="3">
        <v>25</v>
      </c>
      <c r="CB55" s="3">
        <v>1000</v>
      </c>
      <c r="CC55" s="3">
        <v>25</v>
      </c>
      <c r="CD55" s="3">
        <v>1000</v>
      </c>
      <c r="CE55" s="3">
        <v>25</v>
      </c>
      <c r="CF55" s="3">
        <v>1000</v>
      </c>
      <c r="CG55" s="3">
        <v>25</v>
      </c>
      <c r="CH55" s="6">
        <v>163</v>
      </c>
      <c r="CI55" s="6">
        <v>158</v>
      </c>
      <c r="CJ55" s="6">
        <v>11.6</v>
      </c>
    </row>
    <row r="56" spans="1:88" x14ac:dyDescent="0.3">
      <c r="A56" t="s">
        <v>137</v>
      </c>
      <c r="B56" t="s">
        <v>1</v>
      </c>
      <c r="C56">
        <v>2008</v>
      </c>
      <c r="D56" t="s">
        <v>92</v>
      </c>
      <c r="E56" t="s">
        <v>6</v>
      </c>
      <c r="J56">
        <v>1</v>
      </c>
      <c r="L56">
        <v>1</v>
      </c>
      <c r="N56" t="s">
        <v>71</v>
      </c>
      <c r="O56">
        <v>7000</v>
      </c>
      <c r="Q56">
        <v>1.661</v>
      </c>
      <c r="R56">
        <v>0.01</v>
      </c>
      <c r="S56">
        <v>2.9000000000000005E-2</v>
      </c>
      <c r="T56">
        <v>2.3759999999999999</v>
      </c>
      <c r="U56">
        <v>5.7220000000000004</v>
      </c>
      <c r="V56">
        <v>0.21</v>
      </c>
      <c r="W56">
        <v>8.5000000000000006E-2</v>
      </c>
      <c r="X56">
        <v>2.6600000000000002E-2</v>
      </c>
      <c r="BE56" s="3">
        <v>25</v>
      </c>
      <c r="BF56" s="3">
        <v>1000</v>
      </c>
      <c r="BG56" t="s">
        <v>64</v>
      </c>
      <c r="BH56" s="7">
        <v>25</v>
      </c>
      <c r="BI56" s="7">
        <v>0</v>
      </c>
      <c r="BJ56" s="7">
        <v>25</v>
      </c>
      <c r="BK56" s="3">
        <v>1000</v>
      </c>
      <c r="BL56" s="3" t="s">
        <v>54</v>
      </c>
      <c r="BM56" s="3">
        <v>25</v>
      </c>
      <c r="BN56" s="3">
        <v>0</v>
      </c>
      <c r="BO56" s="3">
        <v>25</v>
      </c>
      <c r="BP56" s="3">
        <v>1000</v>
      </c>
      <c r="BQ56" s="3">
        <v>25</v>
      </c>
      <c r="BR56" s="3">
        <v>1000</v>
      </c>
      <c r="BS56" s="3" t="s">
        <v>41</v>
      </c>
      <c r="BT56" s="3" t="s">
        <v>54</v>
      </c>
      <c r="BU56" s="3">
        <v>25</v>
      </c>
      <c r="BV56" s="3">
        <v>0</v>
      </c>
      <c r="BW56" s="3">
        <v>25</v>
      </c>
      <c r="BX56" s="3">
        <v>1000</v>
      </c>
      <c r="BY56" s="3">
        <v>25</v>
      </c>
      <c r="BZ56" s="3">
        <v>1000</v>
      </c>
      <c r="CA56" s="3">
        <v>25</v>
      </c>
      <c r="CB56" s="3">
        <v>1000</v>
      </c>
      <c r="CC56" s="3">
        <v>25</v>
      </c>
      <c r="CD56" s="3">
        <v>1000</v>
      </c>
      <c r="CE56" s="3">
        <v>25</v>
      </c>
      <c r="CF56" s="3">
        <v>1000</v>
      </c>
      <c r="CG56" s="3">
        <v>25</v>
      </c>
      <c r="CH56">
        <v>482.6</v>
      </c>
      <c r="CI56">
        <v>405.76</v>
      </c>
      <c r="CJ56">
        <v>12.11</v>
      </c>
    </row>
    <row r="57" spans="1:88" x14ac:dyDescent="0.3">
      <c r="J57">
        <v>1</v>
      </c>
      <c r="L57">
        <v>1</v>
      </c>
      <c r="O57">
        <v>7000</v>
      </c>
      <c r="Q57">
        <v>1.661</v>
      </c>
      <c r="R57">
        <v>0.01</v>
      </c>
      <c r="S57">
        <v>2.9000000000000005E-2</v>
      </c>
      <c r="T57">
        <v>2.3759999999999999</v>
      </c>
      <c r="U57">
        <v>5.7220000000000004</v>
      </c>
      <c r="V57">
        <v>0.21</v>
      </c>
      <c r="W57">
        <v>8.5000000000000006E-2</v>
      </c>
      <c r="X57">
        <v>2.6600000000000002E-2</v>
      </c>
      <c r="BE57" s="3">
        <v>25</v>
      </c>
      <c r="BF57" s="3">
        <v>1000</v>
      </c>
      <c r="BG57" t="s">
        <v>64</v>
      </c>
      <c r="BI57">
        <v>3</v>
      </c>
      <c r="BJ57" s="3">
        <v>25</v>
      </c>
      <c r="BK57" s="3">
        <v>1000</v>
      </c>
      <c r="BL57" s="3" t="s">
        <v>54</v>
      </c>
      <c r="BM57" s="3">
        <v>25</v>
      </c>
      <c r="BN57" s="3">
        <v>0</v>
      </c>
      <c r="BO57" s="3">
        <v>25</v>
      </c>
      <c r="BP57" s="3">
        <v>1000</v>
      </c>
      <c r="BQ57" s="3">
        <v>25</v>
      </c>
      <c r="BR57" s="3">
        <v>1000</v>
      </c>
      <c r="BS57" s="3" t="s">
        <v>41</v>
      </c>
      <c r="BT57" s="3" t="s">
        <v>54</v>
      </c>
      <c r="BU57" s="3">
        <v>25</v>
      </c>
      <c r="BV57" s="3">
        <v>0</v>
      </c>
      <c r="BW57" s="3">
        <v>25</v>
      </c>
      <c r="BX57" s="3">
        <v>1000</v>
      </c>
      <c r="BY57" s="3">
        <v>25</v>
      </c>
      <c r="BZ57" s="3">
        <v>1000</v>
      </c>
      <c r="CA57" s="3">
        <v>25</v>
      </c>
      <c r="CB57" s="3">
        <v>1000</v>
      </c>
      <c r="CC57" s="3">
        <v>25</v>
      </c>
      <c r="CD57" s="3">
        <v>1000</v>
      </c>
      <c r="CE57" s="3">
        <v>25</v>
      </c>
      <c r="CF57" s="3">
        <v>1000</v>
      </c>
      <c r="CG57" s="3">
        <v>25</v>
      </c>
      <c r="CH57">
        <v>496.38</v>
      </c>
      <c r="CI57">
        <v>412.17</v>
      </c>
      <c r="CJ57">
        <v>9.82</v>
      </c>
    </row>
    <row r="58" spans="1:88" x14ac:dyDescent="0.3">
      <c r="J58">
        <v>1</v>
      </c>
      <c r="L58">
        <v>1</v>
      </c>
      <c r="O58">
        <v>7000</v>
      </c>
      <c r="Q58">
        <v>1.661</v>
      </c>
      <c r="R58">
        <v>0.01</v>
      </c>
      <c r="S58">
        <v>2.9000000000000005E-2</v>
      </c>
      <c r="T58">
        <v>2.3759999999999999</v>
      </c>
      <c r="U58">
        <v>5.7220000000000004</v>
      </c>
      <c r="V58">
        <v>0.21</v>
      </c>
      <c r="W58">
        <v>8.5000000000000006E-2</v>
      </c>
      <c r="X58">
        <v>2.6600000000000002E-2</v>
      </c>
      <c r="BE58" s="3">
        <v>25</v>
      </c>
      <c r="BF58" s="3">
        <v>1000</v>
      </c>
      <c r="BG58" t="s">
        <v>64</v>
      </c>
      <c r="BI58">
        <v>5</v>
      </c>
      <c r="BJ58" s="3">
        <v>25</v>
      </c>
      <c r="BK58" s="3">
        <v>1000</v>
      </c>
      <c r="BL58" s="3" t="s">
        <v>54</v>
      </c>
      <c r="BM58" s="3">
        <v>25</v>
      </c>
      <c r="BN58" s="3">
        <v>0</v>
      </c>
      <c r="BO58" s="3">
        <v>25</v>
      </c>
      <c r="BP58" s="3">
        <v>1000</v>
      </c>
      <c r="BQ58" s="3">
        <v>25</v>
      </c>
      <c r="BR58" s="3">
        <v>1000</v>
      </c>
      <c r="BS58" s="3" t="s">
        <v>41</v>
      </c>
      <c r="BT58" s="3" t="s">
        <v>54</v>
      </c>
      <c r="BU58" s="3">
        <v>25</v>
      </c>
      <c r="BV58" s="3">
        <v>0</v>
      </c>
      <c r="BW58" s="3">
        <v>25</v>
      </c>
      <c r="BX58" s="3">
        <v>1000</v>
      </c>
      <c r="BY58" s="3">
        <v>25</v>
      </c>
      <c r="BZ58" s="3">
        <v>1000</v>
      </c>
      <c r="CA58" s="3">
        <v>25</v>
      </c>
      <c r="CB58" s="3">
        <v>1000</v>
      </c>
      <c r="CC58" s="3">
        <v>25</v>
      </c>
      <c r="CD58" s="3">
        <v>1000</v>
      </c>
      <c r="CE58" s="3">
        <v>25</v>
      </c>
      <c r="CF58" s="3">
        <v>1000</v>
      </c>
      <c r="CG58" s="3">
        <v>25</v>
      </c>
      <c r="CH58">
        <v>497.67</v>
      </c>
      <c r="CI58">
        <v>416</v>
      </c>
      <c r="CJ58">
        <v>8.82</v>
      </c>
    </row>
    <row r="59" spans="1:88" ht="49.5" x14ac:dyDescent="0.3">
      <c r="A59" t="s">
        <v>133</v>
      </c>
      <c r="B59" t="s">
        <v>179</v>
      </c>
      <c r="C59">
        <v>2012</v>
      </c>
      <c r="D59" s="8" t="s">
        <v>198</v>
      </c>
      <c r="E59" t="s">
        <v>102</v>
      </c>
      <c r="L59">
        <v>1</v>
      </c>
      <c r="N59" t="s">
        <v>105</v>
      </c>
      <c r="O59">
        <v>6000</v>
      </c>
      <c r="Q59">
        <v>0.1</v>
      </c>
      <c r="R59">
        <v>0.3</v>
      </c>
      <c r="S59">
        <v>0.7</v>
      </c>
      <c r="T59">
        <v>0.9</v>
      </c>
      <c r="U59">
        <v>0.2</v>
      </c>
      <c r="V59">
        <v>0.1</v>
      </c>
      <c r="W59">
        <v>0.35</v>
      </c>
      <c r="X59">
        <v>0.2</v>
      </c>
      <c r="BE59" s="3">
        <v>25</v>
      </c>
      <c r="BF59" s="3">
        <v>1000</v>
      </c>
      <c r="BG59" s="3" t="s">
        <v>54</v>
      </c>
      <c r="BH59" s="3">
        <v>25</v>
      </c>
      <c r="BI59" s="3">
        <v>0</v>
      </c>
      <c r="BJ59" s="3">
        <v>25</v>
      </c>
      <c r="BK59" s="3">
        <v>1000</v>
      </c>
      <c r="BL59" s="3" t="s">
        <v>54</v>
      </c>
      <c r="BM59" s="3">
        <v>25</v>
      </c>
      <c r="BN59" s="3">
        <v>0</v>
      </c>
      <c r="BO59" s="3">
        <v>25</v>
      </c>
      <c r="BP59" s="3">
        <v>1000</v>
      </c>
      <c r="BQ59" s="3">
        <v>25</v>
      </c>
      <c r="BR59" s="3">
        <v>1000</v>
      </c>
      <c r="BS59" s="3" t="s">
        <v>41</v>
      </c>
      <c r="BT59" s="3" t="s">
        <v>54</v>
      </c>
      <c r="BU59" s="3">
        <v>25</v>
      </c>
      <c r="BV59" s="3">
        <v>0</v>
      </c>
      <c r="BW59" s="3">
        <v>25</v>
      </c>
      <c r="BX59" s="3">
        <v>1000</v>
      </c>
      <c r="BY59" s="3">
        <v>25</v>
      </c>
      <c r="BZ59" s="3">
        <v>1000</v>
      </c>
      <c r="CA59" s="3">
        <v>25</v>
      </c>
      <c r="CB59" s="3">
        <v>1000</v>
      </c>
      <c r="CC59" s="3">
        <v>25</v>
      </c>
      <c r="CD59" s="3">
        <v>1000</v>
      </c>
      <c r="CE59" s="3">
        <v>25</v>
      </c>
      <c r="CF59" s="3">
        <v>1000</v>
      </c>
      <c r="CG59" s="3">
        <v>25</v>
      </c>
      <c r="CH59">
        <v>185</v>
      </c>
      <c r="CI59">
        <v>150</v>
      </c>
      <c r="CJ59">
        <v>7</v>
      </c>
    </row>
    <row r="60" spans="1:88" ht="33" x14ac:dyDescent="0.3">
      <c r="A60" t="s">
        <v>144</v>
      </c>
      <c r="B60" t="s">
        <v>0</v>
      </c>
      <c r="C60">
        <v>2007</v>
      </c>
      <c r="D60" s="8" t="s">
        <v>189</v>
      </c>
      <c r="E60" t="s">
        <v>7</v>
      </c>
      <c r="G60">
        <v>90</v>
      </c>
      <c r="O60">
        <v>1000</v>
      </c>
      <c r="Q60">
        <v>0.05</v>
      </c>
      <c r="R60">
        <v>0.05</v>
      </c>
      <c r="S60">
        <v>0.25</v>
      </c>
      <c r="T60">
        <v>0.05</v>
      </c>
      <c r="U60">
        <v>7.0000000000000007E-2</v>
      </c>
      <c r="W60">
        <v>0.4</v>
      </c>
      <c r="X60">
        <v>0.05</v>
      </c>
      <c r="BE60" s="3">
        <v>25</v>
      </c>
      <c r="BF60" s="3">
        <v>1000</v>
      </c>
      <c r="BG60" s="3" t="s">
        <v>54</v>
      </c>
      <c r="BH60" s="3">
        <v>25</v>
      </c>
      <c r="BI60" s="3">
        <v>0</v>
      </c>
      <c r="BJ60" s="3">
        <v>25</v>
      </c>
      <c r="BK60" s="3">
        <v>1000</v>
      </c>
      <c r="BL60" s="3" t="s">
        <v>54</v>
      </c>
      <c r="BM60" s="3">
        <v>25</v>
      </c>
      <c r="BN60" s="3">
        <v>0</v>
      </c>
      <c r="BO60" s="3">
        <v>25</v>
      </c>
      <c r="BP60" s="3">
        <v>1000</v>
      </c>
      <c r="BQ60" s="3">
        <v>25</v>
      </c>
      <c r="BR60" s="3">
        <v>1000</v>
      </c>
      <c r="BS60" s="3" t="s">
        <v>41</v>
      </c>
      <c r="BT60" s="3" t="s">
        <v>54</v>
      </c>
      <c r="BU60" s="3">
        <v>25</v>
      </c>
      <c r="BV60" s="3">
        <v>0</v>
      </c>
      <c r="BW60" s="3">
        <v>25</v>
      </c>
      <c r="BX60" s="3">
        <v>1000</v>
      </c>
      <c r="BY60" s="3">
        <v>25</v>
      </c>
      <c r="BZ60" s="3">
        <v>1000</v>
      </c>
      <c r="CA60" s="3">
        <v>25</v>
      </c>
      <c r="CB60" s="3">
        <v>1000</v>
      </c>
      <c r="CC60" s="3">
        <v>25</v>
      </c>
      <c r="CD60" s="3">
        <v>1000</v>
      </c>
      <c r="CE60" s="3">
        <v>25</v>
      </c>
      <c r="CF60" s="3">
        <v>1000</v>
      </c>
      <c r="CG60" s="3">
        <v>25</v>
      </c>
      <c r="CH60">
        <v>115</v>
      </c>
      <c r="CI60">
        <v>0.5</v>
      </c>
      <c r="CJ60">
        <v>26</v>
      </c>
    </row>
    <row r="61" spans="1:88" x14ac:dyDescent="0.3">
      <c r="G61">
        <v>90</v>
      </c>
      <c r="O61">
        <v>6000</v>
      </c>
      <c r="Q61">
        <v>0.22</v>
      </c>
      <c r="R61">
        <v>0.12</v>
      </c>
      <c r="S61">
        <v>0.57999999999999996</v>
      </c>
      <c r="T61">
        <v>1.1000000000000001</v>
      </c>
      <c r="W61">
        <v>0.3</v>
      </c>
      <c r="BE61" s="3">
        <v>25</v>
      </c>
      <c r="BF61" s="3">
        <v>1000</v>
      </c>
      <c r="BG61" s="3" t="s">
        <v>54</v>
      </c>
      <c r="BH61" s="3">
        <v>25</v>
      </c>
      <c r="BI61" s="3">
        <v>0</v>
      </c>
      <c r="BJ61" s="3">
        <v>25</v>
      </c>
      <c r="BK61" s="3">
        <v>1000</v>
      </c>
      <c r="BL61" s="3" t="s">
        <v>54</v>
      </c>
      <c r="BM61" s="3">
        <v>25</v>
      </c>
      <c r="BN61" s="3">
        <v>0</v>
      </c>
      <c r="BO61" s="3">
        <v>25</v>
      </c>
      <c r="BP61" s="3">
        <v>1000</v>
      </c>
      <c r="BQ61" s="3">
        <v>25</v>
      </c>
      <c r="BR61" s="3">
        <v>1000</v>
      </c>
      <c r="BS61" s="3" t="s">
        <v>41</v>
      </c>
      <c r="BT61" s="3" t="s">
        <v>54</v>
      </c>
      <c r="BU61" s="3">
        <v>25</v>
      </c>
      <c r="BV61" s="3">
        <v>0</v>
      </c>
      <c r="BW61" s="3">
        <v>25</v>
      </c>
      <c r="BX61" s="3">
        <v>1000</v>
      </c>
      <c r="BY61" s="3">
        <v>25</v>
      </c>
      <c r="BZ61" s="3">
        <v>1000</v>
      </c>
      <c r="CA61" s="3">
        <v>25</v>
      </c>
      <c r="CB61" s="3">
        <v>1000</v>
      </c>
      <c r="CC61" s="3">
        <v>25</v>
      </c>
      <c r="CD61" s="3">
        <v>1000</v>
      </c>
      <c r="CE61" s="3">
        <v>25</v>
      </c>
      <c r="CF61" s="3">
        <v>1000</v>
      </c>
      <c r="CG61" s="3">
        <v>25</v>
      </c>
      <c r="CH61">
        <v>283</v>
      </c>
      <c r="CI61">
        <v>235</v>
      </c>
      <c r="CJ61">
        <v>22</v>
      </c>
    </row>
    <row r="62" spans="1:88" x14ac:dyDescent="0.3">
      <c r="G62">
        <v>90</v>
      </c>
      <c r="O62">
        <v>2000</v>
      </c>
      <c r="Q62">
        <v>4.2</v>
      </c>
      <c r="R62">
        <v>0.6</v>
      </c>
      <c r="S62">
        <v>0.5</v>
      </c>
      <c r="T62">
        <v>1.6</v>
      </c>
      <c r="V62">
        <v>0.1</v>
      </c>
      <c r="W62">
        <v>0.5</v>
      </c>
      <c r="Z62">
        <v>0.2</v>
      </c>
      <c r="BE62" s="3">
        <v>25</v>
      </c>
      <c r="BF62" s="3">
        <v>1000</v>
      </c>
      <c r="BG62" s="3" t="s">
        <v>54</v>
      </c>
      <c r="BH62" s="3">
        <v>25</v>
      </c>
      <c r="BI62" s="3">
        <v>0</v>
      </c>
      <c r="BJ62" s="3">
        <v>25</v>
      </c>
      <c r="BK62" s="3">
        <v>1000</v>
      </c>
      <c r="BL62" s="3" t="s">
        <v>54</v>
      </c>
      <c r="BM62" s="3">
        <v>25</v>
      </c>
      <c r="BN62" s="3">
        <v>0</v>
      </c>
      <c r="BO62" s="3">
        <v>25</v>
      </c>
      <c r="BP62" s="3">
        <v>1000</v>
      </c>
      <c r="BQ62" s="3">
        <v>25</v>
      </c>
      <c r="BR62" s="3">
        <v>1000</v>
      </c>
      <c r="BS62" s="3" t="s">
        <v>41</v>
      </c>
      <c r="BT62" s="3" t="s">
        <v>54</v>
      </c>
      <c r="BU62" s="3">
        <v>25</v>
      </c>
      <c r="BV62" s="3">
        <v>0</v>
      </c>
      <c r="BW62" s="3">
        <v>25</v>
      </c>
      <c r="BX62" s="3">
        <v>1000</v>
      </c>
      <c r="BY62" s="3">
        <v>25</v>
      </c>
      <c r="BZ62" s="3">
        <v>1000</v>
      </c>
      <c r="CA62" s="3">
        <v>25</v>
      </c>
      <c r="CB62" s="3">
        <v>1000</v>
      </c>
      <c r="CC62" s="3">
        <v>25</v>
      </c>
      <c r="CD62" s="3">
        <v>1000</v>
      </c>
      <c r="CE62" s="3">
        <v>25</v>
      </c>
      <c r="CF62" s="3">
        <v>1000</v>
      </c>
      <c r="CG62" s="3">
        <v>25</v>
      </c>
      <c r="CH62">
        <v>460</v>
      </c>
      <c r="CI62">
        <v>340</v>
      </c>
      <c r="CJ62">
        <v>18</v>
      </c>
    </row>
    <row r="63" spans="1:88" x14ac:dyDescent="0.3">
      <c r="G63">
        <v>90</v>
      </c>
      <c r="O63">
        <v>7000</v>
      </c>
      <c r="Q63">
        <v>0.1</v>
      </c>
      <c r="R63">
        <v>0.2</v>
      </c>
      <c r="S63">
        <v>0.1</v>
      </c>
      <c r="T63">
        <v>2.5</v>
      </c>
      <c r="U63">
        <v>4.3</v>
      </c>
      <c r="V63">
        <v>0.15</v>
      </c>
      <c r="W63">
        <v>0.2</v>
      </c>
      <c r="Y63">
        <v>0.05</v>
      </c>
      <c r="Z63">
        <v>0.05</v>
      </c>
      <c r="AQ63">
        <v>0.05</v>
      </c>
      <c r="AV63">
        <v>0.05</v>
      </c>
      <c r="BE63" s="3">
        <v>25</v>
      </c>
      <c r="BF63" s="3">
        <v>1000</v>
      </c>
      <c r="BG63" s="3" t="s">
        <v>54</v>
      </c>
      <c r="BH63" s="3">
        <v>25</v>
      </c>
      <c r="BI63" s="3">
        <v>0</v>
      </c>
      <c r="BJ63" s="3">
        <v>25</v>
      </c>
      <c r="BK63" s="3">
        <v>1000</v>
      </c>
      <c r="BL63" s="3" t="s">
        <v>54</v>
      </c>
      <c r="BM63" s="3">
        <v>25</v>
      </c>
      <c r="BN63" s="3">
        <v>0</v>
      </c>
      <c r="BO63" s="3">
        <v>25</v>
      </c>
      <c r="BP63" s="3">
        <v>1000</v>
      </c>
      <c r="BQ63" s="3">
        <v>25</v>
      </c>
      <c r="BR63" s="3">
        <v>1000</v>
      </c>
      <c r="BS63" s="3" t="s">
        <v>41</v>
      </c>
      <c r="BT63" s="3" t="s">
        <v>54</v>
      </c>
      <c r="BU63" s="3">
        <v>25</v>
      </c>
      <c r="BV63" s="3">
        <v>0</v>
      </c>
      <c r="BW63" s="3">
        <v>25</v>
      </c>
      <c r="BX63" s="3">
        <v>1000</v>
      </c>
      <c r="BY63" s="3">
        <v>25</v>
      </c>
      <c r="BZ63" s="3">
        <v>1000</v>
      </c>
      <c r="CA63" s="3">
        <v>25</v>
      </c>
      <c r="CB63" s="3">
        <v>1000</v>
      </c>
      <c r="CC63" s="3">
        <v>25</v>
      </c>
      <c r="CD63" s="3">
        <v>1000</v>
      </c>
      <c r="CE63" s="3">
        <v>25</v>
      </c>
      <c r="CF63" s="3">
        <v>1000</v>
      </c>
      <c r="CG63" s="3">
        <v>25</v>
      </c>
      <c r="CH63">
        <v>460</v>
      </c>
      <c r="CI63">
        <v>400</v>
      </c>
      <c r="CJ63">
        <v>15</v>
      </c>
    </row>
    <row r="64" spans="1:88" x14ac:dyDescent="0.3">
      <c r="G64">
        <v>90</v>
      </c>
      <c r="O64">
        <v>7000</v>
      </c>
      <c r="Q64">
        <v>1.6</v>
      </c>
      <c r="R64">
        <v>0.3</v>
      </c>
      <c r="S64">
        <v>0.4</v>
      </c>
      <c r="T64">
        <v>2.5</v>
      </c>
      <c r="U64">
        <v>5.6</v>
      </c>
      <c r="V64">
        <v>0.23</v>
      </c>
      <c r="W64">
        <v>0.5</v>
      </c>
      <c r="BE64" s="3">
        <v>25</v>
      </c>
      <c r="BF64" s="3">
        <v>1000</v>
      </c>
      <c r="BG64" s="3" t="s">
        <v>54</v>
      </c>
      <c r="BH64" s="3">
        <v>25</v>
      </c>
      <c r="BI64" s="3">
        <v>0</v>
      </c>
      <c r="BJ64" s="3">
        <v>25</v>
      </c>
      <c r="BK64" s="3">
        <v>1000</v>
      </c>
      <c r="BL64" s="3" t="s">
        <v>54</v>
      </c>
      <c r="BM64" s="3">
        <v>25</v>
      </c>
      <c r="BN64" s="3">
        <v>0</v>
      </c>
      <c r="BO64" s="3">
        <v>25</v>
      </c>
      <c r="BP64" s="3">
        <v>1000</v>
      </c>
      <c r="BQ64" s="3">
        <v>25</v>
      </c>
      <c r="BR64" s="3">
        <v>1000</v>
      </c>
      <c r="BS64" s="3" t="s">
        <v>41</v>
      </c>
      <c r="BT64" s="3" t="s">
        <v>54</v>
      </c>
      <c r="BU64" s="3">
        <v>25</v>
      </c>
      <c r="BV64" s="3">
        <v>0</v>
      </c>
      <c r="BW64" s="3">
        <v>25</v>
      </c>
      <c r="BX64" s="3">
        <v>1000</v>
      </c>
      <c r="BY64" s="3">
        <v>25</v>
      </c>
      <c r="BZ64" s="3">
        <v>1000</v>
      </c>
      <c r="CA64" s="3">
        <v>25</v>
      </c>
      <c r="CB64" s="3">
        <v>1000</v>
      </c>
      <c r="CC64" s="3">
        <v>25</v>
      </c>
      <c r="CD64" s="3">
        <v>1000</v>
      </c>
      <c r="CE64" s="3">
        <v>25</v>
      </c>
      <c r="CF64" s="3">
        <v>1000</v>
      </c>
      <c r="CG64" s="3">
        <v>25</v>
      </c>
      <c r="CH64">
        <v>520</v>
      </c>
      <c r="CI64">
        <v>430</v>
      </c>
      <c r="CJ64">
        <v>10</v>
      </c>
    </row>
    <row r="65" spans="1:88" ht="33" x14ac:dyDescent="0.3">
      <c r="A65" t="s">
        <v>140</v>
      </c>
      <c r="B65" t="s">
        <v>94</v>
      </c>
      <c r="C65">
        <v>2006</v>
      </c>
      <c r="D65" s="8" t="s">
        <v>197</v>
      </c>
      <c r="E65" t="s">
        <v>108</v>
      </c>
      <c r="H65">
        <v>1</v>
      </c>
      <c r="L65">
        <v>1</v>
      </c>
      <c r="N65" t="s">
        <v>184</v>
      </c>
      <c r="O65">
        <v>2000</v>
      </c>
      <c r="BE65" s="3">
        <v>25</v>
      </c>
      <c r="BF65" s="3">
        <v>1000</v>
      </c>
      <c r="BG65" s="3" t="s">
        <v>54</v>
      </c>
      <c r="BH65" s="3">
        <v>25</v>
      </c>
      <c r="BI65" s="3">
        <v>0</v>
      </c>
      <c r="BJ65" s="3">
        <v>25</v>
      </c>
      <c r="BK65" s="3">
        <v>1000</v>
      </c>
      <c r="BL65" s="3" t="s">
        <v>54</v>
      </c>
      <c r="BM65" s="3">
        <v>25</v>
      </c>
      <c r="BN65" s="3">
        <v>0</v>
      </c>
      <c r="BO65" s="3">
        <v>25</v>
      </c>
      <c r="BP65" s="3">
        <v>1000</v>
      </c>
      <c r="BQ65" s="3">
        <v>25</v>
      </c>
      <c r="BR65" s="3">
        <v>1000</v>
      </c>
      <c r="BS65" s="3" t="s">
        <v>41</v>
      </c>
      <c r="BT65" s="3" t="s">
        <v>54</v>
      </c>
      <c r="BU65" s="3">
        <v>25</v>
      </c>
      <c r="BV65" s="3">
        <v>0</v>
      </c>
      <c r="BW65" s="3">
        <v>25</v>
      </c>
      <c r="BX65" s="3">
        <v>1000</v>
      </c>
      <c r="BY65" s="3">
        <v>25</v>
      </c>
      <c r="BZ65" s="3">
        <v>1000</v>
      </c>
      <c r="CA65" s="3">
        <v>25</v>
      </c>
      <c r="CB65" s="3">
        <v>1000</v>
      </c>
      <c r="CC65" s="3">
        <v>25</v>
      </c>
      <c r="CD65" s="3">
        <v>1000</v>
      </c>
      <c r="CE65" s="3">
        <v>25</v>
      </c>
      <c r="CF65" s="3">
        <v>1000</v>
      </c>
      <c r="CG65" s="3">
        <v>25</v>
      </c>
      <c r="CH65">
        <v>440</v>
      </c>
    </row>
    <row r="66" spans="1:88" x14ac:dyDescent="0.3">
      <c r="H66">
        <v>1</v>
      </c>
      <c r="L66">
        <v>1</v>
      </c>
      <c r="N66" t="s">
        <v>2</v>
      </c>
      <c r="O66">
        <v>7000</v>
      </c>
      <c r="BE66" s="3">
        <v>25</v>
      </c>
      <c r="BF66" s="3">
        <v>1000</v>
      </c>
      <c r="BG66" s="3" t="s">
        <v>54</v>
      </c>
      <c r="BH66" s="3">
        <v>25</v>
      </c>
      <c r="BI66" s="3">
        <v>0</v>
      </c>
      <c r="BJ66" s="3">
        <v>25</v>
      </c>
      <c r="BK66" s="3">
        <v>1000</v>
      </c>
      <c r="BL66" s="3" t="s">
        <v>54</v>
      </c>
      <c r="BM66" s="3">
        <v>25</v>
      </c>
      <c r="BN66" s="3">
        <v>0</v>
      </c>
      <c r="BO66" s="3">
        <v>25</v>
      </c>
      <c r="BP66" s="3">
        <v>1000</v>
      </c>
      <c r="BQ66" s="3">
        <v>25</v>
      </c>
      <c r="BR66" s="3">
        <v>1000</v>
      </c>
      <c r="BS66" s="3" t="s">
        <v>41</v>
      </c>
      <c r="BT66" s="3" t="s">
        <v>54</v>
      </c>
      <c r="BU66" s="3">
        <v>25</v>
      </c>
      <c r="BV66" s="3">
        <v>0</v>
      </c>
      <c r="BW66" s="3">
        <v>25</v>
      </c>
      <c r="BX66" s="3">
        <v>1000</v>
      </c>
      <c r="BY66" s="3">
        <v>25</v>
      </c>
      <c r="BZ66" s="3">
        <v>1000</v>
      </c>
      <c r="CA66" s="3">
        <v>25</v>
      </c>
      <c r="CB66" s="3">
        <v>1000</v>
      </c>
      <c r="CC66" s="3">
        <v>25</v>
      </c>
      <c r="CD66" s="3">
        <v>1000</v>
      </c>
      <c r="CE66" s="3">
        <v>25</v>
      </c>
      <c r="CF66" s="3">
        <v>1000</v>
      </c>
      <c r="CG66" s="3">
        <v>25</v>
      </c>
      <c r="CH66">
        <v>530</v>
      </c>
    </row>
    <row r="67" spans="1:88" ht="33" x14ac:dyDescent="0.3">
      <c r="A67" t="s">
        <v>134</v>
      </c>
      <c r="B67" t="s">
        <v>173</v>
      </c>
      <c r="D67" s="8" t="s">
        <v>196</v>
      </c>
      <c r="E67" t="s">
        <v>93</v>
      </c>
      <c r="L67">
        <v>1</v>
      </c>
      <c r="N67" t="s">
        <v>175</v>
      </c>
      <c r="O67">
        <v>6000</v>
      </c>
      <c r="Q67">
        <v>0.17</v>
      </c>
      <c r="R67">
        <v>0.11</v>
      </c>
      <c r="S67">
        <v>0.53</v>
      </c>
      <c r="T67">
        <v>1.06</v>
      </c>
      <c r="U67">
        <v>8.4000000000000005E-2</v>
      </c>
      <c r="V67">
        <v>0.1</v>
      </c>
      <c r="W67">
        <v>0.31</v>
      </c>
      <c r="X67">
        <v>3.2000000000000001E-2</v>
      </c>
      <c r="BD67">
        <v>1.2E-2</v>
      </c>
      <c r="BE67" s="3">
        <v>25</v>
      </c>
      <c r="BF67" s="3">
        <v>1000</v>
      </c>
      <c r="BG67" s="3" t="s">
        <v>54</v>
      </c>
      <c r="BH67" s="3">
        <v>25</v>
      </c>
      <c r="BI67" s="3">
        <v>0</v>
      </c>
      <c r="BJ67" s="3">
        <v>25</v>
      </c>
      <c r="BK67" s="3">
        <v>1000</v>
      </c>
      <c r="BL67" s="3" t="s">
        <v>54</v>
      </c>
      <c r="BM67" s="3">
        <v>25</v>
      </c>
      <c r="BN67" s="3">
        <v>0</v>
      </c>
      <c r="BO67" s="3">
        <v>25</v>
      </c>
      <c r="BP67" s="3">
        <v>1000</v>
      </c>
      <c r="BQ67" s="3">
        <v>25</v>
      </c>
      <c r="BR67" s="3">
        <v>1000</v>
      </c>
      <c r="BS67" s="3" t="s">
        <v>41</v>
      </c>
      <c r="BT67" s="3" t="s">
        <v>54</v>
      </c>
      <c r="BU67" s="3">
        <v>25</v>
      </c>
      <c r="BV67" s="3">
        <v>0</v>
      </c>
      <c r="BW67" s="3">
        <v>25</v>
      </c>
      <c r="BX67" s="3">
        <v>1000</v>
      </c>
      <c r="BY67" s="3">
        <v>25</v>
      </c>
      <c r="BZ67" s="3">
        <v>1000</v>
      </c>
      <c r="CA67" s="3">
        <v>25</v>
      </c>
      <c r="CB67" s="3">
        <v>1000</v>
      </c>
      <c r="CC67" s="3">
        <v>25</v>
      </c>
      <c r="CD67" s="3">
        <v>1000</v>
      </c>
      <c r="CE67" s="3">
        <v>25</v>
      </c>
      <c r="CF67" s="3">
        <v>1000</v>
      </c>
      <c r="CG67" s="3">
        <v>25</v>
      </c>
      <c r="CH67">
        <v>308</v>
      </c>
      <c r="CI67">
        <v>265</v>
      </c>
      <c r="CJ67">
        <v>14.45</v>
      </c>
    </row>
    <row r="68" spans="1:88" ht="33" x14ac:dyDescent="0.3">
      <c r="A68" t="s">
        <v>136</v>
      </c>
      <c r="B68" t="s">
        <v>174</v>
      </c>
      <c r="C68">
        <v>2014</v>
      </c>
      <c r="D68" s="8" t="s">
        <v>199</v>
      </c>
      <c r="E68" t="s">
        <v>178</v>
      </c>
      <c r="G68">
        <v>100</v>
      </c>
      <c r="Q68">
        <v>0.45</v>
      </c>
      <c r="R68">
        <v>0.45</v>
      </c>
      <c r="S68">
        <v>1.05</v>
      </c>
      <c r="T68">
        <v>3.48</v>
      </c>
      <c r="U68">
        <v>0.27</v>
      </c>
      <c r="W68">
        <v>1.34</v>
      </c>
      <c r="X68">
        <v>0.22</v>
      </c>
      <c r="Y68">
        <v>0.23</v>
      </c>
      <c r="AI68">
        <v>0.08</v>
      </c>
      <c r="AL68">
        <v>0.94</v>
      </c>
      <c r="AQ68">
        <v>0.18</v>
      </c>
      <c r="AV68">
        <v>0.32</v>
      </c>
      <c r="BE68">
        <v>550</v>
      </c>
      <c r="BF68">
        <v>5</v>
      </c>
      <c r="BG68" s="3" t="s">
        <v>54</v>
      </c>
      <c r="BH68" s="3">
        <v>25</v>
      </c>
      <c r="BI68" s="3">
        <v>0</v>
      </c>
      <c r="BJ68" s="3">
        <v>25</v>
      </c>
      <c r="BK68" s="3">
        <v>1000</v>
      </c>
      <c r="BL68" s="3" t="s">
        <v>54</v>
      </c>
      <c r="BM68" s="3">
        <v>25</v>
      </c>
      <c r="BN68" s="3">
        <v>0</v>
      </c>
      <c r="BO68" s="3">
        <v>25</v>
      </c>
      <c r="BP68" s="3">
        <v>1000</v>
      </c>
      <c r="BQ68" s="3">
        <v>25</v>
      </c>
      <c r="BR68" s="3">
        <v>1000</v>
      </c>
      <c r="BS68" s="3" t="s">
        <v>41</v>
      </c>
      <c r="BT68" s="3" t="s">
        <v>54</v>
      </c>
      <c r="BU68" s="3">
        <v>25</v>
      </c>
      <c r="BV68" s="3">
        <v>0</v>
      </c>
      <c r="BW68" s="3">
        <v>25</v>
      </c>
      <c r="BX68" s="3">
        <v>1000</v>
      </c>
      <c r="BY68" s="3">
        <v>25</v>
      </c>
      <c r="BZ68" s="3">
        <v>1000</v>
      </c>
      <c r="CA68" s="3">
        <v>25</v>
      </c>
      <c r="CB68" s="3">
        <v>1000</v>
      </c>
      <c r="CC68" s="3">
        <v>25</v>
      </c>
      <c r="CD68" s="3">
        <v>1000</v>
      </c>
      <c r="CE68" s="3">
        <v>25</v>
      </c>
      <c r="CF68" s="3">
        <v>1000</v>
      </c>
      <c r="CG68" s="3">
        <v>25</v>
      </c>
      <c r="CH68">
        <v>150</v>
      </c>
      <c r="CI68">
        <v>78</v>
      </c>
      <c r="CJ68">
        <v>8.3000000000000007</v>
      </c>
    </row>
    <row r="69" spans="1:88" x14ac:dyDescent="0.3">
      <c r="G69">
        <v>100</v>
      </c>
      <c r="Q69">
        <v>0.45</v>
      </c>
      <c r="R69">
        <v>0.45</v>
      </c>
      <c r="S69">
        <v>1.05</v>
      </c>
      <c r="T69">
        <v>3.48</v>
      </c>
      <c r="U69">
        <v>0.27</v>
      </c>
      <c r="W69">
        <v>1.34</v>
      </c>
      <c r="X69">
        <v>0.22</v>
      </c>
      <c r="Y69">
        <v>0.23</v>
      </c>
      <c r="AI69">
        <v>0.08</v>
      </c>
      <c r="AL69">
        <v>0.94</v>
      </c>
      <c r="AQ69">
        <v>0.18</v>
      </c>
      <c r="AV69">
        <v>0.32</v>
      </c>
      <c r="BE69">
        <v>550</v>
      </c>
      <c r="BF69">
        <v>5</v>
      </c>
      <c r="BG69" t="s">
        <v>172</v>
      </c>
      <c r="BH69">
        <v>25</v>
      </c>
      <c r="BI69">
        <v>0.43078291609245434</v>
      </c>
      <c r="BJ69" s="3">
        <v>25</v>
      </c>
      <c r="BK69" s="3">
        <v>1000</v>
      </c>
      <c r="BL69" s="3" t="s">
        <v>54</v>
      </c>
      <c r="BM69" s="3">
        <v>25</v>
      </c>
      <c r="BN69" s="3">
        <v>0</v>
      </c>
      <c r="BO69" s="3">
        <v>25</v>
      </c>
      <c r="BP69" s="3">
        <v>1000</v>
      </c>
      <c r="BQ69" s="3">
        <v>25</v>
      </c>
      <c r="BR69" s="3">
        <v>1000</v>
      </c>
      <c r="BS69" s="3" t="s">
        <v>41</v>
      </c>
      <c r="BT69" s="3" t="s">
        <v>54</v>
      </c>
      <c r="BU69" s="3">
        <v>25</v>
      </c>
      <c r="BV69" s="3">
        <v>0</v>
      </c>
      <c r="BW69" s="3">
        <v>25</v>
      </c>
      <c r="BX69" s="3">
        <v>1000</v>
      </c>
      <c r="BY69">
        <v>175</v>
      </c>
      <c r="BZ69">
        <v>5</v>
      </c>
      <c r="CA69" s="3">
        <v>25</v>
      </c>
      <c r="CB69" s="3">
        <v>1000</v>
      </c>
      <c r="CC69" s="3">
        <v>25</v>
      </c>
      <c r="CD69" s="3">
        <v>1000</v>
      </c>
      <c r="CE69" s="3">
        <v>25</v>
      </c>
      <c r="CF69" s="3">
        <v>1000</v>
      </c>
      <c r="CG69" s="3">
        <v>25</v>
      </c>
      <c r="CH69">
        <v>236</v>
      </c>
      <c r="CI69">
        <v>160</v>
      </c>
      <c r="CJ69">
        <v>8.6999999999999993</v>
      </c>
    </row>
    <row r="70" spans="1:88" x14ac:dyDescent="0.3">
      <c r="G70">
        <v>100</v>
      </c>
      <c r="Q70">
        <v>0.45</v>
      </c>
      <c r="R70">
        <v>0.45</v>
      </c>
      <c r="S70">
        <v>1.05</v>
      </c>
      <c r="T70">
        <v>3.48</v>
      </c>
      <c r="U70">
        <v>0.27</v>
      </c>
      <c r="W70">
        <v>1.34</v>
      </c>
      <c r="X70">
        <v>0.22</v>
      </c>
      <c r="Y70">
        <v>0.23</v>
      </c>
      <c r="AI70">
        <v>0.08</v>
      </c>
      <c r="AL70">
        <v>0.94</v>
      </c>
      <c r="AQ70">
        <v>0.18</v>
      </c>
      <c r="AV70">
        <v>0.32</v>
      </c>
      <c r="BE70">
        <v>550</v>
      </c>
      <c r="BF70">
        <v>5</v>
      </c>
      <c r="BG70" t="s">
        <v>172</v>
      </c>
      <c r="BH70">
        <v>25</v>
      </c>
      <c r="BI70">
        <v>0.43078291609245434</v>
      </c>
      <c r="BJ70" s="3">
        <v>25</v>
      </c>
      <c r="BK70" s="3">
        <v>1000</v>
      </c>
      <c r="BL70" s="3" t="s">
        <v>54</v>
      </c>
      <c r="BM70" s="3">
        <v>25</v>
      </c>
      <c r="BN70" s="3">
        <v>0</v>
      </c>
      <c r="BO70" s="3">
        <v>25</v>
      </c>
      <c r="BP70" s="3">
        <v>1000</v>
      </c>
      <c r="BQ70" s="3">
        <v>25</v>
      </c>
      <c r="BR70" s="3">
        <v>1000</v>
      </c>
      <c r="BS70" s="3" t="s">
        <v>41</v>
      </c>
      <c r="BT70" s="3" t="s">
        <v>54</v>
      </c>
      <c r="BU70" s="3">
        <v>25</v>
      </c>
      <c r="BV70" s="3">
        <v>0</v>
      </c>
      <c r="BW70" s="3">
        <v>25</v>
      </c>
      <c r="BX70" s="3">
        <v>1000</v>
      </c>
      <c r="BY70">
        <v>175</v>
      </c>
      <c r="BZ70">
        <v>8</v>
      </c>
      <c r="CA70" s="3">
        <v>25</v>
      </c>
      <c r="CB70" s="3">
        <v>1000</v>
      </c>
      <c r="CC70" s="3">
        <v>25</v>
      </c>
      <c r="CD70" s="3">
        <v>1000</v>
      </c>
      <c r="CE70" s="3">
        <v>25</v>
      </c>
      <c r="CF70" s="3">
        <v>1000</v>
      </c>
      <c r="CG70" s="3">
        <v>25</v>
      </c>
      <c r="CH70">
        <v>210</v>
      </c>
      <c r="CI70">
        <v>157</v>
      </c>
      <c r="CJ70">
        <v>6.4</v>
      </c>
    </row>
    <row r="71" spans="1:88" x14ac:dyDescent="0.3">
      <c r="G71">
        <v>100</v>
      </c>
      <c r="Q71">
        <v>0.45</v>
      </c>
      <c r="R71">
        <v>0.45</v>
      </c>
      <c r="S71">
        <v>1.05</v>
      </c>
      <c r="T71">
        <v>3.48</v>
      </c>
      <c r="U71">
        <v>0.27</v>
      </c>
      <c r="W71">
        <v>1.34</v>
      </c>
      <c r="X71">
        <v>0.22</v>
      </c>
      <c r="Y71">
        <v>0.23</v>
      </c>
      <c r="AI71">
        <v>0.08</v>
      </c>
      <c r="AL71">
        <v>0.94</v>
      </c>
      <c r="AQ71">
        <v>0.18</v>
      </c>
      <c r="AV71">
        <v>0.32</v>
      </c>
      <c r="BE71">
        <v>550</v>
      </c>
      <c r="BF71">
        <v>5</v>
      </c>
      <c r="BG71" t="s">
        <v>172</v>
      </c>
      <c r="BH71">
        <v>25</v>
      </c>
      <c r="BI71">
        <v>0.69314718055994529</v>
      </c>
      <c r="BJ71" s="3">
        <v>25</v>
      </c>
      <c r="BK71" s="3">
        <v>1000</v>
      </c>
      <c r="BL71" s="3" t="s">
        <v>54</v>
      </c>
      <c r="BM71" s="3">
        <v>25</v>
      </c>
      <c r="BN71" s="3">
        <v>0</v>
      </c>
      <c r="BO71" s="3">
        <v>25</v>
      </c>
      <c r="BP71" s="3">
        <v>1000</v>
      </c>
      <c r="BQ71" s="3">
        <v>25</v>
      </c>
      <c r="BR71" s="3">
        <v>1000</v>
      </c>
      <c r="BS71" s="3" t="s">
        <v>41</v>
      </c>
      <c r="BT71" s="3" t="s">
        <v>54</v>
      </c>
      <c r="BU71" s="3">
        <v>25</v>
      </c>
      <c r="BV71" s="3">
        <v>0</v>
      </c>
      <c r="BW71" s="3">
        <v>25</v>
      </c>
      <c r="BX71" s="3">
        <v>1000</v>
      </c>
      <c r="BY71">
        <v>175</v>
      </c>
      <c r="BZ71">
        <v>5</v>
      </c>
      <c r="CA71" s="3">
        <v>25</v>
      </c>
      <c r="CB71" s="3">
        <v>1000</v>
      </c>
      <c r="CC71" s="3">
        <v>25</v>
      </c>
      <c r="CD71" s="3">
        <v>1000</v>
      </c>
      <c r="CE71" s="3">
        <v>25</v>
      </c>
      <c r="CF71" s="3">
        <v>1000</v>
      </c>
      <c r="CG71" s="3">
        <v>25</v>
      </c>
      <c r="CH71">
        <v>236</v>
      </c>
      <c r="CI71">
        <v>160</v>
      </c>
      <c r="CJ71">
        <v>7.8</v>
      </c>
    </row>
    <row r="72" spans="1:88" x14ac:dyDescent="0.3">
      <c r="G72">
        <v>100</v>
      </c>
      <c r="Q72">
        <v>0.45</v>
      </c>
      <c r="R72">
        <v>0.45</v>
      </c>
      <c r="S72">
        <v>1.05</v>
      </c>
      <c r="T72">
        <v>3.48</v>
      </c>
      <c r="U72">
        <v>0.27</v>
      </c>
      <c r="W72">
        <v>1.34</v>
      </c>
      <c r="X72">
        <v>0.22</v>
      </c>
      <c r="Y72">
        <v>0.23</v>
      </c>
      <c r="AI72">
        <v>0.08</v>
      </c>
      <c r="AL72">
        <v>0.94</v>
      </c>
      <c r="AQ72">
        <v>0.18</v>
      </c>
      <c r="AV72">
        <v>0.32</v>
      </c>
      <c r="BE72">
        <v>550</v>
      </c>
      <c r="BF72">
        <v>5</v>
      </c>
      <c r="BG72" t="s">
        <v>172</v>
      </c>
      <c r="BH72">
        <v>25</v>
      </c>
      <c r="BI72">
        <v>0.69314718055994529</v>
      </c>
      <c r="BJ72" s="3">
        <v>25</v>
      </c>
      <c r="BK72" s="3">
        <v>1000</v>
      </c>
      <c r="BL72" s="3" t="s">
        <v>54</v>
      </c>
      <c r="BM72" s="3">
        <v>25</v>
      </c>
      <c r="BN72" s="3">
        <v>0</v>
      </c>
      <c r="BO72" s="3">
        <v>25</v>
      </c>
      <c r="BP72" s="3">
        <v>1000</v>
      </c>
      <c r="BQ72" s="3">
        <v>25</v>
      </c>
      <c r="BR72" s="3">
        <v>1000</v>
      </c>
      <c r="BS72" s="3" t="s">
        <v>41</v>
      </c>
      <c r="BT72" s="3" t="s">
        <v>54</v>
      </c>
      <c r="BU72" s="3">
        <v>25</v>
      </c>
      <c r="BV72" s="3">
        <v>0</v>
      </c>
      <c r="BW72" s="3">
        <v>25</v>
      </c>
      <c r="BX72" s="3">
        <v>1000</v>
      </c>
      <c r="BY72">
        <v>175</v>
      </c>
      <c r="BZ72">
        <v>8</v>
      </c>
      <c r="CA72" s="3">
        <v>25</v>
      </c>
      <c r="CB72" s="3">
        <v>1000</v>
      </c>
      <c r="CC72" s="3">
        <v>25</v>
      </c>
      <c r="CD72" s="3">
        <v>1000</v>
      </c>
      <c r="CE72" s="3">
        <v>25</v>
      </c>
      <c r="CF72" s="3">
        <v>1000</v>
      </c>
      <c r="CG72" s="3">
        <v>25</v>
      </c>
      <c r="CH72">
        <v>270</v>
      </c>
      <c r="CI72">
        <v>168</v>
      </c>
      <c r="CJ72">
        <v>10.5</v>
      </c>
    </row>
    <row r="73" spans="1:88" x14ac:dyDescent="0.3">
      <c r="G73">
        <v>100</v>
      </c>
      <c r="Q73">
        <v>0.45</v>
      </c>
      <c r="R73">
        <v>0.45</v>
      </c>
      <c r="S73">
        <v>1.05</v>
      </c>
      <c r="T73">
        <v>3.48</v>
      </c>
      <c r="U73">
        <v>0.27</v>
      </c>
      <c r="W73">
        <v>1.34</v>
      </c>
      <c r="X73">
        <v>0.22</v>
      </c>
      <c r="Y73">
        <v>0.23</v>
      </c>
      <c r="AI73">
        <v>0.08</v>
      </c>
      <c r="AL73">
        <v>0.94</v>
      </c>
      <c r="AQ73">
        <v>0.18</v>
      </c>
      <c r="AV73">
        <v>0.32</v>
      </c>
      <c r="BE73">
        <v>550</v>
      </c>
      <c r="BF73">
        <v>5</v>
      </c>
      <c r="BG73" t="s">
        <v>172</v>
      </c>
      <c r="BH73">
        <v>25</v>
      </c>
      <c r="BI73">
        <v>1.2039728043259361</v>
      </c>
      <c r="BJ73" s="3">
        <v>25</v>
      </c>
      <c r="BK73" s="3">
        <v>1000</v>
      </c>
      <c r="BL73" s="3" t="s">
        <v>54</v>
      </c>
      <c r="BM73" s="3">
        <v>25</v>
      </c>
      <c r="BN73" s="3">
        <v>0</v>
      </c>
      <c r="BO73" s="3">
        <v>25</v>
      </c>
      <c r="BP73" s="3">
        <v>1000</v>
      </c>
      <c r="BQ73" s="3">
        <v>25</v>
      </c>
      <c r="BR73" s="3">
        <v>1000</v>
      </c>
      <c r="BS73" s="3" t="s">
        <v>41</v>
      </c>
      <c r="BT73" s="3" t="s">
        <v>54</v>
      </c>
      <c r="BU73" s="3">
        <v>25</v>
      </c>
      <c r="BV73" s="3">
        <v>0</v>
      </c>
      <c r="BW73" s="3">
        <v>25</v>
      </c>
      <c r="BX73" s="3">
        <v>1000</v>
      </c>
      <c r="BY73">
        <v>175</v>
      </c>
      <c r="BZ73">
        <v>5</v>
      </c>
      <c r="CA73" s="3">
        <v>25</v>
      </c>
      <c r="CB73" s="3">
        <v>1000</v>
      </c>
      <c r="CC73" s="3">
        <v>25</v>
      </c>
      <c r="CD73" s="3">
        <v>1000</v>
      </c>
      <c r="CE73" s="3">
        <v>25</v>
      </c>
      <c r="CF73" s="3">
        <v>1000</v>
      </c>
      <c r="CG73" s="3">
        <v>25</v>
      </c>
      <c r="CH73">
        <v>268</v>
      </c>
      <c r="CI73">
        <v>173</v>
      </c>
      <c r="CJ73">
        <v>13.2</v>
      </c>
    </row>
    <row r="74" spans="1:88" x14ac:dyDescent="0.3">
      <c r="G74">
        <v>100</v>
      </c>
      <c r="Q74">
        <v>0.45</v>
      </c>
      <c r="R74">
        <v>0.45</v>
      </c>
      <c r="S74">
        <v>1.05</v>
      </c>
      <c r="T74">
        <v>3.48</v>
      </c>
      <c r="U74">
        <v>0.27</v>
      </c>
      <c r="W74">
        <v>1.34</v>
      </c>
      <c r="X74">
        <v>0.22</v>
      </c>
      <c r="Y74">
        <v>0.23</v>
      </c>
      <c r="AI74">
        <v>0.08</v>
      </c>
      <c r="AL74">
        <v>0.94</v>
      </c>
      <c r="AQ74">
        <v>0.18</v>
      </c>
      <c r="AV74">
        <v>0.32</v>
      </c>
      <c r="BE74">
        <v>550</v>
      </c>
      <c r="BF74">
        <v>5</v>
      </c>
      <c r="BG74" t="s">
        <v>172</v>
      </c>
      <c r="BH74">
        <v>25</v>
      </c>
      <c r="BI74">
        <v>1.2039728043259361</v>
      </c>
      <c r="BJ74" s="3">
        <v>25</v>
      </c>
      <c r="BK74" s="3">
        <v>1000</v>
      </c>
      <c r="BL74" s="3" t="s">
        <v>54</v>
      </c>
      <c r="BM74" s="3">
        <v>25</v>
      </c>
      <c r="BN74" s="3">
        <v>0</v>
      </c>
      <c r="BO74" s="3">
        <v>25</v>
      </c>
      <c r="BP74" s="3">
        <v>1000</v>
      </c>
      <c r="BQ74" s="3">
        <v>25</v>
      </c>
      <c r="BR74" s="3">
        <v>1000</v>
      </c>
      <c r="BS74" s="3" t="s">
        <v>41</v>
      </c>
      <c r="BT74" s="3" t="s">
        <v>54</v>
      </c>
      <c r="BU74" s="3">
        <v>25</v>
      </c>
      <c r="BV74" s="3">
        <v>0</v>
      </c>
      <c r="BW74" s="3">
        <v>25</v>
      </c>
      <c r="BX74" s="3">
        <v>1000</v>
      </c>
      <c r="BY74">
        <v>175</v>
      </c>
      <c r="BZ74">
        <v>8</v>
      </c>
      <c r="CA74" s="3">
        <v>25</v>
      </c>
      <c r="CB74" s="3">
        <v>1000</v>
      </c>
      <c r="CC74" s="3">
        <v>25</v>
      </c>
      <c r="CD74" s="3">
        <v>1000</v>
      </c>
      <c r="CE74" s="3">
        <v>25</v>
      </c>
      <c r="CF74" s="3">
        <v>1000</v>
      </c>
      <c r="CG74" s="3">
        <v>25</v>
      </c>
      <c r="CH74">
        <v>273</v>
      </c>
      <c r="CI74">
        <v>175</v>
      </c>
      <c r="CJ74">
        <v>13</v>
      </c>
    </row>
    <row r="75" spans="1:88" ht="33" x14ac:dyDescent="0.3">
      <c r="A75" t="s">
        <v>130</v>
      </c>
      <c r="B75" t="s">
        <v>181</v>
      </c>
      <c r="C75">
        <v>2005</v>
      </c>
      <c r="D75" s="8" t="s">
        <v>190</v>
      </c>
      <c r="E75" t="s">
        <v>176</v>
      </c>
      <c r="H75">
        <v>1</v>
      </c>
      <c r="L75">
        <v>1</v>
      </c>
      <c r="N75" t="s">
        <v>185</v>
      </c>
      <c r="O75">
        <v>7000</v>
      </c>
      <c r="BE75" s="3">
        <v>25</v>
      </c>
      <c r="BF75" s="3">
        <v>1000</v>
      </c>
      <c r="BG75" s="3" t="s">
        <v>54</v>
      </c>
      <c r="BH75" s="3">
        <v>25</v>
      </c>
      <c r="BI75" s="3">
        <v>0</v>
      </c>
      <c r="BJ75" s="3">
        <v>25</v>
      </c>
      <c r="BK75" s="3">
        <v>1000</v>
      </c>
      <c r="BL75" s="3" t="s">
        <v>54</v>
      </c>
      <c r="BM75" s="3">
        <v>25</v>
      </c>
      <c r="BN75" s="3">
        <v>0</v>
      </c>
      <c r="BO75" s="3">
        <v>25</v>
      </c>
      <c r="BP75" s="3">
        <v>1000</v>
      </c>
      <c r="BQ75" s="3">
        <v>25</v>
      </c>
      <c r="BR75" s="3">
        <v>1000</v>
      </c>
      <c r="BS75" s="3" t="s">
        <v>41</v>
      </c>
      <c r="BT75" s="3" t="s">
        <v>54</v>
      </c>
      <c r="BU75" s="3">
        <v>25</v>
      </c>
      <c r="BV75" s="3">
        <v>0</v>
      </c>
      <c r="BW75" s="3">
        <v>25</v>
      </c>
      <c r="BX75" s="3">
        <v>1000</v>
      </c>
      <c r="BY75" s="3">
        <v>25</v>
      </c>
      <c r="BZ75" s="3">
        <v>1000</v>
      </c>
      <c r="CA75" s="3">
        <v>25</v>
      </c>
      <c r="CB75" s="3">
        <v>1000</v>
      </c>
      <c r="CC75" s="3">
        <v>25</v>
      </c>
      <c r="CD75" s="3">
        <v>1000</v>
      </c>
      <c r="CE75" s="3">
        <v>25</v>
      </c>
      <c r="CF75" s="3">
        <v>1000</v>
      </c>
      <c r="CG75" s="3">
        <v>25</v>
      </c>
      <c r="CH75">
        <v>587</v>
      </c>
      <c r="CI75">
        <v>524</v>
      </c>
      <c r="CJ75">
        <v>11</v>
      </c>
    </row>
    <row r="76" spans="1:88" ht="33" x14ac:dyDescent="0.3">
      <c r="A76" t="s">
        <v>141</v>
      </c>
      <c r="B76" t="s">
        <v>188</v>
      </c>
      <c r="C76">
        <v>2008</v>
      </c>
      <c r="D76" s="8" t="s">
        <v>191</v>
      </c>
      <c r="E76" t="s">
        <v>8</v>
      </c>
      <c r="Q76">
        <v>2.2000000000000002</v>
      </c>
      <c r="T76">
        <v>2.5</v>
      </c>
      <c r="U76">
        <v>8.6</v>
      </c>
      <c r="Z76">
        <v>0.16</v>
      </c>
      <c r="BE76">
        <v>465</v>
      </c>
      <c r="BF76">
        <v>24</v>
      </c>
      <c r="BG76" t="s">
        <v>183</v>
      </c>
      <c r="BH76">
        <v>430</v>
      </c>
      <c r="BI76">
        <v>4.3020103324348948</v>
      </c>
      <c r="BJ76">
        <v>450</v>
      </c>
      <c r="BK76">
        <v>1</v>
      </c>
      <c r="BL76" s="3" t="s">
        <v>54</v>
      </c>
      <c r="BM76" s="3">
        <v>25</v>
      </c>
      <c r="BN76" s="3">
        <v>0</v>
      </c>
      <c r="BO76">
        <v>470</v>
      </c>
      <c r="BP76">
        <v>1</v>
      </c>
      <c r="BQ76">
        <v>480</v>
      </c>
      <c r="BR76">
        <v>2</v>
      </c>
      <c r="BS76" t="s">
        <v>41</v>
      </c>
      <c r="BT76" s="3" t="s">
        <v>54</v>
      </c>
      <c r="BU76" s="3">
        <v>25</v>
      </c>
      <c r="BV76" s="3">
        <v>0</v>
      </c>
      <c r="BW76" s="3">
        <v>25</v>
      </c>
      <c r="BX76" s="3">
        <v>1000</v>
      </c>
      <c r="BY76">
        <v>130</v>
      </c>
      <c r="BZ76">
        <v>24</v>
      </c>
      <c r="CA76" s="3">
        <v>25</v>
      </c>
      <c r="CB76" s="3">
        <v>1000</v>
      </c>
      <c r="CC76" s="3">
        <v>25</v>
      </c>
      <c r="CD76" s="3">
        <v>1000</v>
      </c>
      <c r="CE76" s="3">
        <v>25</v>
      </c>
      <c r="CF76" s="3">
        <v>1000</v>
      </c>
      <c r="CG76" s="3">
        <v>25</v>
      </c>
      <c r="CH76">
        <v>709.7</v>
      </c>
      <c r="CI76">
        <v>683.6</v>
      </c>
      <c r="CJ76">
        <v>8.9</v>
      </c>
    </row>
    <row r="77" spans="1:88" x14ac:dyDescent="0.3">
      <c r="Q77">
        <v>2.2000000000000002</v>
      </c>
      <c r="T77">
        <v>2.5</v>
      </c>
      <c r="U77">
        <v>8.6</v>
      </c>
      <c r="V77">
        <v>0.2</v>
      </c>
      <c r="Z77">
        <v>0.16</v>
      </c>
      <c r="BD77">
        <v>0.3</v>
      </c>
      <c r="BE77">
        <v>465</v>
      </c>
      <c r="BF77">
        <v>24</v>
      </c>
      <c r="BG77" t="s">
        <v>183</v>
      </c>
      <c r="BH77">
        <v>430</v>
      </c>
      <c r="BI77">
        <v>4.3020103324348948</v>
      </c>
      <c r="BJ77">
        <v>450</v>
      </c>
      <c r="BK77">
        <v>1</v>
      </c>
      <c r="BL77" s="3" t="s">
        <v>54</v>
      </c>
      <c r="BM77" s="3">
        <v>25</v>
      </c>
      <c r="BN77" s="3">
        <v>0</v>
      </c>
      <c r="BO77">
        <v>470</v>
      </c>
      <c r="BP77">
        <v>1</v>
      </c>
      <c r="BQ77">
        <v>480</v>
      </c>
      <c r="BR77">
        <v>2</v>
      </c>
      <c r="BS77" t="s">
        <v>41</v>
      </c>
      <c r="BT77" s="3" t="s">
        <v>54</v>
      </c>
      <c r="BU77" s="3">
        <v>25</v>
      </c>
      <c r="BV77" s="3">
        <v>0</v>
      </c>
      <c r="BW77" s="3">
        <v>25</v>
      </c>
      <c r="BX77" s="3">
        <v>1000</v>
      </c>
      <c r="BY77">
        <v>130</v>
      </c>
      <c r="BZ77">
        <v>24</v>
      </c>
      <c r="CA77" s="3">
        <v>25</v>
      </c>
      <c r="CB77" s="3">
        <v>1000</v>
      </c>
      <c r="CC77" s="3">
        <v>25</v>
      </c>
      <c r="CD77" s="3">
        <v>1000</v>
      </c>
      <c r="CE77" s="3">
        <v>25</v>
      </c>
      <c r="CF77" s="3">
        <v>1000</v>
      </c>
      <c r="CG77" s="3">
        <v>25</v>
      </c>
      <c r="CH77">
        <v>747.1</v>
      </c>
      <c r="CI77">
        <v>725.2</v>
      </c>
      <c r="CJ77">
        <v>9.3000000000000007</v>
      </c>
    </row>
    <row r="78" spans="1:88" ht="33" x14ac:dyDescent="0.3">
      <c r="A78" t="s">
        <v>135</v>
      </c>
      <c r="B78" t="s">
        <v>70</v>
      </c>
      <c r="C78">
        <v>2016</v>
      </c>
      <c r="D78" s="8" t="s">
        <v>192</v>
      </c>
      <c r="E78" t="s">
        <v>177</v>
      </c>
      <c r="Q78">
        <v>0.3</v>
      </c>
      <c r="R78">
        <v>1.5</v>
      </c>
      <c r="S78">
        <v>0.6</v>
      </c>
      <c r="T78">
        <v>0.8</v>
      </c>
      <c r="U78">
        <v>0.4</v>
      </c>
      <c r="V78">
        <v>0.2</v>
      </c>
      <c r="W78">
        <v>0.7</v>
      </c>
      <c r="X78">
        <v>0.1</v>
      </c>
      <c r="BD78">
        <v>0.15</v>
      </c>
      <c r="BE78" s="3">
        <v>25</v>
      </c>
      <c r="BF78" s="3">
        <v>1000</v>
      </c>
      <c r="BG78" s="3" t="s">
        <v>54</v>
      </c>
      <c r="BH78" s="3">
        <v>25</v>
      </c>
      <c r="BI78" s="3">
        <v>0</v>
      </c>
      <c r="BJ78" s="3">
        <v>25</v>
      </c>
      <c r="BK78" s="3">
        <v>1000</v>
      </c>
      <c r="BL78" s="3" t="s">
        <v>54</v>
      </c>
      <c r="BM78" s="3">
        <v>25</v>
      </c>
      <c r="BN78" s="3">
        <v>0</v>
      </c>
      <c r="BO78" s="3">
        <v>25</v>
      </c>
      <c r="BP78" s="3">
        <v>1000</v>
      </c>
      <c r="BQ78" s="3">
        <v>25</v>
      </c>
      <c r="BR78" s="3">
        <v>1000</v>
      </c>
      <c r="BS78" s="3" t="s">
        <v>41</v>
      </c>
      <c r="BT78" s="3" t="s">
        <v>54</v>
      </c>
      <c r="BU78" s="3">
        <v>25</v>
      </c>
      <c r="BV78" s="3">
        <v>0</v>
      </c>
      <c r="BW78" s="3">
        <v>25</v>
      </c>
      <c r="BX78" s="3">
        <v>1000</v>
      </c>
      <c r="BY78" s="3">
        <v>25</v>
      </c>
      <c r="BZ78" s="3">
        <v>1000</v>
      </c>
      <c r="CA78" s="3">
        <v>25</v>
      </c>
      <c r="CB78" s="3">
        <v>1000</v>
      </c>
      <c r="CC78" s="3">
        <v>25</v>
      </c>
      <c r="CD78" s="3">
        <v>1000</v>
      </c>
      <c r="CE78" s="3">
        <v>25</v>
      </c>
      <c r="CF78" s="3">
        <v>1000</v>
      </c>
      <c r="CG78" s="3">
        <v>25</v>
      </c>
      <c r="CH78">
        <v>199</v>
      </c>
      <c r="CI78">
        <v>44</v>
      </c>
      <c r="CJ78">
        <v>5</v>
      </c>
    </row>
    <row r="79" spans="1:88" ht="49.5" x14ac:dyDescent="0.3">
      <c r="A79" t="s">
        <v>128</v>
      </c>
      <c r="B79" t="s">
        <v>187</v>
      </c>
      <c r="C79">
        <v>2012</v>
      </c>
      <c r="D79" s="8" t="s">
        <v>193</v>
      </c>
      <c r="E79" t="s">
        <v>9</v>
      </c>
      <c r="L79">
        <v>1</v>
      </c>
      <c r="N79" t="s">
        <v>104</v>
      </c>
      <c r="O79">
        <v>6000</v>
      </c>
      <c r="Q79">
        <v>0.06</v>
      </c>
      <c r="R79">
        <v>0.09</v>
      </c>
      <c r="S79">
        <v>0.85</v>
      </c>
      <c r="T79">
        <v>0.74</v>
      </c>
      <c r="U79">
        <v>1.2E-2</v>
      </c>
      <c r="V79">
        <v>0.01</v>
      </c>
      <c r="W79">
        <v>0.25</v>
      </c>
      <c r="X79">
        <v>2.3E-2</v>
      </c>
      <c r="Y79">
        <v>2E-3</v>
      </c>
      <c r="BE79" s="3">
        <v>25</v>
      </c>
      <c r="BF79" s="3">
        <v>1000</v>
      </c>
      <c r="BG79" s="3" t="s">
        <v>54</v>
      </c>
      <c r="BH79" s="3">
        <v>25</v>
      </c>
      <c r="BI79" s="3">
        <v>0</v>
      </c>
      <c r="BJ79" s="3">
        <v>25</v>
      </c>
      <c r="BK79" s="3">
        <v>1000</v>
      </c>
      <c r="BL79" s="3" t="s">
        <v>54</v>
      </c>
      <c r="BM79" s="3">
        <v>25</v>
      </c>
      <c r="BN79" s="3">
        <v>0</v>
      </c>
      <c r="BO79" s="3">
        <v>25</v>
      </c>
      <c r="BP79" s="3">
        <v>1000</v>
      </c>
      <c r="BQ79" s="3">
        <v>25</v>
      </c>
      <c r="BR79" s="3">
        <v>1000</v>
      </c>
      <c r="BS79" s="3" t="s">
        <v>41</v>
      </c>
      <c r="BT79" s="3" t="s">
        <v>54</v>
      </c>
      <c r="BU79" s="3">
        <v>25</v>
      </c>
      <c r="BV79" s="3">
        <v>0</v>
      </c>
      <c r="BW79" s="3">
        <v>25</v>
      </c>
      <c r="BX79" s="3">
        <v>1000</v>
      </c>
      <c r="BY79" s="3">
        <v>25</v>
      </c>
      <c r="BZ79" s="3">
        <v>1000</v>
      </c>
      <c r="CA79" s="3">
        <v>25</v>
      </c>
      <c r="CB79" s="3">
        <v>1000</v>
      </c>
      <c r="CC79" s="3">
        <v>25</v>
      </c>
      <c r="CD79" s="3">
        <v>1000</v>
      </c>
      <c r="CE79" s="3">
        <v>25</v>
      </c>
      <c r="CF79" s="3">
        <v>1000</v>
      </c>
      <c r="CG79" s="3">
        <v>25</v>
      </c>
      <c r="CH79">
        <v>259</v>
      </c>
      <c r="CI79">
        <v>127</v>
      </c>
      <c r="CJ79">
        <v>26</v>
      </c>
    </row>
    <row r="80" spans="1:88" ht="49.5" x14ac:dyDescent="0.3">
      <c r="A80" t="s">
        <v>129</v>
      </c>
      <c r="B80" t="s">
        <v>180</v>
      </c>
      <c r="C80">
        <v>2013</v>
      </c>
      <c r="D80" s="8" t="s">
        <v>194</v>
      </c>
      <c r="E80" t="s">
        <v>182</v>
      </c>
      <c r="O80">
        <v>5000</v>
      </c>
      <c r="Q80">
        <v>4.1000000000000002E-2</v>
      </c>
      <c r="R80">
        <v>0.85899999999999999</v>
      </c>
      <c r="S80">
        <v>9.0999999999999998E-2</v>
      </c>
      <c r="T80">
        <v>4.72</v>
      </c>
      <c r="U80">
        <v>0.20899999999999999</v>
      </c>
      <c r="V80">
        <v>8.6999999999999994E-2</v>
      </c>
      <c r="W80">
        <v>4.8000000000000001E-2</v>
      </c>
      <c r="X80">
        <v>2.1000000000000001E-2</v>
      </c>
      <c r="BE80" s="3">
        <v>25</v>
      </c>
      <c r="BF80" s="3">
        <v>1000</v>
      </c>
      <c r="BG80" s="3" t="s">
        <v>54</v>
      </c>
      <c r="BH80" s="3">
        <v>25</v>
      </c>
      <c r="BI80" s="3">
        <v>0</v>
      </c>
      <c r="BJ80" s="3">
        <v>25</v>
      </c>
      <c r="BK80" s="3">
        <v>1000</v>
      </c>
      <c r="BL80" s="3" t="s">
        <v>54</v>
      </c>
      <c r="BM80" s="3">
        <v>25</v>
      </c>
      <c r="BN80" s="3">
        <v>0</v>
      </c>
      <c r="BO80" s="3">
        <v>25</v>
      </c>
      <c r="BP80" s="3">
        <v>1000</v>
      </c>
      <c r="BQ80" s="3">
        <v>25</v>
      </c>
      <c r="BR80" s="3">
        <v>1000</v>
      </c>
      <c r="BS80" s="3" t="s">
        <v>41</v>
      </c>
      <c r="BT80" s="3" t="s">
        <v>54</v>
      </c>
      <c r="BU80" s="3">
        <v>25</v>
      </c>
      <c r="BV80" s="3">
        <v>0</v>
      </c>
      <c r="BW80" s="3">
        <v>25</v>
      </c>
      <c r="BX80" s="3">
        <v>1000</v>
      </c>
      <c r="BY80" s="3">
        <v>25</v>
      </c>
      <c r="BZ80" s="3">
        <v>1000</v>
      </c>
      <c r="CA80" s="3">
        <v>25</v>
      </c>
      <c r="CB80" s="3">
        <v>1000</v>
      </c>
      <c r="CC80" s="3">
        <v>25</v>
      </c>
      <c r="CD80" s="3">
        <v>1000</v>
      </c>
      <c r="CE80" s="3">
        <v>25</v>
      </c>
      <c r="CF80" s="3">
        <v>1000</v>
      </c>
      <c r="CG80" s="3">
        <v>25</v>
      </c>
      <c r="CH80">
        <v>200</v>
      </c>
      <c r="CI80">
        <v>305</v>
      </c>
    </row>
    <row r="81" spans="1:88" ht="33" x14ac:dyDescent="0.3">
      <c r="A81" t="s">
        <v>131</v>
      </c>
      <c r="B81" t="s">
        <v>186</v>
      </c>
      <c r="C81">
        <v>2014</v>
      </c>
      <c r="D81" s="8" t="s">
        <v>195</v>
      </c>
      <c r="E81" t="s">
        <v>10</v>
      </c>
      <c r="Q81">
        <v>5.8</v>
      </c>
      <c r="R81">
        <v>0.3</v>
      </c>
      <c r="S81">
        <v>0.01</v>
      </c>
      <c r="T81">
        <v>0.2</v>
      </c>
      <c r="W81">
        <v>0.2</v>
      </c>
      <c r="X81">
        <v>0.05</v>
      </c>
      <c r="Z81">
        <v>0.2</v>
      </c>
      <c r="AZ81">
        <v>0.06</v>
      </c>
      <c r="BE81" s="3">
        <v>25</v>
      </c>
      <c r="BF81" s="3">
        <v>1000</v>
      </c>
      <c r="BG81" s="3" t="s">
        <v>54</v>
      </c>
      <c r="BH81" s="3">
        <v>25</v>
      </c>
      <c r="BI81" s="3">
        <v>0</v>
      </c>
      <c r="BJ81" s="3">
        <v>25</v>
      </c>
      <c r="BK81" s="3">
        <v>1000</v>
      </c>
      <c r="BL81" s="3" t="s">
        <v>54</v>
      </c>
      <c r="BM81" s="3">
        <v>25</v>
      </c>
      <c r="BN81" s="3">
        <v>0</v>
      </c>
      <c r="BO81" s="3">
        <v>25</v>
      </c>
      <c r="BP81" s="3">
        <v>1000</v>
      </c>
      <c r="BQ81">
        <v>533</v>
      </c>
      <c r="BR81">
        <v>2</v>
      </c>
      <c r="BS81" s="3" t="s">
        <v>41</v>
      </c>
      <c r="BT81" t="s">
        <v>156</v>
      </c>
      <c r="BU81">
        <v>25</v>
      </c>
      <c r="BV81">
        <v>0.69314718055994529</v>
      </c>
      <c r="BW81" s="3">
        <v>25</v>
      </c>
      <c r="BX81" s="3">
        <v>1000</v>
      </c>
      <c r="BY81">
        <v>25</v>
      </c>
      <c r="BZ81">
        <v>24</v>
      </c>
      <c r="CA81" s="3">
        <v>25</v>
      </c>
      <c r="CB81" s="3">
        <v>1000</v>
      </c>
      <c r="CC81" s="3">
        <v>25</v>
      </c>
      <c r="CD81" s="3">
        <v>1000</v>
      </c>
      <c r="CE81" s="3">
        <v>25</v>
      </c>
      <c r="CF81" s="3">
        <v>1000</v>
      </c>
      <c r="CG81" s="3">
        <v>25</v>
      </c>
      <c r="CH81">
        <v>520.29999999999995</v>
      </c>
      <c r="CI81">
        <v>467.7</v>
      </c>
      <c r="CJ81">
        <v>8.8000000000000007</v>
      </c>
    </row>
  </sheetData>
  <mergeCells count="4">
    <mergeCell ref="B1:F1"/>
    <mergeCell ref="H1:M1"/>
    <mergeCell ref="P1:BD1"/>
    <mergeCell ref="CH1:CJ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26"/>
  <sheetViews>
    <sheetView zoomScaleNormal="100" zoomScaleSheetLayoutView="75" workbookViewId="0">
      <selection activeCell="C12" sqref="C12"/>
    </sheetView>
  </sheetViews>
  <sheetFormatPr defaultColWidth="9" defaultRowHeight="16.5" x14ac:dyDescent="0.3"/>
  <cols>
    <col min="2" max="2" width="9" bestFit="1" customWidth="1"/>
  </cols>
  <sheetData>
    <row r="2" spans="2:10" x14ac:dyDescent="0.3">
      <c r="B2" t="s">
        <v>154</v>
      </c>
      <c r="F2" t="s">
        <v>13</v>
      </c>
    </row>
    <row r="3" spans="2:10" x14ac:dyDescent="0.3">
      <c r="B3" t="s">
        <v>171</v>
      </c>
      <c r="C3" t="s">
        <v>11</v>
      </c>
      <c r="D3" t="s">
        <v>67</v>
      </c>
      <c r="F3" t="s">
        <v>147</v>
      </c>
      <c r="G3" t="s">
        <v>145</v>
      </c>
      <c r="H3" t="s">
        <v>148</v>
      </c>
      <c r="I3" t="s">
        <v>146</v>
      </c>
      <c r="J3" t="s">
        <v>112</v>
      </c>
    </row>
    <row r="4" spans="2:10" x14ac:dyDescent="0.3">
      <c r="B4">
        <v>90</v>
      </c>
      <c r="C4">
        <f t="shared" ref="C4:C26" si="0">LN(100/(100-B4))</f>
        <v>2.3025850929940459</v>
      </c>
      <c r="F4">
        <v>32</v>
      </c>
      <c r="G4">
        <v>200</v>
      </c>
      <c r="H4">
        <v>0.5</v>
      </c>
      <c r="I4">
        <f t="shared" ref="I4:I22" si="1">0.8+1.4*LN(F4)</f>
        <v>5.6520302639196167</v>
      </c>
      <c r="J4">
        <f>6*H4*LN(F4)*TAN(RADIANS(80))/G4</f>
        <v>0.29482747525716674</v>
      </c>
    </row>
    <row r="5" spans="2:10" x14ac:dyDescent="0.3">
      <c r="B5">
        <v>70</v>
      </c>
      <c r="C5">
        <f t="shared" si="0"/>
        <v>1.2039728043259361</v>
      </c>
      <c r="F5">
        <v>25</v>
      </c>
      <c r="G5">
        <v>50</v>
      </c>
      <c r="H5">
        <v>0.8</v>
      </c>
      <c r="I5">
        <f t="shared" si="1"/>
        <v>5.3064261548154805</v>
      </c>
    </row>
    <row r="6" spans="2:10" x14ac:dyDescent="0.3">
      <c r="B6">
        <v>63.6</v>
      </c>
      <c r="C6">
        <f t="shared" si="0"/>
        <v>1.0106014113453965</v>
      </c>
      <c r="F6">
        <v>14.73</v>
      </c>
      <c r="G6">
        <v>150</v>
      </c>
      <c r="H6">
        <v>1</v>
      </c>
      <c r="I6">
        <f t="shared" si="1"/>
        <v>4.5658407226643547</v>
      </c>
    </row>
    <row r="7" spans="2:10" x14ac:dyDescent="0.3">
      <c r="B7">
        <v>81</v>
      </c>
      <c r="C7">
        <f t="shared" si="0"/>
        <v>1.6607312068216509</v>
      </c>
      <c r="F7">
        <v>12.8</v>
      </c>
      <c r="I7">
        <f t="shared" si="1"/>
        <v>4.3692232392957999</v>
      </c>
    </row>
    <row r="8" spans="2:10" ht="18" customHeight="1" x14ac:dyDescent="0.3">
      <c r="B8">
        <v>51</v>
      </c>
      <c r="C8">
        <f t="shared" si="0"/>
        <v>0.71334988787746478</v>
      </c>
      <c r="F8">
        <v>22</v>
      </c>
      <c r="I8">
        <f t="shared" si="1"/>
        <v>5.1274594347016418</v>
      </c>
    </row>
    <row r="9" spans="2:10" x14ac:dyDescent="0.3">
      <c r="B9">
        <v>99</v>
      </c>
      <c r="C9">
        <f t="shared" si="0"/>
        <v>4.6051701859880918</v>
      </c>
      <c r="F9">
        <v>23</v>
      </c>
      <c r="I9">
        <f t="shared" si="1"/>
        <v>5.189691902300809</v>
      </c>
    </row>
    <row r="10" spans="2:10" x14ac:dyDescent="0.3">
      <c r="B10">
        <v>2</v>
      </c>
      <c r="C10">
        <f t="shared" si="0"/>
        <v>2.0202707317519469E-2</v>
      </c>
      <c r="F10">
        <v>3.84</v>
      </c>
      <c r="I10">
        <f t="shared" si="1"/>
        <v>2.6836613132394898</v>
      </c>
    </row>
    <row r="11" spans="2:10" x14ac:dyDescent="0.3">
      <c r="B11">
        <v>60</v>
      </c>
      <c r="C11">
        <f t="shared" si="0"/>
        <v>0.91629073187415511</v>
      </c>
      <c r="F11">
        <v>18.5</v>
      </c>
      <c r="I11">
        <f t="shared" si="1"/>
        <v>4.8848790249179901</v>
      </c>
    </row>
    <row r="12" spans="2:10" x14ac:dyDescent="0.3">
      <c r="B12">
        <v>50</v>
      </c>
      <c r="C12">
        <f t="shared" si="0"/>
        <v>0.69314718055994529</v>
      </c>
      <c r="F12">
        <v>24</v>
      </c>
      <c r="I12">
        <f t="shared" si="1"/>
        <v>5.2492753624871238</v>
      </c>
    </row>
    <row r="13" spans="2:10" x14ac:dyDescent="0.3">
      <c r="B13">
        <v>80</v>
      </c>
      <c r="C13">
        <f t="shared" si="0"/>
        <v>1.6094379124341003</v>
      </c>
      <c r="F13">
        <v>9</v>
      </c>
      <c r="I13">
        <f t="shared" si="1"/>
        <v>3.8761144082707073</v>
      </c>
    </row>
    <row r="14" spans="2:10" x14ac:dyDescent="0.3">
      <c r="B14">
        <v>5</v>
      </c>
      <c r="C14">
        <f t="shared" si="0"/>
        <v>5.1293294387550481E-2</v>
      </c>
      <c r="F14">
        <v>23</v>
      </c>
      <c r="I14">
        <f t="shared" si="1"/>
        <v>5.189691902300809</v>
      </c>
    </row>
    <row r="15" spans="2:10" x14ac:dyDescent="0.3">
      <c r="B15">
        <v>70</v>
      </c>
      <c r="C15">
        <f t="shared" si="0"/>
        <v>1.2039728043259361</v>
      </c>
      <c r="F15">
        <v>8.65</v>
      </c>
      <c r="I15">
        <f t="shared" si="1"/>
        <v>3.8205830493213027</v>
      </c>
    </row>
    <row r="16" spans="2:10" x14ac:dyDescent="0.3">
      <c r="B16">
        <v>64</v>
      </c>
      <c r="C16">
        <f t="shared" si="0"/>
        <v>1.0216512475319812</v>
      </c>
      <c r="F16">
        <v>10.4</v>
      </c>
      <c r="I16">
        <f t="shared" si="1"/>
        <v>4.0785281286062576</v>
      </c>
    </row>
    <row r="17" spans="2:9" x14ac:dyDescent="0.3">
      <c r="B17">
        <v>71</v>
      </c>
      <c r="C17">
        <f t="shared" si="0"/>
        <v>1.2378743560016172</v>
      </c>
      <c r="F17">
        <v>22</v>
      </c>
      <c r="I17">
        <f t="shared" si="1"/>
        <v>5.1274594347016418</v>
      </c>
    </row>
    <row r="18" spans="2:9" x14ac:dyDescent="0.3">
      <c r="B18">
        <v>87.5</v>
      </c>
      <c r="C18">
        <f t="shared" si="0"/>
        <v>2.0794415416798357</v>
      </c>
      <c r="F18">
        <v>12.2</v>
      </c>
      <c r="I18">
        <f t="shared" si="1"/>
        <v>4.3020103324348948</v>
      </c>
    </row>
    <row r="19" spans="2:9" x14ac:dyDescent="0.3">
      <c r="B19">
        <v>71</v>
      </c>
      <c r="C19">
        <f t="shared" si="0"/>
        <v>1.2378743560016172</v>
      </c>
      <c r="F19">
        <v>20</v>
      </c>
      <c r="I19">
        <f t="shared" si="1"/>
        <v>4.9940251829755864</v>
      </c>
    </row>
    <row r="20" spans="2:9" x14ac:dyDescent="0.3">
      <c r="B20">
        <v>35</v>
      </c>
      <c r="C20">
        <f t="shared" si="0"/>
        <v>0.43078291609245434</v>
      </c>
      <c r="F20">
        <v>72</v>
      </c>
      <c r="I20">
        <f t="shared" si="1"/>
        <v>6.7873325666224771</v>
      </c>
    </row>
    <row r="21" spans="2:9" x14ac:dyDescent="0.3">
      <c r="B21">
        <v>50</v>
      </c>
      <c r="C21">
        <f t="shared" si="0"/>
        <v>0.69314718055994529</v>
      </c>
      <c r="F21">
        <v>11.8</v>
      </c>
      <c r="I21">
        <f t="shared" si="1"/>
        <v>4.2553393440602667</v>
      </c>
    </row>
    <row r="22" spans="2:9" x14ac:dyDescent="0.3">
      <c r="B22">
        <v>70</v>
      </c>
      <c r="C22">
        <f t="shared" si="0"/>
        <v>1.2039728043259361</v>
      </c>
      <c r="F22">
        <v>16</v>
      </c>
      <c r="I22">
        <f t="shared" si="1"/>
        <v>4.6816242111356932</v>
      </c>
    </row>
    <row r="23" spans="2:9" x14ac:dyDescent="0.3">
      <c r="B23">
        <v>33</v>
      </c>
      <c r="C23">
        <f t="shared" si="0"/>
        <v>0.40047756659712536</v>
      </c>
    </row>
    <row r="24" spans="2:9" x14ac:dyDescent="0.3">
      <c r="B24">
        <v>80</v>
      </c>
      <c r="C24">
        <f t="shared" si="0"/>
        <v>1.6094379124341003</v>
      </c>
    </row>
    <row r="25" spans="2:9" x14ac:dyDescent="0.3">
      <c r="B25">
        <v>60</v>
      </c>
      <c r="C25">
        <f t="shared" si="0"/>
        <v>0.91629073187415511</v>
      </c>
    </row>
    <row r="26" spans="2:9" x14ac:dyDescent="0.3">
      <c r="B26">
        <v>55.5</v>
      </c>
      <c r="C26">
        <f t="shared" si="0"/>
        <v>0.80968099681589689</v>
      </c>
    </row>
  </sheetData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Strain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KSJ</dc:creator>
  <cp:lastModifiedBy>세영</cp:lastModifiedBy>
  <cp:revision>7</cp:revision>
  <dcterms:created xsi:type="dcterms:W3CDTF">2022-07-28T05:14:42Z</dcterms:created>
  <dcterms:modified xsi:type="dcterms:W3CDTF">2022-07-30T09:22:17Z</dcterms:modified>
  <cp:version>0906.0200.01</cp:version>
</cp:coreProperties>
</file>