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20220801월_20220803수_천세영\"/>
    </mc:Choice>
  </mc:AlternateContent>
  <xr:revisionPtr revIDLastSave="0" documentId="13_ncr:1_{2FB20C6C-4781-4750-ACEC-D04624D67779}" xr6:coauthVersionLast="47" xr6:coauthVersionMax="47" xr10:uidLastSave="{00000000-0000-0000-0000-000000000000}"/>
  <bookViews>
    <workbookView xWindow="0" yWindow="3645" windowWidth="15945" windowHeight="11370" xr2:uid="{CFF730FD-16FE-44D6-A5FD-458C9C50399F}"/>
  </bookViews>
  <sheets>
    <sheet name="Data Sheet" sheetId="1" r:id="rId1"/>
    <sheet name="Strain Calculation" sheetId="2" r:id="rId2"/>
    <sheet name="Men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I22" i="2"/>
  <c r="C19" i="2"/>
  <c r="I21" i="2"/>
  <c r="C18" i="2"/>
  <c r="I20" i="2"/>
  <c r="C17" i="2"/>
  <c r="I19" i="2"/>
  <c r="C16" i="2"/>
  <c r="I18" i="2"/>
  <c r="C15" i="2"/>
  <c r="I17" i="2"/>
  <c r="C14" i="2"/>
  <c r="I16" i="2"/>
  <c r="C13" i="2"/>
  <c r="I15" i="2"/>
  <c r="C12" i="2"/>
  <c r="I14" i="2"/>
  <c r="C11" i="2"/>
  <c r="I13" i="2"/>
  <c r="C10" i="2"/>
  <c r="I12" i="2"/>
  <c r="C9" i="2"/>
  <c r="I11" i="2"/>
  <c r="C8" i="2"/>
  <c r="I10" i="2"/>
  <c r="C7" i="2"/>
  <c r="I9" i="2"/>
  <c r="I8" i="2"/>
  <c r="I7" i="2"/>
  <c r="C6" i="2"/>
  <c r="I6" i="2"/>
  <c r="C5" i="2"/>
  <c r="I5" i="2"/>
  <c r="J4" i="2"/>
  <c r="I4" i="2"/>
  <c r="C4" i="2"/>
</calcChain>
</file>

<file path=xl/sharedStrings.xml><?xml version="1.0" encoding="utf-8"?>
<sst xmlns="http://schemas.openxmlformats.org/spreadsheetml/2006/main" count="248" uniqueCount="139">
  <si>
    <t>DOI</t>
  </si>
  <si>
    <t>Al</t>
  </si>
  <si>
    <t>Cu</t>
  </si>
  <si>
    <t>Mn</t>
  </si>
  <si>
    <t>Si</t>
  </si>
  <si>
    <t>Mg</t>
  </si>
  <si>
    <t>Zn</t>
  </si>
  <si>
    <t>Cr</t>
  </si>
  <si>
    <t>Fe</t>
  </si>
  <si>
    <t>Ti</t>
  </si>
  <si>
    <t>Ni</t>
  </si>
  <si>
    <t>Zr</t>
  </si>
  <si>
    <t>Ag</t>
  </si>
  <si>
    <t>B</t>
  </si>
  <si>
    <t>C</t>
  </si>
  <si>
    <t>Ca</t>
  </si>
  <si>
    <t>Cd</t>
  </si>
  <si>
    <t>Ce</t>
  </si>
  <si>
    <t>Co</t>
  </si>
  <si>
    <t>Er</t>
  </si>
  <si>
    <t>Ge</t>
  </si>
  <si>
    <t>Li</t>
  </si>
  <si>
    <t>Na</t>
  </si>
  <si>
    <t>Nb</t>
  </si>
  <si>
    <t>O</t>
  </si>
  <si>
    <t>P</t>
  </si>
  <si>
    <t>Pb</t>
  </si>
  <si>
    <t>Pr</t>
  </si>
  <si>
    <t>S</t>
  </si>
  <si>
    <t>Sb</t>
  </si>
  <si>
    <t>Sc</t>
  </si>
  <si>
    <t>Sn</t>
  </si>
  <si>
    <t>Sr</t>
  </si>
  <si>
    <t>Tb</t>
  </si>
  <si>
    <t>Tl</t>
  </si>
  <si>
    <t>V</t>
  </si>
  <si>
    <t>Y</t>
  </si>
  <si>
    <t>Others</t>
  </si>
  <si>
    <t>HMG_Temp</t>
  </si>
  <si>
    <t>Deformation_Method_1</t>
  </si>
  <si>
    <t>D1_Temp</t>
  </si>
  <si>
    <t>D1_Strain</t>
  </si>
  <si>
    <t>Deformation_Method_2</t>
  </si>
  <si>
    <t>D2_Temp</t>
  </si>
  <si>
    <t>D2_Strain</t>
  </si>
  <si>
    <t>SST_Temp</t>
  </si>
  <si>
    <t>Deformation_Method_3</t>
  </si>
  <si>
    <t>D3_Temp</t>
  </si>
  <si>
    <t>D3_Strain</t>
  </si>
  <si>
    <t>A1_Temp</t>
  </si>
  <si>
    <t>A2_Temp</t>
  </si>
  <si>
    <t>A3_Temp</t>
  </si>
  <si>
    <t>A4_Temp</t>
  </si>
  <si>
    <t>UTS</t>
  </si>
  <si>
    <t>YS</t>
  </si>
  <si>
    <t>EL</t>
  </si>
  <si>
    <t>File_Name</t>
  </si>
  <si>
    <t>Year</t>
  </si>
  <si>
    <t>title</t>
  </si>
  <si>
    <t>Journal</t>
  </si>
  <si>
    <t>Character</t>
  </si>
  <si>
    <t>Series</t>
  </si>
  <si>
    <t>Au</t>
  </si>
  <si>
    <t>Bi</t>
  </si>
  <si>
    <t>HMG_Time(hr)</t>
  </si>
  <si>
    <t>Anneal1_Temp</t>
  </si>
  <si>
    <t>Anneal1_Time(hr)</t>
  </si>
  <si>
    <t>Anneal2_Temp</t>
  </si>
  <si>
    <t>Anneal_Time(hr)</t>
  </si>
  <si>
    <t>SST_Time(hr)</t>
  </si>
  <si>
    <t>Anneal3_Temp</t>
  </si>
  <si>
    <t>Anneal3_Time(hr)</t>
  </si>
  <si>
    <t>A1_Time(hr)</t>
  </si>
  <si>
    <t>A2_Time(hr)</t>
  </si>
  <si>
    <t>A3_Time(hr)</t>
  </si>
  <si>
    <t>A4_Time(hr)</t>
  </si>
  <si>
    <t>Test_Temp</t>
  </si>
  <si>
    <t>Labeling</t>
    <phoneticPr fontId="1" type="noConversion"/>
  </si>
  <si>
    <t>Labeling</t>
  </si>
  <si>
    <t>Composition</t>
    <phoneticPr fontId="1" type="noConversion"/>
  </si>
  <si>
    <t>N</t>
    <phoneticPr fontId="1" type="noConversion"/>
  </si>
  <si>
    <t>Rolling</t>
    <phoneticPr fontId="1" type="noConversion"/>
  </si>
  <si>
    <t>Extrusion</t>
    <phoneticPr fontId="1" type="noConversion"/>
  </si>
  <si>
    <t>HPT</t>
    <phoneticPr fontId="1" type="noConversion"/>
  </si>
  <si>
    <t>Reduction in thickness(%)</t>
    <phoneticPr fontId="1" type="noConversion"/>
  </si>
  <si>
    <t>True strain</t>
    <phoneticPr fontId="1" type="noConversion"/>
  </si>
  <si>
    <t>Strain rate (Typical)</t>
    <phoneticPr fontId="1" type="noConversion"/>
  </si>
  <si>
    <t>Extrusion ratio</t>
    <phoneticPr fontId="1" type="noConversion"/>
  </si>
  <si>
    <t>Intial Dia(mm)</t>
    <phoneticPr fontId="1" type="noConversion"/>
  </si>
  <si>
    <t>Ram speed(mm/s)</t>
    <phoneticPr fontId="1" type="noConversion"/>
  </si>
  <si>
    <t xml:space="preserve">True strain </t>
    <phoneticPr fontId="1" type="noConversion"/>
  </si>
  <si>
    <t>Strain rate (/s)</t>
    <phoneticPr fontId="1" type="noConversion"/>
  </si>
  <si>
    <t>Information</t>
    <phoneticPr fontId="1" type="noConversion"/>
  </si>
  <si>
    <t>Series</t>
    <phoneticPr fontId="1" type="noConversion"/>
  </si>
  <si>
    <t>Deformation</t>
    <phoneticPr fontId="1" type="noConversion"/>
  </si>
  <si>
    <t>ECAP</t>
    <phoneticPr fontId="1" type="noConversion"/>
  </si>
  <si>
    <t>Forging</t>
    <phoneticPr fontId="1" type="noConversion"/>
  </si>
  <si>
    <t>etc.</t>
    <phoneticPr fontId="1" type="noConversion"/>
  </si>
  <si>
    <t>Quenching</t>
    <phoneticPr fontId="1" type="noConversion"/>
  </si>
  <si>
    <t>WQ</t>
    <phoneticPr fontId="1" type="noConversion"/>
  </si>
  <si>
    <t>Target Feature</t>
    <phoneticPr fontId="1" type="noConversion"/>
  </si>
  <si>
    <t>W</t>
    <phoneticPr fontId="1" type="noConversion"/>
  </si>
  <si>
    <t>Confidence Rate</t>
    <phoneticPr fontId="1" type="noConversion"/>
  </si>
  <si>
    <t>Cutting</t>
    <phoneticPr fontId="1" type="noConversion"/>
  </si>
  <si>
    <t>MAC</t>
    <phoneticPr fontId="1" type="noConversion"/>
  </si>
  <si>
    <t>property_170</t>
  </si>
  <si>
    <t>property_172</t>
  </si>
  <si>
    <t>property_173</t>
  </si>
  <si>
    <t>Aging_Al_Alloy_2012_020</t>
    <phoneticPr fontId="1" type="noConversion"/>
  </si>
  <si>
    <t>Aging_Al_Alloy_2012_070</t>
  </si>
  <si>
    <t>Aging_Al_Alloy_2012_077</t>
  </si>
  <si>
    <t>Materials Science and Engineering A 539 (2012) 360–368</t>
    <phoneticPr fontId="1" type="noConversion"/>
  </si>
  <si>
    <t>Effect of repeated impacts on mechanical properties and fatigue fracture morphologies of 6061-T6 aluminum subject to laser peening</t>
  </si>
  <si>
    <t>10.1016/j.msea.2012.01.125</t>
  </si>
  <si>
    <t>T6처리된 시편 사용</t>
    <phoneticPr fontId="1" type="noConversion"/>
  </si>
  <si>
    <t>Dual-motion fretting wear behaviour of 7075 aluminium alloy</t>
  </si>
  <si>
    <t>10.1016/S0043-1648(03)00373-9</t>
  </si>
  <si>
    <t>Wear 255 (2003) 269–275</t>
  </si>
  <si>
    <t>0.1016/j.jmatprotec.2016.07.032</t>
  </si>
  <si>
    <t>Journal of Materials Processing Technology 238 (2016) 274–283</t>
    <phoneticPr fontId="1" type="noConversion"/>
  </si>
  <si>
    <t>Characteristics and formation mechanism of sidewall pores in NG-GMAW of 5083 Al-alloy</t>
  </si>
  <si>
    <t>etc.</t>
  </si>
  <si>
    <t>N</t>
  </si>
  <si>
    <t>D1, D2 무슨 deformation을 했는지 모르겠음. 온도, strain X, pre-deformation에 따라 특성이 달라짐, pre-deformation 3.31%</t>
    <phoneticPr fontId="1" type="noConversion"/>
  </si>
  <si>
    <t>D1, D2 무슨 deformation을 했는지 모르겠음. 온도, strain X, pre-deformation에 따라 특성이 달라짐, pre-deformation 1.63%</t>
    <phoneticPr fontId="1" type="noConversion"/>
  </si>
  <si>
    <t>D1, D2 무슨 deformation을 했는지 모르겠음. 온도, strain X, pre-deformation에 따라 특성이 달라짐, pre-deformation 0.69%</t>
    <phoneticPr fontId="1" type="noConversion"/>
  </si>
  <si>
    <t>D1, D2 무슨 deformation을 했는지 모르겠음. 온도, strain X, pre-deformation에 따라 특성이 달라짐, pre-deformation 6.63%</t>
    <phoneticPr fontId="1" type="noConversion"/>
  </si>
  <si>
    <t>D1, D2 무슨 deformation을 했는지 모르겠음. 온도, strain X, pre-deformation에 따라 특성이 달라짐, pre-deformation 9.12%</t>
    <phoneticPr fontId="1" type="noConversion"/>
  </si>
  <si>
    <t>Effect of pre-deformation on microstructure and mechanical properties of 2219 aluminum alloy sheet by thermomechanical treatment</t>
  </si>
  <si>
    <t>Trans. Nonferrous Met. Soc. China 22(2012) s370−s375</t>
  </si>
  <si>
    <t>10.1016/S1003-6326(12)61733-6</t>
    <phoneticPr fontId="1" type="noConversion"/>
  </si>
  <si>
    <t>ECAP</t>
  </si>
  <si>
    <t>Rolling</t>
  </si>
  <si>
    <t>Vacuum 174 (2020) 109191</t>
  </si>
  <si>
    <t>On achieving superior strength for Al–Mg–Zn alloy adopting cold ECAP</t>
  </si>
  <si>
    <t>10.1016/j.vacuum.2020.109191</t>
  </si>
  <si>
    <t>Materials Science &amp; Engineering A 657 (2016) 269–283</t>
    <phoneticPr fontId="1" type="noConversion"/>
  </si>
  <si>
    <t>Tailored Mg and Cu contents affecting the microstructures and mechanical properties of high-strength Al–Zn–Mg–Cu alloys</t>
  </si>
  <si>
    <t>10.1016/j.msea.2016.01.039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</si>
</sst>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D5156"/>
      <name val="Arial"/>
      <family val="2"/>
    </font>
    <font>
      <sz val="11"/>
      <color rgb="FFC0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1C0-7E54-442F-852F-82AED577B41A}">
  <dimension ref="A1:CI27"/>
  <sheetViews>
    <sheetView tabSelected="1" zoomScale="70" zoomScaleNormal="7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6.5" x14ac:dyDescent="0.3"/>
  <cols>
    <col min="1" max="1" width="23.875" customWidth="1"/>
    <col min="2" max="2" width="24.625" customWidth="1"/>
    <col min="3" max="3" width="10.25" customWidth="1"/>
    <col min="4" max="4" width="11" customWidth="1"/>
    <col min="5" max="6" width="42.875" customWidth="1"/>
    <col min="7" max="7" width="20.625" customWidth="1"/>
    <col min="8" max="8" width="7.625" customWidth="1"/>
    <col min="9" max="12" width="7.125" customWidth="1"/>
    <col min="13" max="13" width="7.75" customWidth="1"/>
    <col min="14" max="14" width="27.75" customWidth="1"/>
    <col min="15" max="57" width="9" customWidth="1"/>
    <col min="58" max="58" width="25.25" customWidth="1"/>
    <col min="59" max="59" width="17.75" customWidth="1"/>
    <col min="60" max="62" width="9" customWidth="1"/>
    <col min="63" max="63" width="21.875" customWidth="1"/>
    <col min="64" max="67" width="9" customWidth="1"/>
    <col min="83" max="83" width="9" customWidth="1"/>
    <col min="87" max="87" width="9.5" bestFit="1" customWidth="1"/>
  </cols>
  <sheetData>
    <row r="1" spans="1:87" x14ac:dyDescent="0.3">
      <c r="A1" t="s">
        <v>56</v>
      </c>
      <c r="B1" s="5" t="s">
        <v>92</v>
      </c>
      <c r="C1" s="5"/>
      <c r="D1" s="5"/>
      <c r="E1" s="5"/>
      <c r="F1" s="5"/>
      <c r="G1" s="1"/>
      <c r="H1" s="5" t="s">
        <v>78</v>
      </c>
      <c r="I1" s="5"/>
      <c r="J1" s="5"/>
      <c r="K1" s="5"/>
      <c r="L1" s="5"/>
      <c r="M1" s="5"/>
      <c r="N1" t="s">
        <v>60</v>
      </c>
      <c r="O1" t="s">
        <v>61</v>
      </c>
      <c r="P1" s="5" t="s">
        <v>79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CG1" s="5" t="s">
        <v>100</v>
      </c>
      <c r="CH1" s="5"/>
      <c r="CI1" s="5"/>
    </row>
    <row r="2" spans="1:87" x14ac:dyDescent="0.3">
      <c r="A2" t="s">
        <v>56</v>
      </c>
      <c r="B2" t="s">
        <v>0</v>
      </c>
      <c r="C2" t="s">
        <v>57</v>
      </c>
      <c r="D2" t="s">
        <v>58</v>
      </c>
      <c r="E2" t="s">
        <v>59</v>
      </c>
      <c r="G2" s="2" t="s">
        <v>102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t="s">
        <v>60</v>
      </c>
      <c r="O2" t="s">
        <v>61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62</v>
      </c>
      <c r="AC2" t="s">
        <v>13</v>
      </c>
      <c r="AD2" t="s">
        <v>63</v>
      </c>
      <c r="AE2" t="s">
        <v>14</v>
      </c>
      <c r="AF2" t="s">
        <v>15</v>
      </c>
      <c r="AG2" t="s">
        <v>16</v>
      </c>
      <c r="AH2" t="s">
        <v>17</v>
      </c>
      <c r="AI2" t="s">
        <v>18</v>
      </c>
      <c r="AJ2" t="s">
        <v>19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29</v>
      </c>
      <c r="AU2" t="s">
        <v>30</v>
      </c>
      <c r="AV2" t="s">
        <v>31</v>
      </c>
      <c r="AW2" t="s">
        <v>32</v>
      </c>
      <c r="AX2" t="s">
        <v>33</v>
      </c>
      <c r="AY2" t="s">
        <v>34</v>
      </c>
      <c r="AZ2" t="s">
        <v>35</v>
      </c>
      <c r="BA2" t="s">
        <v>101</v>
      </c>
      <c r="BB2" t="s">
        <v>36</v>
      </c>
      <c r="BC2" t="s">
        <v>37</v>
      </c>
      <c r="BD2" t="s">
        <v>38</v>
      </c>
      <c r="BE2" t="s">
        <v>64</v>
      </c>
      <c r="BF2" t="s">
        <v>39</v>
      </c>
      <c r="BG2" t="s">
        <v>40</v>
      </c>
      <c r="BH2" t="s">
        <v>41</v>
      </c>
      <c r="BI2" t="s">
        <v>65</v>
      </c>
      <c r="BJ2" t="s">
        <v>66</v>
      </c>
      <c r="BK2" t="s">
        <v>42</v>
      </c>
      <c r="BL2" t="s">
        <v>43</v>
      </c>
      <c r="BM2" t="s">
        <v>44</v>
      </c>
      <c r="BN2" t="s">
        <v>67</v>
      </c>
      <c r="BO2" t="s">
        <v>68</v>
      </c>
      <c r="BP2" t="s">
        <v>45</v>
      </c>
      <c r="BQ2" t="s">
        <v>69</v>
      </c>
      <c r="BR2" t="s">
        <v>98</v>
      </c>
      <c r="BS2" t="s">
        <v>46</v>
      </c>
      <c r="BT2" t="s">
        <v>47</v>
      </c>
      <c r="BU2" t="s">
        <v>48</v>
      </c>
      <c r="BV2" t="s">
        <v>70</v>
      </c>
      <c r="BW2" t="s">
        <v>71</v>
      </c>
      <c r="BX2" t="s">
        <v>49</v>
      </c>
      <c r="BY2" t="s">
        <v>72</v>
      </c>
      <c r="BZ2" t="s">
        <v>50</v>
      </c>
      <c r="CA2" t="s">
        <v>73</v>
      </c>
      <c r="CB2" t="s">
        <v>51</v>
      </c>
      <c r="CC2" t="s">
        <v>74</v>
      </c>
      <c r="CD2" t="s">
        <v>52</v>
      </c>
      <c r="CE2" t="s">
        <v>75</v>
      </c>
      <c r="CF2" t="s">
        <v>76</v>
      </c>
      <c r="CG2" t="s">
        <v>53</v>
      </c>
      <c r="CH2" t="s">
        <v>54</v>
      </c>
      <c r="CI2" t="s">
        <v>55</v>
      </c>
    </row>
    <row r="3" spans="1:87" x14ac:dyDescent="0.3">
      <c r="A3" t="s">
        <v>105</v>
      </c>
      <c r="B3" t="s">
        <v>113</v>
      </c>
      <c r="C3">
        <v>2012</v>
      </c>
      <c r="D3" t="s">
        <v>112</v>
      </c>
      <c r="E3" t="s">
        <v>111</v>
      </c>
      <c r="G3">
        <v>100</v>
      </c>
      <c r="L3">
        <v>1</v>
      </c>
      <c r="N3" t="s">
        <v>114</v>
      </c>
      <c r="O3">
        <v>6000</v>
      </c>
      <c r="Q3">
        <v>0.28000000000000003</v>
      </c>
      <c r="R3">
        <v>0.06</v>
      </c>
      <c r="S3">
        <v>0.62</v>
      </c>
      <c r="T3">
        <v>0.9</v>
      </c>
      <c r="U3">
        <v>0.02</v>
      </c>
      <c r="V3">
        <v>0.17</v>
      </c>
      <c r="W3">
        <v>0.33</v>
      </c>
      <c r="X3">
        <v>0.02</v>
      </c>
      <c r="BD3" s="3">
        <v>25</v>
      </c>
      <c r="BE3" s="3">
        <v>1000</v>
      </c>
      <c r="BF3" s="3" t="s">
        <v>80</v>
      </c>
      <c r="BG3" s="3">
        <v>25</v>
      </c>
      <c r="BH3" s="3">
        <v>0</v>
      </c>
      <c r="BI3" s="3">
        <v>25</v>
      </c>
      <c r="BJ3" s="3">
        <v>1000</v>
      </c>
      <c r="BK3" s="3" t="s">
        <v>80</v>
      </c>
      <c r="BL3" s="3">
        <v>25</v>
      </c>
      <c r="BM3" s="3">
        <v>0</v>
      </c>
      <c r="BN3" s="3">
        <v>25</v>
      </c>
      <c r="BO3" s="3">
        <v>1000</v>
      </c>
      <c r="BP3" s="3">
        <v>25</v>
      </c>
      <c r="BQ3" s="3">
        <v>1000</v>
      </c>
      <c r="BR3" s="3" t="s">
        <v>99</v>
      </c>
      <c r="BS3" s="3" t="s">
        <v>80</v>
      </c>
      <c r="BT3" s="3">
        <v>25</v>
      </c>
      <c r="BU3" s="3">
        <v>0</v>
      </c>
      <c r="BV3" s="3">
        <v>25</v>
      </c>
      <c r="BW3" s="3">
        <v>1000</v>
      </c>
      <c r="BX3" s="3">
        <v>25</v>
      </c>
      <c r="BY3" s="3">
        <v>1000</v>
      </c>
      <c r="BZ3" s="3">
        <v>25</v>
      </c>
      <c r="CA3" s="3">
        <v>1000</v>
      </c>
      <c r="CB3" s="3">
        <v>25</v>
      </c>
      <c r="CC3" s="3">
        <v>1000</v>
      </c>
      <c r="CD3" s="3">
        <v>25</v>
      </c>
      <c r="CE3" s="3">
        <v>1000</v>
      </c>
      <c r="CF3" s="3">
        <v>25</v>
      </c>
      <c r="CG3">
        <v>328</v>
      </c>
      <c r="CI3">
        <v>13.5</v>
      </c>
    </row>
    <row r="4" spans="1:87" x14ac:dyDescent="0.3">
      <c r="A4" t="s">
        <v>106</v>
      </c>
      <c r="B4" t="s">
        <v>116</v>
      </c>
      <c r="C4">
        <v>2003</v>
      </c>
      <c r="D4" t="s">
        <v>115</v>
      </c>
      <c r="E4" t="s">
        <v>117</v>
      </c>
      <c r="G4">
        <v>100</v>
      </c>
      <c r="O4">
        <v>7000</v>
      </c>
      <c r="R4">
        <v>0.04</v>
      </c>
      <c r="S4">
        <v>7.0000000000000007E-2</v>
      </c>
      <c r="T4">
        <v>2.68</v>
      </c>
      <c r="U4">
        <v>5.84</v>
      </c>
      <c r="V4">
        <v>1.53</v>
      </c>
      <c r="W4">
        <v>0.16</v>
      </c>
      <c r="X4">
        <v>0.04</v>
      </c>
      <c r="BD4" s="3">
        <v>25</v>
      </c>
      <c r="BE4" s="3">
        <v>1000</v>
      </c>
      <c r="BF4" s="3" t="s">
        <v>80</v>
      </c>
      <c r="BG4" s="3">
        <v>25</v>
      </c>
      <c r="BH4" s="3">
        <v>0</v>
      </c>
      <c r="BI4" s="3">
        <v>25</v>
      </c>
      <c r="BJ4" s="3">
        <v>1000</v>
      </c>
      <c r="BK4" s="3" t="s">
        <v>80</v>
      </c>
      <c r="BL4" s="3">
        <v>25</v>
      </c>
      <c r="BM4" s="3">
        <v>0</v>
      </c>
      <c r="BN4" s="3">
        <v>25</v>
      </c>
      <c r="BO4" s="3">
        <v>1000</v>
      </c>
      <c r="BP4" s="3">
        <v>25</v>
      </c>
      <c r="BQ4" s="3">
        <v>1000</v>
      </c>
      <c r="BR4" s="3" t="s">
        <v>99</v>
      </c>
      <c r="BS4" s="3" t="s">
        <v>80</v>
      </c>
      <c r="BT4" s="3">
        <v>25</v>
      </c>
      <c r="BU4" s="3">
        <v>0</v>
      </c>
      <c r="BV4" s="3">
        <v>25</v>
      </c>
      <c r="BW4" s="3">
        <v>1000</v>
      </c>
      <c r="BX4" s="3">
        <v>25</v>
      </c>
      <c r="BY4" s="3">
        <v>1000</v>
      </c>
      <c r="BZ4" s="3">
        <v>25</v>
      </c>
      <c r="CA4" s="3">
        <v>1000</v>
      </c>
      <c r="CB4" s="3">
        <v>25</v>
      </c>
      <c r="CC4" s="3">
        <v>1000</v>
      </c>
      <c r="CD4" s="3">
        <v>25</v>
      </c>
      <c r="CE4" s="3">
        <v>1000</v>
      </c>
      <c r="CF4" s="3">
        <v>25</v>
      </c>
      <c r="CG4" s="4">
        <v>540</v>
      </c>
      <c r="CH4" s="4">
        <v>460</v>
      </c>
      <c r="CI4" s="4">
        <v>72</v>
      </c>
    </row>
    <row r="5" spans="1:87" x14ac:dyDescent="0.3">
      <c r="A5" t="s">
        <v>107</v>
      </c>
      <c r="B5" t="s">
        <v>118</v>
      </c>
      <c r="C5">
        <v>2016</v>
      </c>
      <c r="D5" t="s">
        <v>120</v>
      </c>
      <c r="E5" t="s">
        <v>119</v>
      </c>
      <c r="G5">
        <v>100</v>
      </c>
      <c r="O5">
        <v>5000</v>
      </c>
      <c r="Q5">
        <v>0.15</v>
      </c>
      <c r="R5">
        <v>0.4</v>
      </c>
      <c r="S5">
        <v>0.4</v>
      </c>
      <c r="T5">
        <v>4.0999999999999996</v>
      </c>
      <c r="U5">
        <v>0.25</v>
      </c>
      <c r="V5">
        <v>0.25</v>
      </c>
      <c r="W5">
        <v>0.35</v>
      </c>
      <c r="X5">
        <v>0.15</v>
      </c>
      <c r="BD5" s="3">
        <v>25</v>
      </c>
      <c r="BE5" s="3">
        <v>1000</v>
      </c>
      <c r="BF5" s="3" t="s">
        <v>80</v>
      </c>
      <c r="BG5" s="3">
        <v>25</v>
      </c>
      <c r="BH5" s="3">
        <v>0</v>
      </c>
      <c r="BI5" s="3">
        <v>25</v>
      </c>
      <c r="BJ5" s="3">
        <v>1000</v>
      </c>
      <c r="BK5" s="3" t="s">
        <v>80</v>
      </c>
      <c r="BL5" s="3">
        <v>25</v>
      </c>
      <c r="BM5" s="3">
        <v>0</v>
      </c>
      <c r="BN5" s="3">
        <v>25</v>
      </c>
      <c r="BO5" s="3">
        <v>1000</v>
      </c>
      <c r="BP5" s="3">
        <v>25</v>
      </c>
      <c r="BQ5" s="3">
        <v>1000</v>
      </c>
      <c r="BR5" s="3" t="s">
        <v>99</v>
      </c>
      <c r="BS5" s="3" t="s">
        <v>80</v>
      </c>
      <c r="BT5" s="3">
        <v>25</v>
      </c>
      <c r="BU5" s="3">
        <v>0</v>
      </c>
      <c r="BV5" s="3">
        <v>25</v>
      </c>
      <c r="BW5" s="3">
        <v>1000</v>
      </c>
      <c r="BX5" s="3">
        <v>25</v>
      </c>
      <c r="BY5" s="3">
        <v>1000</v>
      </c>
      <c r="BZ5" s="3">
        <v>25</v>
      </c>
      <c r="CA5" s="3">
        <v>1000</v>
      </c>
      <c r="CB5" s="3">
        <v>25</v>
      </c>
      <c r="CC5" s="3">
        <v>1000</v>
      </c>
      <c r="CD5" s="3">
        <v>25</v>
      </c>
      <c r="CE5" s="3">
        <v>1000</v>
      </c>
      <c r="CF5" s="3">
        <v>25</v>
      </c>
      <c r="CG5" s="4">
        <v>275</v>
      </c>
      <c r="CH5" s="4">
        <v>180</v>
      </c>
      <c r="CI5" s="4">
        <v>10</v>
      </c>
    </row>
    <row r="6" spans="1:87" x14ac:dyDescent="0.3">
      <c r="A6" t="s">
        <v>108</v>
      </c>
      <c r="B6" t="s">
        <v>130</v>
      </c>
      <c r="C6">
        <v>2012</v>
      </c>
      <c r="D6" t="s">
        <v>128</v>
      </c>
      <c r="E6" t="s">
        <v>129</v>
      </c>
      <c r="M6">
        <v>1</v>
      </c>
      <c r="N6" t="s">
        <v>125</v>
      </c>
      <c r="Q6">
        <v>6.8</v>
      </c>
      <c r="R6">
        <v>0.4</v>
      </c>
      <c r="S6">
        <v>0.4</v>
      </c>
      <c r="T6">
        <v>0.2</v>
      </c>
      <c r="U6">
        <v>0.1</v>
      </c>
      <c r="W6">
        <v>0.3</v>
      </c>
      <c r="X6">
        <v>0.1</v>
      </c>
      <c r="Z6">
        <v>0.25</v>
      </c>
      <c r="AZ6">
        <v>0.25</v>
      </c>
      <c r="BC6">
        <v>0.05</v>
      </c>
      <c r="BD6" s="3">
        <v>25</v>
      </c>
      <c r="BE6" s="3">
        <v>1000</v>
      </c>
      <c r="BF6" t="s">
        <v>121</v>
      </c>
      <c r="BI6" s="3">
        <v>25</v>
      </c>
      <c r="BJ6" s="3">
        <v>1000</v>
      </c>
      <c r="BK6" s="3" t="s">
        <v>80</v>
      </c>
      <c r="BL6" s="3">
        <v>25</v>
      </c>
      <c r="BM6" s="3">
        <v>0</v>
      </c>
      <c r="BN6" s="3">
        <v>25</v>
      </c>
      <c r="BO6" s="3">
        <v>1000</v>
      </c>
      <c r="BP6" s="4">
        <v>535</v>
      </c>
      <c r="BQ6" s="4">
        <v>0.91669999999999996</v>
      </c>
      <c r="BR6" s="4" t="s">
        <v>99</v>
      </c>
      <c r="BS6" t="s">
        <v>121</v>
      </c>
      <c r="BV6" s="3">
        <v>25</v>
      </c>
      <c r="BW6" s="3">
        <v>1000</v>
      </c>
      <c r="BX6" s="4">
        <v>175</v>
      </c>
      <c r="BY6" s="4">
        <v>18</v>
      </c>
      <c r="BZ6" s="3">
        <v>25</v>
      </c>
      <c r="CA6" s="3">
        <v>1000</v>
      </c>
      <c r="CB6" s="3">
        <v>25</v>
      </c>
      <c r="CC6" s="3">
        <v>1000</v>
      </c>
      <c r="CD6" s="3">
        <v>25</v>
      </c>
      <c r="CE6" s="3">
        <v>1000</v>
      </c>
      <c r="CF6" s="3">
        <v>25</v>
      </c>
      <c r="CG6" s="4">
        <v>365.72</v>
      </c>
      <c r="CH6" s="4">
        <v>269.75</v>
      </c>
      <c r="CI6" s="4">
        <v>19.829999999999998</v>
      </c>
    </row>
    <row r="7" spans="1:87" x14ac:dyDescent="0.3">
      <c r="N7" t="s">
        <v>124</v>
      </c>
      <c r="Q7">
        <v>6.8</v>
      </c>
      <c r="R7">
        <v>0.4</v>
      </c>
      <c r="S7">
        <v>0.4</v>
      </c>
      <c r="T7">
        <v>0.2</v>
      </c>
      <c r="U7">
        <v>0.1</v>
      </c>
      <c r="W7">
        <v>0.3</v>
      </c>
      <c r="X7">
        <v>0.1</v>
      </c>
      <c r="Z7">
        <v>0.25</v>
      </c>
      <c r="AZ7">
        <v>0.25</v>
      </c>
      <c r="BC7">
        <v>0.05</v>
      </c>
      <c r="BD7" s="3">
        <v>25</v>
      </c>
      <c r="BE7" s="3">
        <v>1000</v>
      </c>
      <c r="BF7" t="s">
        <v>121</v>
      </c>
      <c r="BI7" s="3">
        <v>25</v>
      </c>
      <c r="BJ7" s="3">
        <v>1000</v>
      </c>
      <c r="BK7" s="3" t="s">
        <v>80</v>
      </c>
      <c r="BL7" s="3">
        <v>25</v>
      </c>
      <c r="BM7" s="3">
        <v>0</v>
      </c>
      <c r="BN7" s="3">
        <v>25</v>
      </c>
      <c r="BO7" s="3">
        <v>1000</v>
      </c>
      <c r="BP7" s="4">
        <v>535</v>
      </c>
      <c r="BQ7" s="4">
        <v>0.91669999999999996</v>
      </c>
      <c r="BR7" s="4" t="s">
        <v>99</v>
      </c>
      <c r="BS7" t="s">
        <v>121</v>
      </c>
      <c r="BV7" s="3">
        <v>25</v>
      </c>
      <c r="BW7" s="3">
        <v>1000</v>
      </c>
      <c r="BX7" s="4">
        <v>175</v>
      </c>
      <c r="BY7" s="4">
        <v>18</v>
      </c>
      <c r="BZ7" s="3">
        <v>25</v>
      </c>
      <c r="CA7" s="3">
        <v>1000</v>
      </c>
      <c r="CB7" s="3">
        <v>25</v>
      </c>
      <c r="CC7" s="3">
        <v>1000</v>
      </c>
      <c r="CD7" s="3">
        <v>25</v>
      </c>
      <c r="CE7" s="3">
        <v>1000</v>
      </c>
      <c r="CF7" s="3">
        <v>25</v>
      </c>
      <c r="CG7" s="4">
        <v>387.96</v>
      </c>
      <c r="CH7" s="4">
        <v>288.62</v>
      </c>
      <c r="CI7" s="4">
        <v>16.829999999999998</v>
      </c>
    </row>
    <row r="8" spans="1:87" x14ac:dyDescent="0.3">
      <c r="N8" t="s">
        <v>123</v>
      </c>
      <c r="Q8">
        <v>6.8</v>
      </c>
      <c r="R8">
        <v>0.4</v>
      </c>
      <c r="S8">
        <v>0.4</v>
      </c>
      <c r="T8">
        <v>0.2</v>
      </c>
      <c r="U8">
        <v>0.1</v>
      </c>
      <c r="W8">
        <v>0.3</v>
      </c>
      <c r="X8">
        <v>0.1</v>
      </c>
      <c r="Z8">
        <v>0.25</v>
      </c>
      <c r="AZ8">
        <v>0.25</v>
      </c>
      <c r="BC8">
        <v>0.05</v>
      </c>
      <c r="BD8" s="3">
        <v>25</v>
      </c>
      <c r="BE8" s="3">
        <v>1000</v>
      </c>
      <c r="BF8" t="s">
        <v>121</v>
      </c>
      <c r="BI8" s="3">
        <v>25</v>
      </c>
      <c r="BJ8" s="3">
        <v>1000</v>
      </c>
      <c r="BK8" s="3" t="s">
        <v>80</v>
      </c>
      <c r="BL8" s="3">
        <v>25</v>
      </c>
      <c r="BM8" s="3">
        <v>0</v>
      </c>
      <c r="BN8" s="3">
        <v>25</v>
      </c>
      <c r="BO8" s="3">
        <v>1000</v>
      </c>
      <c r="BP8" s="4">
        <v>535</v>
      </c>
      <c r="BQ8" s="4">
        <v>0.91669999999999996</v>
      </c>
      <c r="BR8" s="4" t="s">
        <v>99</v>
      </c>
      <c r="BS8" t="s">
        <v>121</v>
      </c>
      <c r="BV8" s="3">
        <v>25</v>
      </c>
      <c r="BW8" s="3">
        <v>1000</v>
      </c>
      <c r="BX8" s="4">
        <v>175</v>
      </c>
      <c r="BY8" s="4">
        <v>18</v>
      </c>
      <c r="BZ8" s="3">
        <v>25</v>
      </c>
      <c r="CA8" s="3">
        <v>1000</v>
      </c>
      <c r="CB8" s="3">
        <v>25</v>
      </c>
      <c r="CC8" s="3">
        <v>1000</v>
      </c>
      <c r="CD8" s="3">
        <v>25</v>
      </c>
      <c r="CE8" s="3">
        <v>1000</v>
      </c>
      <c r="CF8" s="3">
        <v>25</v>
      </c>
      <c r="CG8" s="4">
        <v>353.83</v>
      </c>
      <c r="CH8" s="4">
        <v>267.08999999999997</v>
      </c>
      <c r="CI8" s="4">
        <v>15.9</v>
      </c>
    </row>
    <row r="9" spans="1:87" x14ac:dyDescent="0.3">
      <c r="N9" t="s">
        <v>126</v>
      </c>
      <c r="Q9">
        <v>6.8</v>
      </c>
      <c r="R9">
        <v>0.4</v>
      </c>
      <c r="S9">
        <v>0.4</v>
      </c>
      <c r="T9">
        <v>0.2</v>
      </c>
      <c r="U9">
        <v>0.1</v>
      </c>
      <c r="W9">
        <v>0.3</v>
      </c>
      <c r="X9">
        <v>0.1</v>
      </c>
      <c r="Z9">
        <v>0.25</v>
      </c>
      <c r="AZ9">
        <v>0.25</v>
      </c>
      <c r="BC9">
        <v>0.05</v>
      </c>
      <c r="BD9" s="3">
        <v>25</v>
      </c>
      <c r="BE9" s="3">
        <v>1000</v>
      </c>
      <c r="BF9" t="s">
        <v>121</v>
      </c>
      <c r="BI9" s="3">
        <v>25</v>
      </c>
      <c r="BJ9" s="3">
        <v>1000</v>
      </c>
      <c r="BK9" s="3" t="s">
        <v>80</v>
      </c>
      <c r="BL9" s="3">
        <v>25</v>
      </c>
      <c r="BM9" s="3">
        <v>0</v>
      </c>
      <c r="BN9" s="3">
        <v>25</v>
      </c>
      <c r="BO9" s="3">
        <v>1000</v>
      </c>
      <c r="BP9" s="4">
        <v>535</v>
      </c>
      <c r="BQ9" s="4">
        <v>0.91669999999999996</v>
      </c>
      <c r="BR9" s="4" t="s">
        <v>99</v>
      </c>
      <c r="BS9" t="s">
        <v>121</v>
      </c>
      <c r="BV9" s="3">
        <v>25</v>
      </c>
      <c r="BW9" s="3">
        <v>1000</v>
      </c>
      <c r="BX9" s="4">
        <v>175</v>
      </c>
      <c r="BY9" s="4">
        <v>18</v>
      </c>
      <c r="BZ9" s="3">
        <v>25</v>
      </c>
      <c r="CA9" s="3">
        <v>1000</v>
      </c>
      <c r="CB9" s="3">
        <v>25</v>
      </c>
      <c r="CC9" s="3">
        <v>1000</v>
      </c>
      <c r="CD9" s="3">
        <v>25</v>
      </c>
      <c r="CE9" s="3">
        <v>1000</v>
      </c>
      <c r="CF9" s="3">
        <v>25</v>
      </c>
      <c r="CG9" s="4">
        <v>355.57</v>
      </c>
      <c r="CH9" s="4">
        <v>260.81</v>
      </c>
      <c r="CI9" s="4">
        <v>15.9</v>
      </c>
    </row>
    <row r="10" spans="1:87" x14ac:dyDescent="0.3">
      <c r="N10" t="s">
        <v>127</v>
      </c>
      <c r="Q10">
        <v>6.8</v>
      </c>
      <c r="R10">
        <v>0.4</v>
      </c>
      <c r="S10">
        <v>0.4</v>
      </c>
      <c r="T10">
        <v>0.2</v>
      </c>
      <c r="U10">
        <v>0.1</v>
      </c>
      <c r="W10">
        <v>0.3</v>
      </c>
      <c r="X10">
        <v>0.1</v>
      </c>
      <c r="Z10">
        <v>0.25</v>
      </c>
      <c r="AZ10">
        <v>0.25</v>
      </c>
      <c r="BC10">
        <v>0.05</v>
      </c>
      <c r="BD10" s="3">
        <v>25</v>
      </c>
      <c r="BE10" s="3">
        <v>1000</v>
      </c>
      <c r="BF10" t="s">
        <v>121</v>
      </c>
      <c r="BI10" s="3">
        <v>25</v>
      </c>
      <c r="BJ10" s="3">
        <v>1000</v>
      </c>
      <c r="BK10" s="3" t="s">
        <v>80</v>
      </c>
      <c r="BL10" s="3">
        <v>25</v>
      </c>
      <c r="BM10" s="3">
        <v>0</v>
      </c>
      <c r="BN10" s="3">
        <v>25</v>
      </c>
      <c r="BO10" s="3">
        <v>1000</v>
      </c>
      <c r="BP10" s="4">
        <v>535</v>
      </c>
      <c r="BQ10" s="4">
        <v>0.91669999999999996</v>
      </c>
      <c r="BR10" s="4" t="s">
        <v>99</v>
      </c>
      <c r="BS10" t="s">
        <v>121</v>
      </c>
      <c r="BV10" s="3">
        <v>25</v>
      </c>
      <c r="BW10" s="3">
        <v>1000</v>
      </c>
      <c r="BX10" s="4">
        <v>175</v>
      </c>
      <c r="BY10" s="4">
        <v>18</v>
      </c>
      <c r="BZ10" s="3">
        <v>25</v>
      </c>
      <c r="CA10" s="3">
        <v>1000</v>
      </c>
      <c r="CB10" s="3">
        <v>25</v>
      </c>
      <c r="CC10" s="3">
        <v>1000</v>
      </c>
      <c r="CD10" s="3">
        <v>25</v>
      </c>
      <c r="CE10" s="3">
        <v>1000</v>
      </c>
      <c r="CF10" s="3">
        <v>25</v>
      </c>
      <c r="CG10" s="4">
        <v>357.34</v>
      </c>
      <c r="CH10" s="4">
        <v>256.33</v>
      </c>
      <c r="CI10" s="4">
        <v>15.22</v>
      </c>
    </row>
    <row r="11" spans="1:87" x14ac:dyDescent="0.3">
      <c r="A11" t="s">
        <v>109</v>
      </c>
      <c r="B11" t="s">
        <v>135</v>
      </c>
      <c r="C11">
        <v>2020</v>
      </c>
      <c r="D11" t="s">
        <v>134</v>
      </c>
      <c r="E11" t="s">
        <v>133</v>
      </c>
      <c r="G11">
        <v>100</v>
      </c>
      <c r="L11">
        <v>1</v>
      </c>
      <c r="N11" t="s">
        <v>114</v>
      </c>
      <c r="O11">
        <v>7000</v>
      </c>
      <c r="Q11">
        <v>1.72</v>
      </c>
      <c r="R11">
        <v>0.06</v>
      </c>
      <c r="S11">
        <v>0.18</v>
      </c>
      <c r="T11">
        <v>2.65</v>
      </c>
      <c r="U11">
        <v>5.12</v>
      </c>
      <c r="V11">
        <v>0.2</v>
      </c>
      <c r="W11">
        <v>7.0000000000000007E-2</v>
      </c>
      <c r="X11">
        <v>0.05</v>
      </c>
      <c r="AE11">
        <v>0.01</v>
      </c>
      <c r="AO11">
        <v>0.09</v>
      </c>
      <c r="BD11" s="3">
        <v>25</v>
      </c>
      <c r="BE11" s="3">
        <v>1000</v>
      </c>
      <c r="BF11" t="s">
        <v>122</v>
      </c>
      <c r="BG11" s="4">
        <v>25</v>
      </c>
      <c r="BH11" s="3">
        <v>0</v>
      </c>
      <c r="BI11" s="3">
        <v>25</v>
      </c>
      <c r="BJ11" s="3">
        <v>1000</v>
      </c>
      <c r="BK11" s="3" t="s">
        <v>80</v>
      </c>
      <c r="BL11" s="3">
        <v>25</v>
      </c>
      <c r="BM11" s="3">
        <v>0</v>
      </c>
      <c r="BN11" s="3">
        <v>25</v>
      </c>
      <c r="BO11" s="3">
        <v>1000</v>
      </c>
      <c r="BP11" s="3">
        <v>25</v>
      </c>
      <c r="BQ11" s="3">
        <v>1000</v>
      </c>
      <c r="BR11" s="3" t="s">
        <v>99</v>
      </c>
      <c r="BS11" s="3" t="s">
        <v>80</v>
      </c>
      <c r="BT11" s="3">
        <v>25</v>
      </c>
      <c r="BU11" s="3">
        <v>0</v>
      </c>
      <c r="BV11" s="3">
        <v>25</v>
      </c>
      <c r="BW11" s="3">
        <v>1000</v>
      </c>
      <c r="BX11" s="3">
        <v>25</v>
      </c>
      <c r="BY11" s="3">
        <v>1000</v>
      </c>
      <c r="BZ11" s="3">
        <v>25</v>
      </c>
      <c r="CA11" s="3">
        <v>1000</v>
      </c>
      <c r="CB11" s="3">
        <v>25</v>
      </c>
      <c r="CC11" s="3">
        <v>1000</v>
      </c>
      <c r="CD11" s="3">
        <v>25</v>
      </c>
      <c r="CE11" s="3">
        <v>1000</v>
      </c>
      <c r="CF11" s="3">
        <v>25</v>
      </c>
      <c r="CG11">
        <v>412.25465000000003</v>
      </c>
      <c r="CH11">
        <v>290.57062000000002</v>
      </c>
      <c r="CI11">
        <v>10.53736</v>
      </c>
    </row>
    <row r="12" spans="1:87" x14ac:dyDescent="0.3">
      <c r="G12">
        <v>100</v>
      </c>
      <c r="L12">
        <v>1</v>
      </c>
      <c r="N12" t="s">
        <v>114</v>
      </c>
      <c r="BD12" s="3">
        <v>25</v>
      </c>
      <c r="BE12" s="3">
        <v>1000</v>
      </c>
      <c r="BF12" t="s">
        <v>131</v>
      </c>
      <c r="BG12">
        <v>25</v>
      </c>
      <c r="BH12">
        <v>1</v>
      </c>
      <c r="BI12" s="3">
        <v>25</v>
      </c>
      <c r="BJ12" s="3">
        <v>1000</v>
      </c>
      <c r="BK12" s="3" t="s">
        <v>80</v>
      </c>
      <c r="BL12" s="3">
        <v>25</v>
      </c>
      <c r="BM12" s="3">
        <v>0</v>
      </c>
      <c r="BN12" s="3">
        <v>25</v>
      </c>
      <c r="BO12" s="3">
        <v>1000</v>
      </c>
      <c r="BP12" s="3">
        <v>25</v>
      </c>
      <c r="BQ12" s="3">
        <v>1000</v>
      </c>
      <c r="BR12" s="3" t="s">
        <v>99</v>
      </c>
      <c r="BS12" s="3" t="s">
        <v>80</v>
      </c>
      <c r="BT12" s="3">
        <v>25</v>
      </c>
      <c r="BU12" s="3">
        <v>0</v>
      </c>
      <c r="BV12" s="3">
        <v>25</v>
      </c>
      <c r="BW12" s="3">
        <v>1000</v>
      </c>
      <c r="BX12" s="3">
        <v>25</v>
      </c>
      <c r="BY12" s="3">
        <v>1000</v>
      </c>
      <c r="BZ12" s="3">
        <v>25</v>
      </c>
      <c r="CA12" s="3">
        <v>1000</v>
      </c>
      <c r="CB12" s="3">
        <v>25</v>
      </c>
      <c r="CC12" s="3">
        <v>1000</v>
      </c>
      <c r="CD12" s="3">
        <v>25</v>
      </c>
      <c r="CE12" s="3">
        <v>1000</v>
      </c>
      <c r="CF12" s="3">
        <v>25</v>
      </c>
      <c r="CG12">
        <v>517.72893999999997</v>
      </c>
      <c r="CH12">
        <v>498.96562</v>
      </c>
      <c r="CI12">
        <v>7.2808900000000003</v>
      </c>
    </row>
    <row r="13" spans="1:87" x14ac:dyDescent="0.3">
      <c r="G13">
        <v>100</v>
      </c>
      <c r="L13">
        <v>1</v>
      </c>
      <c r="N13" t="s">
        <v>114</v>
      </c>
      <c r="BD13" s="3">
        <v>25</v>
      </c>
      <c r="BE13" s="3">
        <v>1000</v>
      </c>
      <c r="BF13" t="s">
        <v>131</v>
      </c>
      <c r="BG13">
        <v>25</v>
      </c>
      <c r="BH13">
        <v>2</v>
      </c>
      <c r="BI13" s="3">
        <v>25</v>
      </c>
      <c r="BJ13" s="3">
        <v>1000</v>
      </c>
      <c r="BK13" s="3" t="s">
        <v>80</v>
      </c>
      <c r="BL13" s="3">
        <v>25</v>
      </c>
      <c r="BM13" s="3">
        <v>0</v>
      </c>
      <c r="BN13" s="3">
        <v>25</v>
      </c>
      <c r="BO13" s="3">
        <v>1000</v>
      </c>
      <c r="BP13" s="3">
        <v>25</v>
      </c>
      <c r="BQ13" s="3">
        <v>1000</v>
      </c>
      <c r="BR13" s="3" t="s">
        <v>99</v>
      </c>
      <c r="BS13" s="3" t="s">
        <v>80</v>
      </c>
      <c r="BT13" s="3">
        <v>25</v>
      </c>
      <c r="BU13" s="3">
        <v>0</v>
      </c>
      <c r="BV13" s="3">
        <v>25</v>
      </c>
      <c r="BW13" s="3">
        <v>1000</v>
      </c>
      <c r="BX13" s="3">
        <v>25</v>
      </c>
      <c r="BY13" s="3">
        <v>1000</v>
      </c>
      <c r="BZ13" s="3">
        <v>25</v>
      </c>
      <c r="CA13" s="3">
        <v>1000</v>
      </c>
      <c r="CB13" s="3">
        <v>25</v>
      </c>
      <c r="CC13" s="3">
        <v>1000</v>
      </c>
      <c r="CD13" s="3">
        <v>25</v>
      </c>
      <c r="CE13" s="3">
        <v>1000</v>
      </c>
      <c r="CF13" s="3">
        <v>25</v>
      </c>
      <c r="CG13">
        <v>521.39278000000002</v>
      </c>
      <c r="CH13">
        <v>502.51844</v>
      </c>
      <c r="CI13">
        <v>6.7530099999999997</v>
      </c>
    </row>
    <row r="14" spans="1:87" x14ac:dyDescent="0.3">
      <c r="G14">
        <v>100</v>
      </c>
      <c r="L14">
        <v>1</v>
      </c>
      <c r="N14" t="s">
        <v>114</v>
      </c>
      <c r="BD14" s="3">
        <v>25</v>
      </c>
      <c r="BE14" s="3">
        <v>1000</v>
      </c>
      <c r="BF14" t="s">
        <v>131</v>
      </c>
      <c r="BG14">
        <v>25</v>
      </c>
      <c r="BH14">
        <v>3</v>
      </c>
      <c r="BI14" s="3">
        <v>25</v>
      </c>
      <c r="BJ14" s="3">
        <v>1000</v>
      </c>
      <c r="BK14" s="3" t="s">
        <v>80</v>
      </c>
      <c r="BL14" s="3">
        <v>25</v>
      </c>
      <c r="BM14" s="3">
        <v>0</v>
      </c>
      <c r="BN14" s="3">
        <v>25</v>
      </c>
      <c r="BO14" s="3">
        <v>1000</v>
      </c>
      <c r="BP14" s="3">
        <v>25</v>
      </c>
      <c r="BQ14" s="3">
        <v>1000</v>
      </c>
      <c r="BR14" s="3" t="s">
        <v>99</v>
      </c>
      <c r="BS14" s="3" t="s">
        <v>80</v>
      </c>
      <c r="BT14" s="3">
        <v>25</v>
      </c>
      <c r="BU14" s="3">
        <v>0</v>
      </c>
      <c r="BV14" s="3">
        <v>25</v>
      </c>
      <c r="BW14" s="3">
        <v>1000</v>
      </c>
      <c r="BX14" s="3">
        <v>25</v>
      </c>
      <c r="BY14" s="3">
        <v>1000</v>
      </c>
      <c r="BZ14" s="3">
        <v>25</v>
      </c>
      <c r="CA14" s="3">
        <v>1000</v>
      </c>
      <c r="CB14" s="3">
        <v>25</v>
      </c>
      <c r="CC14" s="3">
        <v>1000</v>
      </c>
      <c r="CD14" s="3">
        <v>25</v>
      </c>
      <c r="CE14" s="3">
        <v>1000</v>
      </c>
      <c r="CF14" s="3">
        <v>25</v>
      </c>
      <c r="CG14">
        <v>532.05124000000001</v>
      </c>
      <c r="CH14">
        <v>510.62329999999997</v>
      </c>
      <c r="CI14">
        <v>6.9732700000000003</v>
      </c>
    </row>
    <row r="15" spans="1:87" x14ac:dyDescent="0.3">
      <c r="G15">
        <v>100</v>
      </c>
      <c r="L15">
        <v>1</v>
      </c>
      <c r="N15" t="s">
        <v>114</v>
      </c>
      <c r="BD15" s="3">
        <v>25</v>
      </c>
      <c r="BE15" s="3">
        <v>1000</v>
      </c>
      <c r="BF15" t="s">
        <v>131</v>
      </c>
      <c r="BG15">
        <v>25</v>
      </c>
      <c r="BH15">
        <v>4</v>
      </c>
      <c r="BI15" s="3">
        <v>25</v>
      </c>
      <c r="BJ15" s="3">
        <v>1000</v>
      </c>
      <c r="BK15" s="3" t="s">
        <v>80</v>
      </c>
      <c r="BL15" s="3">
        <v>25</v>
      </c>
      <c r="BM15" s="3">
        <v>0</v>
      </c>
      <c r="BN15" s="3">
        <v>25</v>
      </c>
      <c r="BO15" s="3">
        <v>1000</v>
      </c>
      <c r="BP15" s="3">
        <v>25</v>
      </c>
      <c r="BQ15" s="3">
        <v>1000</v>
      </c>
      <c r="BR15" s="3" t="s">
        <v>99</v>
      </c>
      <c r="BS15" s="3" t="s">
        <v>80</v>
      </c>
      <c r="BT15" s="3">
        <v>25</v>
      </c>
      <c r="BU15" s="3">
        <v>0</v>
      </c>
      <c r="BV15" s="3">
        <v>25</v>
      </c>
      <c r="BW15" s="3">
        <v>1000</v>
      </c>
      <c r="BX15" s="3">
        <v>25</v>
      </c>
      <c r="BY15" s="3">
        <v>1000</v>
      </c>
      <c r="BZ15" s="3">
        <v>25</v>
      </c>
      <c r="CA15" s="3">
        <v>1000</v>
      </c>
      <c r="CB15" s="3">
        <v>25</v>
      </c>
      <c r="CC15" s="3">
        <v>1000</v>
      </c>
      <c r="CD15" s="3">
        <v>25</v>
      </c>
      <c r="CE15" s="3">
        <v>1000</v>
      </c>
      <c r="CF15" s="3">
        <v>25</v>
      </c>
      <c r="CG15">
        <v>564.24865</v>
      </c>
      <c r="CH15">
        <v>538.37969999999996</v>
      </c>
      <c r="CI15">
        <v>7.1771399999999996</v>
      </c>
    </row>
    <row r="16" spans="1:87" x14ac:dyDescent="0.3">
      <c r="G16">
        <v>100</v>
      </c>
      <c r="L16">
        <v>1</v>
      </c>
      <c r="N16" t="s">
        <v>114</v>
      </c>
      <c r="BD16" s="3">
        <v>25</v>
      </c>
      <c r="BE16" s="3">
        <v>1000</v>
      </c>
      <c r="BF16" t="s">
        <v>131</v>
      </c>
      <c r="BG16">
        <v>25</v>
      </c>
      <c r="BH16">
        <v>5</v>
      </c>
      <c r="BI16" s="3">
        <v>25</v>
      </c>
      <c r="BJ16" s="3">
        <v>1000</v>
      </c>
      <c r="BK16" s="3" t="s">
        <v>80</v>
      </c>
      <c r="BL16" s="3">
        <v>25</v>
      </c>
      <c r="BM16" s="3">
        <v>0</v>
      </c>
      <c r="BN16" s="3">
        <v>25</v>
      </c>
      <c r="BO16" s="3">
        <v>1000</v>
      </c>
      <c r="BP16" s="3">
        <v>25</v>
      </c>
      <c r="BQ16" s="3">
        <v>1000</v>
      </c>
      <c r="BR16" s="3" t="s">
        <v>99</v>
      </c>
      <c r="BS16" s="3" t="s">
        <v>80</v>
      </c>
      <c r="BT16" s="3">
        <v>25</v>
      </c>
      <c r="BU16" s="3">
        <v>0</v>
      </c>
      <c r="BV16" s="3">
        <v>25</v>
      </c>
      <c r="BW16" s="3">
        <v>1000</v>
      </c>
      <c r="BX16" s="3">
        <v>25</v>
      </c>
      <c r="BY16" s="3">
        <v>1000</v>
      </c>
      <c r="BZ16" s="3">
        <v>25</v>
      </c>
      <c r="CA16" s="3">
        <v>1000</v>
      </c>
      <c r="CB16" s="3">
        <v>25</v>
      </c>
      <c r="CC16" s="3">
        <v>1000</v>
      </c>
      <c r="CD16" s="3">
        <v>25</v>
      </c>
      <c r="CE16" s="3">
        <v>1000</v>
      </c>
      <c r="CF16" s="3">
        <v>25</v>
      </c>
      <c r="CG16">
        <v>567.02428999999995</v>
      </c>
      <c r="CH16">
        <v>533.82764999999995</v>
      </c>
      <c r="CI16">
        <v>5.9757600000000002</v>
      </c>
    </row>
    <row r="17" spans="1:87" x14ac:dyDescent="0.3">
      <c r="G17">
        <v>100</v>
      </c>
      <c r="L17">
        <v>1</v>
      </c>
      <c r="N17" t="s">
        <v>114</v>
      </c>
      <c r="BD17" s="3">
        <v>25</v>
      </c>
      <c r="BE17" s="3">
        <v>1000</v>
      </c>
      <c r="BF17" t="s">
        <v>131</v>
      </c>
      <c r="BG17">
        <v>25</v>
      </c>
      <c r="BH17">
        <v>6</v>
      </c>
      <c r="BI17" s="3">
        <v>25</v>
      </c>
      <c r="BJ17" s="3">
        <v>1000</v>
      </c>
      <c r="BK17" s="3" t="s">
        <v>80</v>
      </c>
      <c r="BL17" s="3">
        <v>25</v>
      </c>
      <c r="BM17" s="3">
        <v>0</v>
      </c>
      <c r="BN17" s="3">
        <v>25</v>
      </c>
      <c r="BO17" s="3">
        <v>1000</v>
      </c>
      <c r="BP17" s="3">
        <v>25</v>
      </c>
      <c r="BQ17" s="3">
        <v>1000</v>
      </c>
      <c r="BR17" s="3" t="s">
        <v>99</v>
      </c>
      <c r="BS17" s="3" t="s">
        <v>80</v>
      </c>
      <c r="BT17" s="3">
        <v>25</v>
      </c>
      <c r="BU17" s="3">
        <v>0</v>
      </c>
      <c r="BV17" s="3">
        <v>25</v>
      </c>
      <c r="BW17" s="3">
        <v>1000</v>
      </c>
      <c r="BX17" s="3">
        <v>25</v>
      </c>
      <c r="BY17" s="3">
        <v>1000</v>
      </c>
      <c r="BZ17" s="3">
        <v>25</v>
      </c>
      <c r="CA17" s="3">
        <v>1000</v>
      </c>
      <c r="CB17" s="3">
        <v>25</v>
      </c>
      <c r="CC17" s="3">
        <v>1000</v>
      </c>
      <c r="CD17" s="3">
        <v>25</v>
      </c>
      <c r="CE17" s="3">
        <v>1000</v>
      </c>
      <c r="CF17" s="3">
        <v>25</v>
      </c>
      <c r="CG17">
        <v>647.51783</v>
      </c>
      <c r="CH17">
        <v>603.66273000000001</v>
      </c>
      <c r="CI17">
        <v>6.9131999999999998</v>
      </c>
    </row>
    <row r="18" spans="1:87" x14ac:dyDescent="0.3">
      <c r="A18" t="s">
        <v>110</v>
      </c>
      <c r="B18" t="s">
        <v>138</v>
      </c>
      <c r="C18">
        <v>2016</v>
      </c>
      <c r="D18" t="s">
        <v>137</v>
      </c>
      <c r="E18" t="s">
        <v>136</v>
      </c>
      <c r="G18">
        <v>100</v>
      </c>
      <c r="Q18">
        <v>1.47</v>
      </c>
      <c r="T18">
        <v>1.41</v>
      </c>
      <c r="U18">
        <v>8.58</v>
      </c>
      <c r="BD18" s="4">
        <v>475</v>
      </c>
      <c r="BE18" s="4">
        <v>24</v>
      </c>
      <c r="BF18" t="s">
        <v>122</v>
      </c>
      <c r="BG18" s="3">
        <v>25</v>
      </c>
      <c r="BH18" s="3">
        <v>0</v>
      </c>
      <c r="BI18" s="4">
        <v>430</v>
      </c>
      <c r="BJ18" s="4">
        <v>7</v>
      </c>
      <c r="BK18" t="s">
        <v>132</v>
      </c>
      <c r="BL18" s="4">
        <v>430</v>
      </c>
      <c r="BM18">
        <v>2.6592600369327779</v>
      </c>
      <c r="BN18" s="3">
        <v>25</v>
      </c>
      <c r="BO18" s="3">
        <v>1000</v>
      </c>
      <c r="BP18" s="4">
        <v>475</v>
      </c>
      <c r="BQ18">
        <v>1</v>
      </c>
      <c r="BR18" s="4" t="s">
        <v>99</v>
      </c>
      <c r="BS18" t="s">
        <v>122</v>
      </c>
      <c r="BT18" s="3">
        <v>25</v>
      </c>
      <c r="BU18" s="3">
        <v>0</v>
      </c>
      <c r="BV18" s="3">
        <v>25</v>
      </c>
      <c r="BW18" s="3">
        <v>1000</v>
      </c>
      <c r="BX18" s="4">
        <v>120</v>
      </c>
      <c r="BY18" s="4">
        <v>6</v>
      </c>
      <c r="BZ18" s="4">
        <v>160</v>
      </c>
      <c r="CA18" s="4">
        <v>8</v>
      </c>
      <c r="CB18" s="3">
        <v>25</v>
      </c>
      <c r="CC18" s="3">
        <v>1000</v>
      </c>
      <c r="CD18" s="3">
        <v>25</v>
      </c>
      <c r="CE18" s="3">
        <v>1000</v>
      </c>
      <c r="CF18" s="3">
        <v>25</v>
      </c>
      <c r="CG18" s="4">
        <v>529</v>
      </c>
      <c r="CH18" s="4">
        <v>486</v>
      </c>
      <c r="CI18" s="4">
        <v>12.52</v>
      </c>
    </row>
    <row r="19" spans="1:87" x14ac:dyDescent="0.3">
      <c r="G19">
        <v>100</v>
      </c>
      <c r="Q19">
        <v>1.92</v>
      </c>
      <c r="T19">
        <v>1.47</v>
      </c>
      <c r="U19">
        <v>8.52</v>
      </c>
      <c r="BD19" s="4">
        <v>475</v>
      </c>
      <c r="BE19" s="4">
        <v>24</v>
      </c>
      <c r="BF19" t="s">
        <v>122</v>
      </c>
      <c r="BG19" s="3">
        <v>25</v>
      </c>
      <c r="BH19" s="3">
        <v>0</v>
      </c>
      <c r="BI19" s="4">
        <v>430</v>
      </c>
      <c r="BJ19" s="4">
        <v>7</v>
      </c>
      <c r="BK19" t="s">
        <v>132</v>
      </c>
      <c r="BL19" s="4">
        <v>430</v>
      </c>
      <c r="BM19">
        <v>2.6592600369327779</v>
      </c>
      <c r="BN19" s="3">
        <v>25</v>
      </c>
      <c r="BO19" s="3">
        <v>1000</v>
      </c>
      <c r="BP19" s="4">
        <v>475</v>
      </c>
      <c r="BQ19">
        <v>1</v>
      </c>
      <c r="BR19" s="4" t="s">
        <v>99</v>
      </c>
      <c r="BS19" t="s">
        <v>122</v>
      </c>
      <c r="BT19" s="3">
        <v>25</v>
      </c>
      <c r="BU19" s="3">
        <v>0</v>
      </c>
      <c r="BV19" s="3">
        <v>25</v>
      </c>
      <c r="BW19" s="3">
        <v>1000</v>
      </c>
      <c r="BX19" s="4">
        <v>120</v>
      </c>
      <c r="BY19" s="4">
        <v>6</v>
      </c>
      <c r="BZ19" s="4">
        <v>160</v>
      </c>
      <c r="CA19" s="4">
        <v>8</v>
      </c>
      <c r="CB19" s="3">
        <v>25</v>
      </c>
      <c r="CC19" s="3">
        <v>1000</v>
      </c>
      <c r="CD19" s="3">
        <v>25</v>
      </c>
      <c r="CE19" s="3">
        <v>1000</v>
      </c>
      <c r="CF19" s="3">
        <v>25</v>
      </c>
      <c r="CG19">
        <v>560</v>
      </c>
      <c r="CH19">
        <v>518</v>
      </c>
      <c r="CI19">
        <v>12.04</v>
      </c>
    </row>
    <row r="20" spans="1:87" x14ac:dyDescent="0.3">
      <c r="G20">
        <v>100</v>
      </c>
      <c r="Q20">
        <v>2.4500000000000002</v>
      </c>
      <c r="T20">
        <v>1.5</v>
      </c>
      <c r="U20">
        <v>8.74</v>
      </c>
      <c r="BD20" s="4">
        <v>475</v>
      </c>
      <c r="BE20" s="4">
        <v>24</v>
      </c>
      <c r="BF20" t="s">
        <v>122</v>
      </c>
      <c r="BG20" s="3">
        <v>25</v>
      </c>
      <c r="BH20" s="3">
        <v>0</v>
      </c>
      <c r="BI20" s="4">
        <v>430</v>
      </c>
      <c r="BJ20" s="4">
        <v>7</v>
      </c>
      <c r="BK20" t="s">
        <v>132</v>
      </c>
      <c r="BL20" s="4">
        <v>430</v>
      </c>
      <c r="BM20">
        <v>2.6592600369327779</v>
      </c>
      <c r="BN20" s="3">
        <v>25</v>
      </c>
      <c r="BO20" s="3">
        <v>1000</v>
      </c>
      <c r="BP20" s="4">
        <v>475</v>
      </c>
      <c r="BQ20">
        <v>1</v>
      </c>
      <c r="BR20" s="4" t="s">
        <v>99</v>
      </c>
      <c r="BS20" t="s">
        <v>122</v>
      </c>
      <c r="BT20" s="3">
        <v>25</v>
      </c>
      <c r="BU20" s="3">
        <v>0</v>
      </c>
      <c r="BV20" s="3">
        <v>25</v>
      </c>
      <c r="BW20" s="3">
        <v>1000</v>
      </c>
      <c r="BX20" s="4">
        <v>120</v>
      </c>
      <c r="BY20" s="4">
        <v>6</v>
      </c>
      <c r="BZ20" s="4">
        <v>160</v>
      </c>
      <c r="CA20" s="4">
        <v>8</v>
      </c>
      <c r="CB20" s="3">
        <v>25</v>
      </c>
      <c r="CC20" s="3">
        <v>1000</v>
      </c>
      <c r="CD20" s="3">
        <v>25</v>
      </c>
      <c r="CE20" s="3">
        <v>1000</v>
      </c>
      <c r="CF20" s="3">
        <v>25</v>
      </c>
      <c r="CG20">
        <v>566</v>
      </c>
      <c r="CH20">
        <v>533</v>
      </c>
      <c r="CI20">
        <v>11.84</v>
      </c>
    </row>
    <row r="21" spans="1:87" x14ac:dyDescent="0.3">
      <c r="G21">
        <v>100</v>
      </c>
      <c r="Q21">
        <v>2.9</v>
      </c>
      <c r="T21">
        <v>1.41</v>
      </c>
      <c r="U21">
        <v>8.73</v>
      </c>
      <c r="BD21" s="4">
        <v>475</v>
      </c>
      <c r="BE21" s="4">
        <v>24</v>
      </c>
      <c r="BF21" t="s">
        <v>122</v>
      </c>
      <c r="BG21" s="3">
        <v>25</v>
      </c>
      <c r="BH21" s="3">
        <v>0</v>
      </c>
      <c r="BI21" s="4">
        <v>430</v>
      </c>
      <c r="BJ21" s="4">
        <v>7</v>
      </c>
      <c r="BK21" t="s">
        <v>132</v>
      </c>
      <c r="BL21" s="4">
        <v>430</v>
      </c>
      <c r="BM21">
        <v>2.6592600369327779</v>
      </c>
      <c r="BN21" s="3">
        <v>25</v>
      </c>
      <c r="BO21" s="3">
        <v>1000</v>
      </c>
      <c r="BP21" s="4">
        <v>475</v>
      </c>
      <c r="BQ21">
        <v>1</v>
      </c>
      <c r="BR21" s="4" t="s">
        <v>99</v>
      </c>
      <c r="BS21" t="s">
        <v>122</v>
      </c>
      <c r="BT21" s="3">
        <v>25</v>
      </c>
      <c r="BU21" s="3">
        <v>0</v>
      </c>
      <c r="BV21" s="3">
        <v>25</v>
      </c>
      <c r="BW21" s="3">
        <v>1000</v>
      </c>
      <c r="BX21" s="4">
        <v>120</v>
      </c>
      <c r="BY21" s="4">
        <v>6</v>
      </c>
      <c r="BZ21" s="4">
        <v>160</v>
      </c>
      <c r="CA21" s="4">
        <v>8</v>
      </c>
      <c r="CB21" s="3">
        <v>25</v>
      </c>
      <c r="CC21" s="3">
        <v>1000</v>
      </c>
      <c r="CD21" s="3">
        <v>25</v>
      </c>
      <c r="CE21" s="3">
        <v>1000</v>
      </c>
      <c r="CF21" s="3">
        <v>25</v>
      </c>
      <c r="CG21">
        <v>573</v>
      </c>
      <c r="CH21">
        <v>544</v>
      </c>
      <c r="CI21">
        <v>11.82</v>
      </c>
    </row>
    <row r="22" spans="1:87" x14ac:dyDescent="0.3">
      <c r="G22">
        <v>100</v>
      </c>
      <c r="Q22">
        <v>1.51</v>
      </c>
      <c r="T22">
        <v>2.06</v>
      </c>
      <c r="U22">
        <v>8.76</v>
      </c>
      <c r="BD22" s="4">
        <v>475</v>
      </c>
      <c r="BE22" s="4">
        <v>24</v>
      </c>
      <c r="BF22" t="s">
        <v>122</v>
      </c>
      <c r="BG22" s="3">
        <v>25</v>
      </c>
      <c r="BH22" s="3">
        <v>0</v>
      </c>
      <c r="BI22" s="4">
        <v>430</v>
      </c>
      <c r="BJ22" s="4">
        <v>7</v>
      </c>
      <c r="BK22" t="s">
        <v>132</v>
      </c>
      <c r="BL22" s="4">
        <v>430</v>
      </c>
      <c r="BM22">
        <v>2.6592600369327779</v>
      </c>
      <c r="BN22" s="3">
        <v>25</v>
      </c>
      <c r="BO22" s="3">
        <v>1000</v>
      </c>
      <c r="BP22" s="4">
        <v>475</v>
      </c>
      <c r="BQ22">
        <v>1</v>
      </c>
      <c r="BR22" s="4" t="s">
        <v>99</v>
      </c>
      <c r="BS22" t="s">
        <v>122</v>
      </c>
      <c r="BT22" s="3">
        <v>25</v>
      </c>
      <c r="BU22" s="3">
        <v>0</v>
      </c>
      <c r="BV22" s="3">
        <v>25</v>
      </c>
      <c r="BW22" s="3">
        <v>1000</v>
      </c>
      <c r="BX22" s="4">
        <v>120</v>
      </c>
      <c r="BY22" s="4">
        <v>6</v>
      </c>
      <c r="BZ22" s="4">
        <v>160</v>
      </c>
      <c r="CA22" s="4">
        <v>8</v>
      </c>
      <c r="CB22" s="3">
        <v>25</v>
      </c>
      <c r="CC22" s="3">
        <v>1000</v>
      </c>
      <c r="CD22" s="3">
        <v>25</v>
      </c>
      <c r="CE22" s="3">
        <v>1000</v>
      </c>
      <c r="CF22" s="3">
        <v>25</v>
      </c>
      <c r="CG22">
        <v>594</v>
      </c>
      <c r="CH22">
        <v>563</v>
      </c>
      <c r="CI22">
        <v>11.36</v>
      </c>
    </row>
    <row r="23" spans="1:87" x14ac:dyDescent="0.3">
      <c r="G23">
        <v>100</v>
      </c>
      <c r="Q23">
        <v>2.0499999999999998</v>
      </c>
      <c r="T23">
        <v>1.97</v>
      </c>
      <c r="U23">
        <v>8.64</v>
      </c>
      <c r="BD23" s="4">
        <v>475</v>
      </c>
      <c r="BE23" s="4">
        <v>24</v>
      </c>
      <c r="BF23" t="s">
        <v>122</v>
      </c>
      <c r="BG23" s="3">
        <v>25</v>
      </c>
      <c r="BH23" s="3">
        <v>0</v>
      </c>
      <c r="BI23" s="4">
        <v>430</v>
      </c>
      <c r="BJ23" s="4">
        <v>7</v>
      </c>
      <c r="BK23" t="s">
        <v>132</v>
      </c>
      <c r="BL23" s="4">
        <v>430</v>
      </c>
      <c r="BM23">
        <v>2.6592600369327779</v>
      </c>
      <c r="BN23" s="3">
        <v>25</v>
      </c>
      <c r="BO23" s="3">
        <v>1000</v>
      </c>
      <c r="BP23" s="4">
        <v>475</v>
      </c>
      <c r="BQ23">
        <v>1</v>
      </c>
      <c r="BR23" s="4" t="s">
        <v>99</v>
      </c>
      <c r="BS23" t="s">
        <v>122</v>
      </c>
      <c r="BT23" s="3">
        <v>25</v>
      </c>
      <c r="BU23" s="3">
        <v>0</v>
      </c>
      <c r="BV23" s="3">
        <v>25</v>
      </c>
      <c r="BW23" s="3">
        <v>1000</v>
      </c>
      <c r="BX23" s="4">
        <v>120</v>
      </c>
      <c r="BY23" s="4">
        <v>6</v>
      </c>
      <c r="BZ23" s="4">
        <v>160</v>
      </c>
      <c r="CA23" s="4">
        <v>8</v>
      </c>
      <c r="CB23" s="3">
        <v>25</v>
      </c>
      <c r="CC23" s="3">
        <v>1000</v>
      </c>
      <c r="CD23" s="3">
        <v>25</v>
      </c>
      <c r="CE23" s="3">
        <v>1000</v>
      </c>
      <c r="CF23" s="3">
        <v>25</v>
      </c>
      <c r="CG23">
        <v>595</v>
      </c>
      <c r="CH23">
        <v>567</v>
      </c>
      <c r="CI23">
        <v>10.89</v>
      </c>
    </row>
    <row r="24" spans="1:87" x14ac:dyDescent="0.3">
      <c r="G24">
        <v>100</v>
      </c>
      <c r="Q24">
        <v>2.44</v>
      </c>
      <c r="T24">
        <v>2</v>
      </c>
      <c r="U24">
        <v>8.59</v>
      </c>
      <c r="BD24" s="4">
        <v>475</v>
      </c>
      <c r="BE24" s="4">
        <v>24</v>
      </c>
      <c r="BF24" t="s">
        <v>122</v>
      </c>
      <c r="BG24" s="3">
        <v>25</v>
      </c>
      <c r="BH24" s="3">
        <v>0</v>
      </c>
      <c r="BI24" s="4">
        <v>430</v>
      </c>
      <c r="BJ24" s="4">
        <v>7</v>
      </c>
      <c r="BK24" t="s">
        <v>132</v>
      </c>
      <c r="BL24" s="4">
        <v>430</v>
      </c>
      <c r="BM24">
        <v>2.6592600369327779</v>
      </c>
      <c r="BN24" s="3">
        <v>25</v>
      </c>
      <c r="BO24" s="3">
        <v>1000</v>
      </c>
      <c r="BP24" s="4">
        <v>475</v>
      </c>
      <c r="BQ24">
        <v>1</v>
      </c>
      <c r="BR24" s="4" t="s">
        <v>99</v>
      </c>
      <c r="BS24" t="s">
        <v>122</v>
      </c>
      <c r="BT24" s="3">
        <v>25</v>
      </c>
      <c r="BU24" s="3">
        <v>0</v>
      </c>
      <c r="BV24" s="3">
        <v>25</v>
      </c>
      <c r="BW24" s="3">
        <v>1000</v>
      </c>
      <c r="BX24" s="4">
        <v>120</v>
      </c>
      <c r="BY24" s="4">
        <v>6</v>
      </c>
      <c r="BZ24" s="4">
        <v>160</v>
      </c>
      <c r="CA24" s="4">
        <v>8</v>
      </c>
      <c r="CB24" s="3">
        <v>25</v>
      </c>
      <c r="CC24" s="3">
        <v>1000</v>
      </c>
      <c r="CD24" s="3">
        <v>25</v>
      </c>
      <c r="CE24" s="3">
        <v>1000</v>
      </c>
      <c r="CF24" s="3">
        <v>25</v>
      </c>
      <c r="CG24">
        <v>611</v>
      </c>
      <c r="CH24">
        <v>581</v>
      </c>
      <c r="CI24">
        <v>10</v>
      </c>
    </row>
    <row r="25" spans="1:87" x14ac:dyDescent="0.3">
      <c r="G25">
        <v>100</v>
      </c>
      <c r="Q25">
        <v>1.42</v>
      </c>
      <c r="T25">
        <v>2.52</v>
      </c>
      <c r="U25">
        <v>8.57</v>
      </c>
      <c r="BD25" s="4">
        <v>475</v>
      </c>
      <c r="BE25" s="4">
        <v>24</v>
      </c>
      <c r="BF25" t="s">
        <v>122</v>
      </c>
      <c r="BG25" s="3">
        <v>25</v>
      </c>
      <c r="BH25" s="3">
        <v>0</v>
      </c>
      <c r="BI25" s="4">
        <v>430</v>
      </c>
      <c r="BJ25" s="4">
        <v>7</v>
      </c>
      <c r="BK25" t="s">
        <v>132</v>
      </c>
      <c r="BL25" s="4">
        <v>430</v>
      </c>
      <c r="BM25">
        <v>2.6592600369327779</v>
      </c>
      <c r="BN25" s="3">
        <v>25</v>
      </c>
      <c r="BO25" s="3">
        <v>1000</v>
      </c>
      <c r="BP25" s="4">
        <v>475</v>
      </c>
      <c r="BQ25">
        <v>1</v>
      </c>
      <c r="BR25" s="4" t="s">
        <v>99</v>
      </c>
      <c r="BS25" t="s">
        <v>122</v>
      </c>
      <c r="BT25" s="3">
        <v>25</v>
      </c>
      <c r="BU25" s="3">
        <v>0</v>
      </c>
      <c r="BV25" s="3">
        <v>25</v>
      </c>
      <c r="BW25" s="3">
        <v>1000</v>
      </c>
      <c r="BX25" s="4">
        <v>120</v>
      </c>
      <c r="BY25" s="4">
        <v>6</v>
      </c>
      <c r="BZ25" s="4">
        <v>160</v>
      </c>
      <c r="CA25" s="4">
        <v>8</v>
      </c>
      <c r="CB25" s="3">
        <v>25</v>
      </c>
      <c r="CC25" s="3">
        <v>1000</v>
      </c>
      <c r="CD25" s="3">
        <v>25</v>
      </c>
      <c r="CE25" s="3">
        <v>1000</v>
      </c>
      <c r="CF25" s="3">
        <v>25</v>
      </c>
      <c r="CG25">
        <v>616</v>
      </c>
      <c r="CH25">
        <v>585</v>
      </c>
      <c r="CI25">
        <v>8.48</v>
      </c>
    </row>
    <row r="26" spans="1:87" x14ac:dyDescent="0.3">
      <c r="G26">
        <v>100</v>
      </c>
      <c r="Q26">
        <v>1.9</v>
      </c>
      <c r="T26">
        <v>2.4700000000000002</v>
      </c>
      <c r="U26">
        <v>8.61</v>
      </c>
      <c r="BD26" s="4">
        <v>475</v>
      </c>
      <c r="BE26" s="4">
        <v>24</v>
      </c>
      <c r="BF26" t="s">
        <v>122</v>
      </c>
      <c r="BG26" s="3">
        <v>25</v>
      </c>
      <c r="BH26" s="3">
        <v>0</v>
      </c>
      <c r="BI26" s="4">
        <v>430</v>
      </c>
      <c r="BJ26" s="4">
        <v>7</v>
      </c>
      <c r="BK26" t="s">
        <v>132</v>
      </c>
      <c r="BL26" s="4">
        <v>430</v>
      </c>
      <c r="BM26">
        <v>2.6592600369327779</v>
      </c>
      <c r="BN26" s="3">
        <v>25</v>
      </c>
      <c r="BO26" s="3">
        <v>1000</v>
      </c>
      <c r="BP26" s="4">
        <v>475</v>
      </c>
      <c r="BQ26">
        <v>1</v>
      </c>
      <c r="BR26" s="4" t="s">
        <v>99</v>
      </c>
      <c r="BS26" t="s">
        <v>122</v>
      </c>
      <c r="BT26" s="3">
        <v>25</v>
      </c>
      <c r="BU26" s="3">
        <v>0</v>
      </c>
      <c r="BV26" s="3">
        <v>25</v>
      </c>
      <c r="BW26" s="3">
        <v>1000</v>
      </c>
      <c r="BX26" s="4">
        <v>120</v>
      </c>
      <c r="BY26" s="4">
        <v>6</v>
      </c>
      <c r="BZ26" s="4">
        <v>160</v>
      </c>
      <c r="CA26" s="4">
        <v>8</v>
      </c>
      <c r="CB26" s="3">
        <v>25</v>
      </c>
      <c r="CC26" s="3">
        <v>1000</v>
      </c>
      <c r="CD26" s="3">
        <v>25</v>
      </c>
      <c r="CE26" s="3">
        <v>1000</v>
      </c>
      <c r="CF26" s="3">
        <v>25</v>
      </c>
      <c r="CG26">
        <v>638</v>
      </c>
      <c r="CH26">
        <v>609</v>
      </c>
      <c r="CI26">
        <v>8.9600000000000009</v>
      </c>
    </row>
    <row r="27" spans="1:87" x14ac:dyDescent="0.3">
      <c r="G27">
        <v>100</v>
      </c>
      <c r="Q27">
        <v>2.5</v>
      </c>
      <c r="T27">
        <v>2.5</v>
      </c>
      <c r="U27">
        <v>8.67</v>
      </c>
      <c r="BD27" s="4">
        <v>475</v>
      </c>
      <c r="BE27" s="4">
        <v>24</v>
      </c>
      <c r="BF27" t="s">
        <v>122</v>
      </c>
      <c r="BG27" s="3">
        <v>25</v>
      </c>
      <c r="BH27" s="3">
        <v>0</v>
      </c>
      <c r="BI27" s="4">
        <v>430</v>
      </c>
      <c r="BJ27" s="4">
        <v>7</v>
      </c>
      <c r="BK27" t="s">
        <v>132</v>
      </c>
      <c r="BL27" s="4">
        <v>430</v>
      </c>
      <c r="BM27">
        <v>2.6592600369327779</v>
      </c>
      <c r="BN27" s="3">
        <v>25</v>
      </c>
      <c r="BO27" s="3">
        <v>1000</v>
      </c>
      <c r="BP27" s="4">
        <v>475</v>
      </c>
      <c r="BQ27">
        <v>1</v>
      </c>
      <c r="BR27" s="4" t="s">
        <v>99</v>
      </c>
      <c r="BS27" t="s">
        <v>122</v>
      </c>
      <c r="BT27" s="3">
        <v>25</v>
      </c>
      <c r="BU27" s="3">
        <v>0</v>
      </c>
      <c r="BV27" s="3">
        <v>25</v>
      </c>
      <c r="BW27" s="3">
        <v>1000</v>
      </c>
      <c r="BX27" s="4">
        <v>120</v>
      </c>
      <c r="BY27" s="4">
        <v>6</v>
      </c>
      <c r="BZ27" s="4">
        <v>160</v>
      </c>
      <c r="CA27" s="4">
        <v>8</v>
      </c>
      <c r="CB27" s="3">
        <v>25</v>
      </c>
      <c r="CC27" s="3">
        <v>1000</v>
      </c>
      <c r="CD27" s="3">
        <v>25</v>
      </c>
      <c r="CE27" s="3">
        <v>1000</v>
      </c>
      <c r="CF27" s="3">
        <v>25</v>
      </c>
      <c r="CG27">
        <v>641</v>
      </c>
      <c r="CH27">
        <v>611</v>
      </c>
      <c r="CI27">
        <v>8.24</v>
      </c>
    </row>
  </sheetData>
  <mergeCells count="4">
    <mergeCell ref="H1:M1"/>
    <mergeCell ref="P1:BC1"/>
    <mergeCell ref="B1:F1"/>
    <mergeCell ref="CG1:CI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3D8A6C-0C2B-46B8-B6D0-69F9EDBE348E}">
          <x14:formula1>
            <xm:f>Menu!$A$2:$A$3</xm:f>
          </x14:formula1>
          <xm:sqref>H3:M1048576</xm:sqref>
        </x14:dataValidation>
        <x14:dataValidation type="list" allowBlank="1" showInputMessage="1" showErrorMessage="1" xr:uid="{CA893992-2F69-484C-9F41-BACEB2CC7359}">
          <x14:formula1>
            <xm:f>Menu!$C$2:$C$36</xm:f>
          </x14:formula1>
          <xm:sqref>BS3:BS1048576 BK3:BK1048576 BF3:BF1048576</xm:sqref>
        </x14:dataValidation>
        <x14:dataValidation type="list" allowBlank="1" showInputMessage="1" showErrorMessage="1" xr:uid="{88221818-86C3-4B47-84A1-93BE4D54BEC7}">
          <x14:formula1>
            <xm:f>Menu!$B$2:$B$9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8BE-752C-4477-944B-75D9F4CE8B53}">
  <dimension ref="B2:J26"/>
  <sheetViews>
    <sheetView workbookViewId="0">
      <selection activeCell="C9" sqref="C9"/>
    </sheetView>
  </sheetViews>
  <sheetFormatPr defaultRowHeight="16.5" x14ac:dyDescent="0.3"/>
  <sheetData>
    <row r="2" spans="2:10" x14ac:dyDescent="0.3">
      <c r="B2" t="s">
        <v>81</v>
      </c>
      <c r="F2" t="s">
        <v>82</v>
      </c>
    </row>
    <row r="3" spans="2:10" x14ac:dyDescent="0.3">
      <c r="B3" t="s">
        <v>84</v>
      </c>
      <c r="C3" t="s">
        <v>85</v>
      </c>
      <c r="D3" t="s">
        <v>86</v>
      </c>
      <c r="F3" t="s">
        <v>87</v>
      </c>
      <c r="G3" t="s">
        <v>88</v>
      </c>
      <c r="H3" t="s">
        <v>89</v>
      </c>
      <c r="I3" t="s">
        <v>90</v>
      </c>
      <c r="J3" t="s">
        <v>91</v>
      </c>
    </row>
    <row r="4" spans="2:10" x14ac:dyDescent="0.3">
      <c r="B4">
        <v>30</v>
      </c>
      <c r="C4">
        <f>LN(100/(100-B4))</f>
        <v>0.35667494393873239</v>
      </c>
      <c r="F4">
        <v>2</v>
      </c>
      <c r="G4">
        <v>200</v>
      </c>
      <c r="H4">
        <v>0.5</v>
      </c>
      <c r="I4">
        <f>0.8+1.4*LN(F4)</f>
        <v>1.7704060527839234</v>
      </c>
      <c r="J4">
        <f>6*H4*LN(F4)*TAN(RADIANS(80))/G4</f>
        <v>5.8965495051433336E-2</v>
      </c>
    </row>
    <row r="5" spans="2:10" x14ac:dyDescent="0.3">
      <c r="B5">
        <v>70</v>
      </c>
      <c r="C5">
        <f t="shared" ref="C5:C6" si="0">LN(100/(100-B5))</f>
        <v>1.2039728043259361</v>
      </c>
      <c r="F5">
        <v>25</v>
      </c>
      <c r="G5">
        <v>50</v>
      </c>
      <c r="H5">
        <v>0.8</v>
      </c>
      <c r="I5">
        <f>0.8+1.4*LN(F5)</f>
        <v>5.3064261548154805</v>
      </c>
    </row>
    <row r="6" spans="2:10" x14ac:dyDescent="0.3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>0.8+1.4*LN(F6)</f>
        <v>4.5658407226643547</v>
      </c>
    </row>
    <row r="7" spans="2:10" x14ac:dyDescent="0.3">
      <c r="B7">
        <v>81</v>
      </c>
      <c r="C7">
        <f t="shared" ref="C7:C26" si="1">LN(100/(100-B7))</f>
        <v>1.6607312068216509</v>
      </c>
      <c r="F7">
        <v>12.8</v>
      </c>
      <c r="I7">
        <f t="shared" ref="I7:I22" si="2">0.8+1.4*LN(F7)</f>
        <v>4.3692232392957999</v>
      </c>
    </row>
    <row r="8" spans="2:10" ht="18" customHeight="1" x14ac:dyDescent="0.3">
      <c r="B8">
        <v>51</v>
      </c>
      <c r="C8">
        <f t="shared" si="1"/>
        <v>0.71334988787746478</v>
      </c>
      <c r="F8">
        <v>22</v>
      </c>
      <c r="I8">
        <f t="shared" si="2"/>
        <v>5.1274594347016418</v>
      </c>
    </row>
    <row r="9" spans="2:10" x14ac:dyDescent="0.3">
      <c r="B9">
        <v>93</v>
      </c>
      <c r="C9">
        <f t="shared" si="1"/>
        <v>2.6592600369327779</v>
      </c>
      <c r="F9">
        <v>23</v>
      </c>
      <c r="I9">
        <f t="shared" si="2"/>
        <v>5.189691902300809</v>
      </c>
    </row>
    <row r="10" spans="2:10" x14ac:dyDescent="0.3">
      <c r="B10">
        <v>2</v>
      </c>
      <c r="C10">
        <f t="shared" si="1"/>
        <v>2.0202707317519469E-2</v>
      </c>
      <c r="F10">
        <v>3.84</v>
      </c>
      <c r="I10">
        <f t="shared" si="2"/>
        <v>2.6836613132394898</v>
      </c>
    </row>
    <row r="11" spans="2:10" x14ac:dyDescent="0.3">
      <c r="B11">
        <v>60</v>
      </c>
      <c r="C11">
        <f t="shared" si="1"/>
        <v>0.91629073187415511</v>
      </c>
      <c r="F11">
        <v>18.5</v>
      </c>
      <c r="I11">
        <f t="shared" si="2"/>
        <v>4.8848790249179901</v>
      </c>
    </row>
    <row r="12" spans="2:10" x14ac:dyDescent="0.3">
      <c r="B12">
        <v>50</v>
      </c>
      <c r="C12">
        <f t="shared" si="1"/>
        <v>0.69314718055994529</v>
      </c>
      <c r="F12">
        <v>24</v>
      </c>
      <c r="I12">
        <f t="shared" si="2"/>
        <v>5.2492753624871238</v>
      </c>
    </row>
    <row r="13" spans="2:10" x14ac:dyDescent="0.3">
      <c r="B13">
        <v>80</v>
      </c>
      <c r="C13">
        <f t="shared" si="1"/>
        <v>1.6094379124341003</v>
      </c>
      <c r="F13">
        <v>9</v>
      </c>
      <c r="I13">
        <f t="shared" si="2"/>
        <v>3.8761144082707073</v>
      </c>
    </row>
    <row r="14" spans="2:10" x14ac:dyDescent="0.3">
      <c r="B14">
        <v>5</v>
      </c>
      <c r="C14">
        <f t="shared" si="1"/>
        <v>5.1293294387550481E-2</v>
      </c>
      <c r="F14">
        <v>23</v>
      </c>
      <c r="I14">
        <f t="shared" si="2"/>
        <v>5.189691902300809</v>
      </c>
    </row>
    <row r="15" spans="2:10" x14ac:dyDescent="0.3">
      <c r="B15">
        <v>70</v>
      </c>
      <c r="C15">
        <f t="shared" si="1"/>
        <v>1.2039728043259361</v>
      </c>
      <c r="F15">
        <v>8.65</v>
      </c>
      <c r="I15">
        <f t="shared" si="2"/>
        <v>3.8205830493213027</v>
      </c>
    </row>
    <row r="16" spans="2:10" x14ac:dyDescent="0.3">
      <c r="B16">
        <v>64</v>
      </c>
      <c r="C16">
        <f t="shared" si="1"/>
        <v>1.0216512475319812</v>
      </c>
      <c r="F16">
        <v>10.4</v>
      </c>
      <c r="I16">
        <f t="shared" si="2"/>
        <v>4.0785281286062576</v>
      </c>
    </row>
    <row r="17" spans="2:9" x14ac:dyDescent="0.3">
      <c r="B17">
        <v>71</v>
      </c>
      <c r="C17">
        <f t="shared" si="1"/>
        <v>1.2378743560016172</v>
      </c>
      <c r="F17">
        <v>22</v>
      </c>
      <c r="I17">
        <f t="shared" si="2"/>
        <v>5.1274594347016418</v>
      </c>
    </row>
    <row r="18" spans="2:9" x14ac:dyDescent="0.3">
      <c r="B18">
        <v>99.9</v>
      </c>
      <c r="C18">
        <f t="shared" si="1"/>
        <v>6.9077552789821937</v>
      </c>
      <c r="F18">
        <v>12.2</v>
      </c>
      <c r="I18">
        <f t="shared" si="2"/>
        <v>4.3020103324348948</v>
      </c>
    </row>
    <row r="19" spans="2:9" x14ac:dyDescent="0.3">
      <c r="B19">
        <v>71</v>
      </c>
      <c r="C19">
        <f t="shared" si="1"/>
        <v>1.2378743560016172</v>
      </c>
      <c r="F19">
        <v>20</v>
      </c>
      <c r="I19">
        <f t="shared" si="2"/>
        <v>4.9940251829755864</v>
      </c>
    </row>
    <row r="20" spans="2:9" x14ac:dyDescent="0.3">
      <c r="B20">
        <v>93</v>
      </c>
      <c r="C20">
        <f t="shared" si="1"/>
        <v>2.6592600369327779</v>
      </c>
      <c r="F20">
        <v>72</v>
      </c>
      <c r="I20">
        <f t="shared" si="2"/>
        <v>6.7873325666224771</v>
      </c>
    </row>
    <row r="21" spans="2:9" x14ac:dyDescent="0.3">
      <c r="B21">
        <v>95</v>
      </c>
      <c r="C21">
        <f t="shared" si="1"/>
        <v>2.9957322735539909</v>
      </c>
      <c r="F21">
        <v>11.8</v>
      </c>
      <c r="I21">
        <f t="shared" si="2"/>
        <v>4.2553393440602667</v>
      </c>
    </row>
    <row r="22" spans="2:9" x14ac:dyDescent="0.3">
      <c r="B22">
        <v>70</v>
      </c>
      <c r="C22">
        <f t="shared" si="1"/>
        <v>1.2039728043259361</v>
      </c>
      <c r="F22">
        <v>16</v>
      </c>
      <c r="I22">
        <f t="shared" si="2"/>
        <v>4.6816242111356932</v>
      </c>
    </row>
    <row r="23" spans="2:9" x14ac:dyDescent="0.3">
      <c r="B23">
        <v>33</v>
      </c>
      <c r="C23">
        <f t="shared" si="1"/>
        <v>0.40047756659712536</v>
      </c>
    </row>
    <row r="24" spans="2:9" x14ac:dyDescent="0.3">
      <c r="B24">
        <v>80</v>
      </c>
      <c r="C24">
        <f t="shared" si="1"/>
        <v>1.6094379124341003</v>
      </c>
    </row>
    <row r="25" spans="2:9" x14ac:dyDescent="0.3">
      <c r="B25">
        <v>60</v>
      </c>
      <c r="C25">
        <f t="shared" si="1"/>
        <v>0.91629073187415511</v>
      </c>
    </row>
    <row r="26" spans="2:9" x14ac:dyDescent="0.3">
      <c r="B26">
        <v>50</v>
      </c>
      <c r="C26">
        <f t="shared" si="1"/>
        <v>0.69314718055994529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4C72-EBD5-4709-B0DD-0B3D4BC99E1D}">
  <dimension ref="A1:D10"/>
  <sheetViews>
    <sheetView workbookViewId="0">
      <selection activeCell="B10" sqref="B10"/>
    </sheetView>
  </sheetViews>
  <sheetFormatPr defaultRowHeight="16.5" x14ac:dyDescent="0.3"/>
  <cols>
    <col min="1" max="1" width="10.625" customWidth="1"/>
    <col min="2" max="2" width="14.875" customWidth="1"/>
    <col min="3" max="3" width="16.125" customWidth="1"/>
  </cols>
  <sheetData>
    <row r="1" spans="1:4" x14ac:dyDescent="0.3">
      <c r="A1" t="s">
        <v>77</v>
      </c>
      <c r="B1" t="s">
        <v>93</v>
      </c>
      <c r="C1" t="s">
        <v>94</v>
      </c>
      <c r="D1" t="s">
        <v>98</v>
      </c>
    </row>
    <row r="2" spans="1:4" x14ac:dyDescent="0.3">
      <c r="A2">
        <v>1</v>
      </c>
      <c r="B2">
        <v>1000</v>
      </c>
      <c r="C2" t="s">
        <v>81</v>
      </c>
      <c r="D2" t="s">
        <v>99</v>
      </c>
    </row>
    <row r="3" spans="1:4" x14ac:dyDescent="0.3">
      <c r="B3">
        <v>2000</v>
      </c>
      <c r="C3" t="s">
        <v>82</v>
      </c>
    </row>
    <row r="4" spans="1:4" x14ac:dyDescent="0.3">
      <c r="B4">
        <v>3000</v>
      </c>
      <c r="C4" t="s">
        <v>95</v>
      </c>
    </row>
    <row r="5" spans="1:4" x14ac:dyDescent="0.3">
      <c r="B5">
        <v>4000</v>
      </c>
      <c r="C5" t="s">
        <v>96</v>
      </c>
    </row>
    <row r="6" spans="1:4" x14ac:dyDescent="0.3">
      <c r="B6">
        <v>5000</v>
      </c>
      <c r="C6" t="s">
        <v>83</v>
      </c>
    </row>
    <row r="7" spans="1:4" x14ac:dyDescent="0.3">
      <c r="B7">
        <v>6000</v>
      </c>
      <c r="C7" t="s">
        <v>80</v>
      </c>
    </row>
    <row r="8" spans="1:4" x14ac:dyDescent="0.3">
      <c r="B8">
        <v>7000</v>
      </c>
      <c r="C8" t="s">
        <v>97</v>
      </c>
    </row>
    <row r="9" spans="1:4" x14ac:dyDescent="0.3">
      <c r="B9">
        <v>8000</v>
      </c>
      <c r="C9" t="s">
        <v>103</v>
      </c>
    </row>
    <row r="10" spans="1:4" x14ac:dyDescent="0.3">
      <c r="C10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Sheet</vt:lpstr>
      <vt:lpstr>Strain Calculation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dcterms:created xsi:type="dcterms:W3CDTF">2022-07-04T07:04:06Z</dcterms:created>
  <dcterms:modified xsi:type="dcterms:W3CDTF">2022-08-03T05:30:07Z</dcterms:modified>
</cp:coreProperties>
</file>