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Models" sheetId="1" r:id="rId4"/>
    <sheet state="visible" name="Variables Applied" sheetId="2" r:id="rId5"/>
    <sheet state="visible" name="Champion Model" sheetId="3" r:id="rId6"/>
    <sheet state="visible" name="Logit Table" sheetId="4" r:id="rId7"/>
  </sheets>
  <definedNames/>
  <calcPr/>
  <extLst>
    <ext uri="GoogleSheetsCustomDataVersion1">
      <go:sheetsCustomData xmlns:go="http://customooxmlschemas.google.com/" r:id="rId8" roundtripDataSignature="AMtx7mgk79jq/hSlbbKiMDYIiLoHUSydEg=="/>
    </ext>
  </extLst>
</workbook>
</file>

<file path=xl/sharedStrings.xml><?xml version="1.0" encoding="utf-8"?>
<sst xmlns="http://schemas.openxmlformats.org/spreadsheetml/2006/main" count="761" uniqueCount="114">
  <si>
    <t>Model</t>
  </si>
  <si>
    <t>X</t>
  </si>
  <si>
    <t>Y</t>
  </si>
  <si>
    <t>MSE</t>
  </si>
  <si>
    <t>Accuracy Score</t>
  </si>
  <si>
    <t>Recall Score</t>
  </si>
  <si>
    <t>Precision Score</t>
  </si>
  <si>
    <t>K-S Ratio</t>
  </si>
  <si>
    <t>Random Forest</t>
  </si>
  <si>
    <t>All</t>
  </si>
  <si>
    <t>RR</t>
  </si>
  <si>
    <t>ER</t>
  </si>
  <si>
    <t>RS (Bisection)</t>
  </si>
  <si>
    <t>ES (Bisection)</t>
  </si>
  <si>
    <t>RR_Reverse</t>
  </si>
  <si>
    <t>ER_Reverse</t>
  </si>
  <si>
    <t>Top 11</t>
  </si>
  <si>
    <t>Tract</t>
  </si>
  <si>
    <t>Ordered Logit</t>
  </si>
  <si>
    <t>RR (Bisection)</t>
  </si>
  <si>
    <t>ER (Bisection)</t>
  </si>
  <si>
    <t>Top 10</t>
  </si>
  <si>
    <t>Logistics</t>
  </si>
  <si>
    <t>Top10</t>
  </si>
  <si>
    <t>Top11+pd</t>
  </si>
  <si>
    <t>Top10+pd</t>
  </si>
  <si>
    <t>Naive_bayes</t>
  </si>
  <si>
    <t>Top5</t>
  </si>
  <si>
    <t>Top6</t>
  </si>
  <si>
    <t>XGBoost</t>
  </si>
  <si>
    <t>KNN</t>
  </si>
  <si>
    <t>SVM</t>
  </si>
  <si>
    <t>Neural Network</t>
  </si>
  <si>
    <t>Top11</t>
  </si>
  <si>
    <t>Top14</t>
  </si>
  <si>
    <t>Top12</t>
  </si>
  <si>
    <t>Top15</t>
  </si>
  <si>
    <t>Train R2</t>
  </si>
  <si>
    <t>Test R2</t>
  </si>
  <si>
    <t>Ridge</t>
  </si>
  <si>
    <t xml:space="preserve">Lasso  </t>
  </si>
  <si>
    <t>Lasso</t>
  </si>
  <si>
    <t>Top 14</t>
  </si>
  <si>
    <t>Top 12</t>
  </si>
  <si>
    <t>Top 15</t>
  </si>
  <si>
    <t>ElasticNet</t>
  </si>
  <si>
    <t>Min MSE</t>
  </si>
  <si>
    <t>Max Accuracy Score</t>
  </si>
  <si>
    <t>Max Recall Score</t>
  </si>
  <si>
    <t>Max Precision Score</t>
  </si>
  <si>
    <t>Max K-S Ratio</t>
  </si>
  <si>
    <t>Best Result</t>
  </si>
  <si>
    <t>From</t>
  </si>
  <si>
    <t>Target Variable: Overall EAL Rating</t>
  </si>
  <si>
    <t xml:space="preserve">                                  Model
Variable</t>
  </si>
  <si>
    <t>K-fold_Naive Bayes</t>
  </si>
  <si>
    <t>Variable</t>
  </si>
  <si>
    <t>Count</t>
  </si>
  <si>
    <t>loan_amount</t>
  </si>
  <si>
    <t>loan_term</t>
  </si>
  <si>
    <t>property_value</t>
  </si>
  <si>
    <t>total_units</t>
  </si>
  <si>
    <t>income</t>
  </si>
  <si>
    <t>tract_population</t>
  </si>
  <si>
    <t>tract_minority_population_percen</t>
  </si>
  <si>
    <t>ffiec_msa_md_median_family_income</t>
  </si>
  <si>
    <t>tract_to_msa_income_percentage</t>
  </si>
  <si>
    <t>tract_owner_occupied_units</t>
  </si>
  <si>
    <t>tract_one_to_four_family_homes</t>
  </si>
  <si>
    <t>tract_median_age_of_housing_unit</t>
  </si>
  <si>
    <t>applicant_age_25</t>
  </si>
  <si>
    <t>applicant_age_34</t>
  </si>
  <si>
    <t>applicant_age_44</t>
  </si>
  <si>
    <t>applicant_age_54</t>
  </si>
  <si>
    <t>applicant_age_64</t>
  </si>
  <si>
    <t>applicant_age_74</t>
  </si>
  <si>
    <t>co_applicant_or_not</t>
  </si>
  <si>
    <t>dti_group</t>
  </si>
  <si>
    <t>cltv</t>
  </si>
  <si>
    <t>male</t>
  </si>
  <si>
    <t>hoepa</t>
  </si>
  <si>
    <t>site</t>
  </si>
  <si>
    <t>conventional</t>
  </si>
  <si>
    <t>fha</t>
  </si>
  <si>
    <t>va</t>
  </si>
  <si>
    <t>purchase</t>
  </si>
  <si>
    <t>refi</t>
  </si>
  <si>
    <t>principal</t>
  </si>
  <si>
    <t>investment</t>
  </si>
  <si>
    <t>gse</t>
  </si>
  <si>
    <t>bank</t>
  </si>
  <si>
    <t>native</t>
  </si>
  <si>
    <t>asian</t>
  </si>
  <si>
    <t>black</t>
  </si>
  <si>
    <t>hawaiian</t>
  </si>
  <si>
    <t>hispanic</t>
  </si>
  <si>
    <t>Target Variable: Overall Risk Rating</t>
  </si>
  <si>
    <t>Model Refine</t>
  </si>
  <si>
    <t>X Refine</t>
  </si>
  <si>
    <t>Shapley Top 6</t>
  </si>
  <si>
    <t>Drop tract_owner_occupied_units</t>
  </si>
  <si>
    <t>Importance Top 6</t>
  </si>
  <si>
    <t>Drop tract_median_age_of_housing_unit</t>
  </si>
  <si>
    <t>Drop tract_owner_occupied_units, and tract_one_to_four_family_homes</t>
  </si>
  <si>
    <t>Top 5 + Borr 2</t>
  </si>
  <si>
    <t>Add loan_amount, cltv</t>
  </si>
  <si>
    <t>Top 11 + PD</t>
  </si>
  <si>
    <t>Add PD: Probability of Default</t>
  </si>
  <si>
    <t>Coefficient</t>
  </si>
  <si>
    <t>P-value</t>
  </si>
  <si>
    <t>Odds ratio</t>
  </si>
  <si>
    <t>ffiec_msa_md_median_family_incom</t>
  </si>
  <si>
    <t>Change in Odds</t>
  </si>
  <si>
    <t>&lt;0.001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</si>
</sst>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%"/>
    <numFmt numFmtId="165" formatCode="0.000"/>
    <numFmt numFmtId="166" formatCode="0.0000"/>
  </numFmts>
  <fonts count="14">
    <font>
      <sz val="11.0"/>
      <color theme="1"/>
      <name val="Calibri"/>
      <scheme val="minor"/>
    </font>
    <font>
      <b/>
      <sz val="11.0"/>
      <color theme="1"/>
      <name val="等线"/>
    </font>
    <font>
      <sz val="11.0"/>
      <color theme="1"/>
      <name val="等线"/>
    </font>
    <font>
      <sz val="11.0"/>
      <color rgb="FF000000"/>
      <name val="Monospace"/>
    </font>
    <font>
      <sz val="11.0"/>
      <color rgb="FF000000"/>
      <name val="等线"/>
    </font>
    <font>
      <b/>
      <sz val="11.0"/>
      <color theme="1"/>
      <name val="Arial"/>
    </font>
    <font>
      <sz val="11.0"/>
      <color theme="1"/>
      <name val="Calibri"/>
    </font>
    <font>
      <sz val="11.0"/>
      <color rgb="FF212121"/>
      <name val="Monospace"/>
    </font>
    <font>
      <sz val="11.0"/>
      <color rgb="FF000000"/>
      <name val="Calibri"/>
    </font>
    <font>
      <b/>
      <sz val="11.0"/>
      <color theme="1"/>
      <name val="Calibri"/>
    </font>
    <font/>
    <font>
      <b/>
      <sz val="16.0"/>
      <color theme="1"/>
      <name val="Calibri"/>
    </font>
    <font>
      <color theme="1"/>
      <name val="Calibri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5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6" fillId="0" fontId="2" numFmtId="164" xfId="0" applyBorder="1" applyFont="1" applyNumberFormat="1"/>
    <xf borderId="8" fillId="0" fontId="2" numFmtId="164" xfId="0" applyBorder="1" applyFont="1" applyNumberForma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0" fillId="0" fontId="2" numFmtId="164" xfId="0" applyBorder="1" applyFont="1" applyNumberFormat="1"/>
    <xf borderId="10" fillId="0" fontId="2" numFmtId="10" xfId="0" applyBorder="1" applyFont="1" applyNumberFormat="1"/>
    <xf borderId="12" fillId="0" fontId="2" numFmtId="164" xfId="0" applyBorder="1" applyFont="1" applyNumberForma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4" fillId="0" fontId="2" numFmtId="164" xfId="0" applyBorder="1" applyFont="1" applyNumberFormat="1"/>
    <xf borderId="16" fillId="0" fontId="2" numFmtId="164" xfId="0" applyBorder="1" applyFont="1" applyNumberFormat="1"/>
    <xf borderId="17" fillId="0" fontId="2" numFmtId="0" xfId="0" applyBorder="1" applyFont="1"/>
    <xf borderId="0" fillId="0" fontId="2" numFmtId="0" xfId="0" applyFont="1"/>
    <xf borderId="18" fillId="2" fontId="3" numFmtId="164" xfId="0" applyAlignment="1" applyBorder="1" applyFill="1" applyFont="1" applyNumberFormat="1">
      <alignment readingOrder="0"/>
    </xf>
    <xf borderId="19" fillId="2" fontId="3" numFmtId="164" xfId="0" applyAlignment="1" applyBorder="1" applyFont="1" applyNumberFormat="1">
      <alignment readingOrder="0"/>
    </xf>
    <xf borderId="11" fillId="2" fontId="4" numFmtId="164" xfId="0" applyBorder="1" applyFont="1" applyNumberFormat="1"/>
    <xf borderId="12" fillId="2" fontId="4" numFmtId="164" xfId="0" applyBorder="1" applyFont="1" applyNumberFormat="1"/>
    <xf borderId="10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8" fillId="0" fontId="2" numFmtId="164" xfId="0" applyAlignment="1" applyBorder="1" applyFont="1" applyNumberFormat="1">
      <alignment readingOrder="0"/>
    </xf>
    <xf borderId="10" fillId="0" fontId="2" numFmtId="164" xfId="0" applyAlignment="1" applyBorder="1" applyFont="1" applyNumberFormat="1">
      <alignment readingOrder="0"/>
    </xf>
    <xf borderId="12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8" fillId="0" fontId="2" numFmtId="0" xfId="0" applyBorder="1" applyFont="1"/>
    <xf borderId="18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8" fillId="3" fontId="3" numFmtId="164" xfId="0" applyAlignment="1" applyBorder="1" applyFill="1" applyFont="1" applyNumberFormat="1">
      <alignment readingOrder="0"/>
    </xf>
    <xf borderId="19" fillId="3" fontId="3" numFmtId="164" xfId="0" applyAlignment="1" applyBorder="1" applyFont="1" applyNumberFormat="1">
      <alignment readingOrder="0"/>
    </xf>
    <xf borderId="20" fillId="0" fontId="5" numFmtId="0" xfId="0" applyAlignment="1" applyBorder="1" applyFont="1">
      <alignment vertical="bottom"/>
    </xf>
    <xf borderId="21" fillId="0" fontId="5" numFmtId="0" xfId="0" applyAlignment="1" applyBorder="1" applyFont="1">
      <alignment vertical="bottom"/>
    </xf>
    <xf borderId="21" fillId="0" fontId="6" numFmtId="164" xfId="0" applyAlignment="1" applyBorder="1" applyFont="1" applyNumberFormat="1">
      <alignment vertical="bottom"/>
    </xf>
    <xf borderId="21" fillId="0" fontId="5" numFmtId="164" xfId="0" applyAlignment="1" applyBorder="1" applyFont="1" applyNumberFormat="1">
      <alignment vertical="bottom"/>
    </xf>
    <xf borderId="22" fillId="0" fontId="5" numFmtId="164" xfId="0" applyAlignment="1" applyBorder="1" applyFont="1" applyNumberFormat="1">
      <alignment vertical="bottom"/>
    </xf>
    <xf borderId="11" fillId="0" fontId="2" numFmtId="164" xfId="0" applyBorder="1" applyFont="1" applyNumberFormat="1"/>
    <xf borderId="18" fillId="2" fontId="7" numFmtId="164" xfId="0" applyAlignment="1" applyBorder="1" applyFont="1" applyNumberFormat="1">
      <alignment readingOrder="0"/>
    </xf>
    <xf borderId="19" fillId="2" fontId="7" numFmtId="164" xfId="0" applyAlignment="1" applyBorder="1" applyFont="1" applyNumberFormat="1">
      <alignment readingOrder="0"/>
    </xf>
    <xf borderId="0" fillId="2" fontId="7" numFmtId="164" xfId="0" applyAlignment="1" applyFont="1" applyNumberFormat="1">
      <alignment readingOrder="0"/>
    </xf>
    <xf borderId="16" fillId="0" fontId="2" numFmtId="164" xfId="0" applyAlignment="1" applyBorder="1" applyFont="1" applyNumberFormat="1">
      <alignment readingOrder="0"/>
    </xf>
    <xf borderId="0" fillId="0" fontId="8" numFmtId="0" xfId="0" applyFont="1"/>
    <xf borderId="0" fillId="0" fontId="2" numFmtId="164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23" fillId="0" fontId="10" numFmtId="0" xfId="0" applyBorder="1" applyFont="1"/>
    <xf borderId="22" fillId="0" fontId="10" numFmtId="0" xfId="0" applyBorder="1" applyFont="1"/>
    <xf borderId="24" fillId="0" fontId="11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25" fillId="0" fontId="11" numFmtId="0" xfId="0" applyAlignment="1" applyBorder="1" applyFont="1">
      <alignment horizontal="center" shrinkToFit="0" vertical="center" wrapText="1"/>
    </xf>
    <xf borderId="24" fillId="0" fontId="10" numFmtId="0" xfId="0" applyBorder="1" applyFont="1"/>
    <xf borderId="10" fillId="0" fontId="10" numFmtId="0" xfId="0" applyBorder="1" applyFont="1"/>
    <xf borderId="12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14" fillId="0" fontId="10" numFmtId="0" xfId="0" applyBorder="1" applyFont="1"/>
    <xf borderId="16" fillId="0" fontId="10" numFmtId="0" xfId="0" applyBorder="1" applyFont="1"/>
    <xf borderId="24" fillId="0" fontId="6" numFmtId="0" xfId="0" applyBorder="1" applyFont="1"/>
    <xf borderId="10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/>
    </xf>
    <xf borderId="24" fillId="0" fontId="6" numFmtId="0" xfId="0" applyAlignment="1" applyBorder="1" applyFont="1">
      <alignment readingOrder="0"/>
    </xf>
    <xf borderId="26" fillId="0" fontId="6" numFmtId="0" xfId="0" applyBorder="1" applyFont="1"/>
    <xf borderId="27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28" fillId="0" fontId="1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164" xfId="0" applyBorder="1" applyFont="1" applyNumberFormat="1"/>
    <xf borderId="33" fillId="0" fontId="2" numFmtId="164" xfId="0" applyBorder="1" applyFont="1" applyNumberForma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7" fillId="0" fontId="2" numFmtId="164" xfId="0" applyBorder="1" applyFont="1" applyNumberFormat="1"/>
    <xf borderId="39" fillId="0" fontId="2" numFmtId="164" xfId="0" applyBorder="1" applyFont="1" applyNumberFormat="1"/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0" fillId="0" fontId="2" numFmtId="0" xfId="0" applyBorder="1" applyFont="1"/>
    <xf borderId="41" fillId="0" fontId="2" numFmtId="0" xfId="0" applyBorder="1" applyFont="1"/>
    <xf borderId="41" fillId="0" fontId="2" numFmtId="164" xfId="0" applyBorder="1" applyFont="1" applyNumberFormat="1"/>
    <xf borderId="41" fillId="0" fontId="2" numFmtId="164" xfId="0" applyAlignment="1" applyBorder="1" applyFont="1" applyNumberFormat="1">
      <alignment readingOrder="0"/>
    </xf>
    <xf borderId="42" fillId="0" fontId="2" numFmtId="164" xfId="0" applyAlignment="1" applyBorder="1" applyFont="1" applyNumberFormat="1">
      <alignment readingOrder="0"/>
    </xf>
    <xf borderId="33" fillId="0" fontId="2" numFmtId="164" xfId="0" applyAlignment="1" applyBorder="1" applyFont="1" applyNumberFormat="1">
      <alignment readingOrder="0"/>
    </xf>
    <xf borderId="38" fillId="0" fontId="2" numFmtId="0" xfId="0" applyAlignment="1" applyBorder="1" applyFont="1">
      <alignment readingOrder="0"/>
    </xf>
    <xf borderId="43" fillId="0" fontId="2" numFmtId="0" xfId="0" applyBorder="1" applyFont="1"/>
    <xf borderId="43" fillId="0" fontId="2" numFmtId="164" xfId="0" applyAlignment="1" applyBorder="1" applyFont="1" applyNumberFormat="1">
      <alignment readingOrder="0"/>
    </xf>
    <xf borderId="39" fillId="0" fontId="2" numFmtId="164" xfId="0" applyAlignment="1" applyBorder="1" applyFont="1" applyNumberFormat="1">
      <alignment readingOrder="0"/>
    </xf>
    <xf borderId="44" fillId="0" fontId="13" numFmtId="0" xfId="0" applyAlignment="1" applyBorder="1" applyFont="1">
      <alignment readingOrder="0"/>
    </xf>
    <xf borderId="45" fillId="0" fontId="13" numFmtId="0" xfId="0" applyAlignment="1" applyBorder="1" applyFont="1">
      <alignment readingOrder="0"/>
    </xf>
    <xf borderId="46" fillId="0" fontId="13" numFmtId="0" xfId="0" applyAlignment="1" applyBorder="1" applyFont="1">
      <alignment readingOrder="0"/>
    </xf>
    <xf borderId="31" fillId="0" fontId="13" numFmtId="0" xfId="0" applyAlignment="1" applyBorder="1" applyFont="1">
      <alignment readingOrder="0"/>
    </xf>
    <xf borderId="47" fillId="0" fontId="13" numFmtId="0" xfId="0" applyBorder="1" applyFont="1"/>
    <xf borderId="18" fillId="0" fontId="13" numFmtId="0" xfId="0" applyBorder="1" applyFont="1"/>
    <xf borderId="0" fillId="0" fontId="13" numFmtId="165" xfId="0" applyFont="1" applyNumberFormat="1"/>
    <xf borderId="33" fillId="0" fontId="13" numFmtId="166" xfId="0" applyAlignment="1" applyBorder="1" applyFont="1" applyNumberFormat="1">
      <alignment readingOrder="0"/>
    </xf>
    <xf borderId="48" fillId="0" fontId="13" numFmtId="0" xfId="0" applyBorder="1" applyFont="1"/>
    <xf borderId="43" fillId="0" fontId="13" numFmtId="0" xfId="0" applyBorder="1" applyFont="1"/>
    <xf borderId="49" fillId="0" fontId="13" numFmtId="165" xfId="0" applyBorder="1" applyFont="1" applyNumberFormat="1"/>
    <xf borderId="39" fillId="0" fontId="13" numFmtId="166" xfId="0" applyAlignment="1" applyBorder="1" applyFont="1" applyNumberFormat="1">
      <alignment readingOrder="0"/>
    </xf>
    <xf borderId="18" fillId="0" fontId="13" numFmtId="0" xfId="0" applyAlignment="1" applyBorder="1" applyFont="1">
      <alignment readingOrder="0"/>
    </xf>
    <xf borderId="0" fillId="0" fontId="13" numFmtId="165" xfId="0" applyAlignment="1" applyFont="1" applyNumberFormat="1">
      <alignment horizontal="right" readingOrder="0"/>
    </xf>
    <xf borderId="33" fillId="0" fontId="13" numFmtId="164" xfId="0" applyAlignment="1" applyBorder="1" applyFont="1" applyNumberFormat="1">
      <alignment readingOrder="0"/>
    </xf>
    <xf borderId="43" fillId="0" fontId="13" numFmtId="0" xfId="0" applyAlignment="1" applyBorder="1" applyFont="1">
      <alignment readingOrder="0"/>
    </xf>
    <xf borderId="49" fillId="0" fontId="13" numFmtId="165" xfId="0" applyAlignment="1" applyBorder="1" applyFont="1" applyNumberFormat="1">
      <alignment horizontal="right" readingOrder="0"/>
    </xf>
    <xf borderId="39" fillId="0" fontId="1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86"/>
    <col customWidth="1" min="4" max="4" width="8.71"/>
    <col customWidth="1" min="5" max="5" width="14.71"/>
    <col customWidth="1" min="6" max="6" width="8.71"/>
    <col customWidth="1" min="7" max="11" width="17.71"/>
    <col customWidth="1" min="12" max="13" width="8.71"/>
  </cols>
  <sheetData>
    <row r="1" ht="13.5" customHeight="1"/>
    <row r="2" ht="13.5" customHeight="1"/>
    <row r="3" ht="13.5" customHeight="1">
      <c r="C3" s="1" t="s">
        <v>0</v>
      </c>
      <c r="D3" s="2" t="s">
        <v>1</v>
      </c>
      <c r="E3" s="2" t="s">
        <v>2</v>
      </c>
      <c r="F3" s="3"/>
      <c r="G3" s="2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ht="13.5" customHeight="1">
      <c r="C4" s="1"/>
      <c r="D4" s="2"/>
      <c r="E4" s="2"/>
      <c r="F4" s="3"/>
      <c r="G4" s="2"/>
      <c r="H4" s="2"/>
      <c r="I4" s="2"/>
      <c r="J4" s="2"/>
      <c r="K4" s="4"/>
    </row>
    <row r="5" ht="13.5" customHeight="1">
      <c r="C5" s="5" t="s">
        <v>8</v>
      </c>
      <c r="D5" s="6" t="s">
        <v>9</v>
      </c>
      <c r="E5" s="6" t="s">
        <v>10</v>
      </c>
      <c r="F5" s="7"/>
      <c r="G5" s="8">
        <v>0.049394</v>
      </c>
      <c r="H5" s="8">
        <v>0.950606</v>
      </c>
      <c r="I5" s="8">
        <v>0.994155541032583</v>
      </c>
      <c r="J5" s="8">
        <v>0.685878442789786</v>
      </c>
      <c r="K5" s="9">
        <v>0.905122584767057</v>
      </c>
    </row>
    <row r="6" ht="13.5" customHeight="1">
      <c r="C6" s="10" t="s">
        <v>8</v>
      </c>
      <c r="D6" s="11" t="s">
        <v>9</v>
      </c>
      <c r="E6" s="11" t="s">
        <v>11</v>
      </c>
      <c r="F6" s="12"/>
      <c r="G6" s="13">
        <v>0.059462</v>
      </c>
      <c r="H6" s="13">
        <v>0.940538</v>
      </c>
      <c r="I6" s="14">
        <v>0.994288716401721</v>
      </c>
      <c r="J6" s="13">
        <v>0.666216231561495</v>
      </c>
      <c r="K6" s="15">
        <v>0.887553212806677</v>
      </c>
    </row>
    <row r="7" ht="13.5" customHeight="1">
      <c r="C7" s="10" t="s">
        <v>8</v>
      </c>
      <c r="D7" s="11" t="s">
        <v>9</v>
      </c>
      <c r="E7" s="11" t="s">
        <v>12</v>
      </c>
      <c r="F7" s="12"/>
      <c r="G7" s="13">
        <v>0.061814</v>
      </c>
      <c r="H7" s="13">
        <v>0.938186</v>
      </c>
      <c r="I7" s="13">
        <v>0.952067514031033</v>
      </c>
      <c r="J7" s="13">
        <v>0.922831073972887</v>
      </c>
      <c r="K7" s="15">
        <v>0.877519892942362</v>
      </c>
    </row>
    <row r="8" ht="13.5" customHeight="1">
      <c r="C8" s="10" t="s">
        <v>8</v>
      </c>
      <c r="D8" s="11" t="s">
        <v>9</v>
      </c>
      <c r="E8" s="11" t="s">
        <v>13</v>
      </c>
      <c r="F8" s="12"/>
      <c r="G8" s="13">
        <v>0.07412</v>
      </c>
      <c r="H8" s="13">
        <v>0.92588</v>
      </c>
      <c r="I8" s="13">
        <v>0.948617683371327</v>
      </c>
      <c r="J8" s="13">
        <v>0.90053241916709</v>
      </c>
      <c r="K8" s="15">
        <v>0.855383601796577</v>
      </c>
    </row>
    <row r="9" ht="13.5" customHeight="1">
      <c r="C9" s="10" t="s">
        <v>8</v>
      </c>
      <c r="D9" s="11" t="s">
        <v>9</v>
      </c>
      <c r="E9" s="11" t="s">
        <v>14</v>
      </c>
      <c r="F9" s="12"/>
      <c r="G9" s="13">
        <v>0.066232</v>
      </c>
      <c r="H9" s="13">
        <v>0.933768</v>
      </c>
      <c r="I9" s="13">
        <v>0.918690527595195</v>
      </c>
      <c r="J9" s="13">
        <v>0.973908090017937</v>
      </c>
      <c r="K9" s="15">
        <v>0.871418109340341</v>
      </c>
    </row>
    <row r="10" ht="13.5" customHeight="1">
      <c r="C10" s="10" t="s">
        <v>8</v>
      </c>
      <c r="D10" s="11" t="s">
        <v>9</v>
      </c>
      <c r="E10" s="11" t="s">
        <v>15</v>
      </c>
      <c r="F10" s="12"/>
      <c r="G10" s="13">
        <v>0.074094</v>
      </c>
      <c r="H10" s="13">
        <v>0.925906</v>
      </c>
      <c r="I10" s="13">
        <v>0.906128904984006</v>
      </c>
      <c r="J10" s="13">
        <v>0.961139073540566</v>
      </c>
      <c r="K10" s="15">
        <v>0.854770915317493</v>
      </c>
    </row>
    <row r="11" ht="13.5" customHeight="1">
      <c r="C11" s="10"/>
      <c r="D11" s="11"/>
      <c r="E11" s="11"/>
      <c r="F11" s="12"/>
      <c r="G11" s="13"/>
      <c r="H11" s="13"/>
      <c r="I11" s="13"/>
      <c r="J11" s="13"/>
      <c r="K11" s="15"/>
    </row>
    <row r="12" ht="13.5" customHeight="1">
      <c r="C12" s="10" t="s">
        <v>8</v>
      </c>
      <c r="D12" s="11" t="s">
        <v>16</v>
      </c>
      <c r="E12" s="11" t="s">
        <v>10</v>
      </c>
      <c r="F12" s="12"/>
      <c r="G12" s="13">
        <v>0.009428</v>
      </c>
      <c r="H12" s="13">
        <v>0.990572</v>
      </c>
      <c r="I12" s="13">
        <v>0.998277841561423</v>
      </c>
      <c r="J12" s="13">
        <v>0.940896091515729</v>
      </c>
      <c r="K12" s="15">
        <v>0.98028136142518</v>
      </c>
    </row>
    <row r="13" ht="13.5" customHeight="1">
      <c r="C13" s="10" t="s">
        <v>8</v>
      </c>
      <c r="D13" s="11" t="s">
        <v>16</v>
      </c>
      <c r="E13" s="11" t="s">
        <v>11</v>
      </c>
      <c r="F13" s="12"/>
      <c r="G13" s="13">
        <v>0.014758</v>
      </c>
      <c r="H13" s="13">
        <v>0.985242</v>
      </c>
      <c r="I13" s="13">
        <v>0.998812997675453</v>
      </c>
      <c r="J13" s="13">
        <v>0.917297843589248</v>
      </c>
      <c r="K13" s="15">
        <v>0.972109313024172</v>
      </c>
    </row>
    <row r="14" ht="13.5" customHeight="1">
      <c r="C14" s="10" t="s">
        <v>8</v>
      </c>
      <c r="D14" s="11" t="s">
        <v>16</v>
      </c>
      <c r="E14" s="11" t="s">
        <v>12</v>
      </c>
      <c r="F14" s="12"/>
      <c r="G14" s="13">
        <v>0.012866</v>
      </c>
      <c r="H14" s="13">
        <v>0.987134</v>
      </c>
      <c r="I14" s="13">
        <v>0.988923326454741</v>
      </c>
      <c r="J14" s="13">
        <v>0.985303823645883</v>
      </c>
      <c r="K14" s="15">
        <v>0.974984002012397</v>
      </c>
    </row>
    <row r="15" ht="13.5" customHeight="1">
      <c r="C15" s="10" t="s">
        <v>8</v>
      </c>
      <c r="D15" s="11" t="s">
        <v>16</v>
      </c>
      <c r="E15" s="11" t="s">
        <v>13</v>
      </c>
      <c r="F15" s="12"/>
      <c r="G15" s="13">
        <v>0.01829</v>
      </c>
      <c r="H15" s="13">
        <v>0.98171</v>
      </c>
      <c r="I15" s="13">
        <v>0.984151489567</v>
      </c>
      <c r="J15" s="13">
        <v>0.979187250741026</v>
      </c>
      <c r="K15" s="15">
        <v>0.96456809269008</v>
      </c>
    </row>
    <row r="16" ht="13.5" customHeight="1">
      <c r="C16" s="10" t="s">
        <v>8</v>
      </c>
      <c r="D16" s="11" t="s">
        <v>16</v>
      </c>
      <c r="E16" s="11" t="s">
        <v>14</v>
      </c>
      <c r="F16" s="12"/>
      <c r="G16" s="13">
        <v>0.012554</v>
      </c>
      <c r="H16" s="13">
        <v>0.987446</v>
      </c>
      <c r="I16" s="13">
        <v>0.984409194044278</v>
      </c>
      <c r="J16" s="13">
        <v>0.994466277181192</v>
      </c>
      <c r="K16" s="15">
        <v>0.975867067329359</v>
      </c>
    </row>
    <row r="17" ht="13.5" customHeight="1">
      <c r="C17" s="10" t="s">
        <v>8</v>
      </c>
      <c r="D17" s="11" t="s">
        <v>16</v>
      </c>
      <c r="E17" s="11" t="s">
        <v>15</v>
      </c>
      <c r="F17" s="12"/>
      <c r="G17" s="13">
        <v>0.01706</v>
      </c>
      <c r="H17" s="13">
        <v>0.98294</v>
      </c>
      <c r="I17" s="13">
        <v>0.976913703416006</v>
      </c>
      <c r="J17" s="13">
        <v>0.991558958377705</v>
      </c>
      <c r="K17" s="15">
        <v>0.9676287136192</v>
      </c>
    </row>
    <row r="18" ht="13.5" customHeight="1">
      <c r="C18" s="10"/>
      <c r="D18" s="11"/>
      <c r="E18" s="11"/>
      <c r="F18" s="12"/>
      <c r="G18" s="13"/>
      <c r="H18" s="13"/>
      <c r="I18" s="13"/>
      <c r="J18" s="13"/>
      <c r="K18" s="15"/>
    </row>
    <row r="19" ht="13.5" customHeight="1">
      <c r="C19" s="10" t="s">
        <v>8</v>
      </c>
      <c r="D19" s="11" t="s">
        <v>17</v>
      </c>
      <c r="E19" s="11" t="s">
        <v>10</v>
      </c>
      <c r="F19" s="12"/>
      <c r="G19" s="13">
        <v>0.001562</v>
      </c>
      <c r="H19" s="13">
        <v>0.998438</v>
      </c>
      <c r="I19" s="13">
        <v>0.99896110642166</v>
      </c>
      <c r="J19" s="13">
        <v>0.990969520521474</v>
      </c>
      <c r="K19" s="15">
        <v>0.993087692651594</v>
      </c>
    </row>
    <row r="20" ht="13.5" customHeight="1">
      <c r="C20" s="10" t="s">
        <v>8</v>
      </c>
      <c r="D20" s="11" t="s">
        <v>17</v>
      </c>
      <c r="E20" s="11" t="s">
        <v>11</v>
      </c>
      <c r="F20" s="12"/>
      <c r="G20" s="13">
        <v>0.001188</v>
      </c>
      <c r="H20" s="13">
        <v>0.998812</v>
      </c>
      <c r="I20" s="13">
        <v>0.999737187910643</v>
      </c>
      <c r="J20" s="13">
        <v>0.993516005586909</v>
      </c>
      <c r="K20" s="15">
        <v>0.994622041718317</v>
      </c>
    </row>
    <row r="21" ht="13.5" customHeight="1">
      <c r="C21" s="10" t="s">
        <v>8</v>
      </c>
      <c r="D21" s="11" t="s">
        <v>17</v>
      </c>
      <c r="E21" s="11" t="s">
        <v>12</v>
      </c>
      <c r="F21" s="12"/>
      <c r="G21" s="13">
        <v>0.004838</v>
      </c>
      <c r="H21" s="13">
        <v>0.995162</v>
      </c>
      <c r="I21" s="13">
        <v>0.994250533023501</v>
      </c>
      <c r="J21" s="13">
        <v>0.996083953007436</v>
      </c>
      <c r="K21" s="15">
        <v>0.990368053086613</v>
      </c>
    </row>
    <row r="22" ht="13.5" customHeight="1">
      <c r="C22" s="10" t="s">
        <v>8</v>
      </c>
      <c r="D22" s="11" t="s">
        <v>17</v>
      </c>
      <c r="E22" s="11" t="s">
        <v>13</v>
      </c>
      <c r="F22" s="12"/>
      <c r="G22" s="13">
        <v>0.00665</v>
      </c>
      <c r="H22" s="13">
        <v>0.99335</v>
      </c>
      <c r="I22" s="13">
        <v>0.991057422021197</v>
      </c>
      <c r="J22" s="13">
        <v>0.995683844618406</v>
      </c>
      <c r="K22" s="15">
        <v>0.986800200718893</v>
      </c>
    </row>
    <row r="23" ht="13.5" customHeight="1">
      <c r="C23" s="10" t="s">
        <v>8</v>
      </c>
      <c r="D23" s="11" t="s">
        <v>17</v>
      </c>
      <c r="E23" s="11" t="s">
        <v>14</v>
      </c>
      <c r="F23" s="12"/>
      <c r="G23" s="13">
        <v>0.002834</v>
      </c>
      <c r="H23" s="13">
        <v>0.997166</v>
      </c>
      <c r="I23" s="13">
        <v>0.996626011858028</v>
      </c>
      <c r="J23" s="13">
        <v>0.998575880156924</v>
      </c>
      <c r="K23" s="15">
        <v>0.994040776133005</v>
      </c>
    </row>
    <row r="24" ht="13.5" customHeight="1">
      <c r="C24" s="16" t="s">
        <v>8</v>
      </c>
      <c r="D24" s="17" t="s">
        <v>17</v>
      </c>
      <c r="E24" s="17" t="s">
        <v>15</v>
      </c>
      <c r="F24" s="18"/>
      <c r="G24" s="19">
        <v>0.002884</v>
      </c>
      <c r="H24" s="19">
        <v>0.997116</v>
      </c>
      <c r="I24" s="19">
        <v>0.995897623155141</v>
      </c>
      <c r="J24" s="19">
        <v>0.998725810007435</v>
      </c>
      <c r="K24" s="20">
        <v>0.994178586257967</v>
      </c>
    </row>
    <row r="25" ht="13.5" customHeight="1">
      <c r="C25" s="21" t="s">
        <v>18</v>
      </c>
      <c r="D25" s="22" t="s">
        <v>9</v>
      </c>
      <c r="E25" s="11" t="s">
        <v>10</v>
      </c>
      <c r="F25" s="12"/>
      <c r="G25" s="23">
        <v>0.153174</v>
      </c>
      <c r="H25" s="23">
        <v>0.846826</v>
      </c>
      <c r="I25" s="23">
        <v>0.546814454357033</v>
      </c>
      <c r="J25" s="23">
        <v>0.0781696854146806</v>
      </c>
      <c r="K25" s="24">
        <v>0.352616833697545</v>
      </c>
    </row>
    <row r="26" ht="13.5" customHeight="1">
      <c r="C26" s="21" t="s">
        <v>18</v>
      </c>
      <c r="D26" s="22" t="s">
        <v>9</v>
      </c>
      <c r="E26" s="11" t="s">
        <v>11</v>
      </c>
      <c r="F26" s="12"/>
      <c r="G26" s="23">
        <v>0.16679</v>
      </c>
      <c r="H26" s="23">
        <v>0.83321</v>
      </c>
      <c r="I26" s="23">
        <v>0.644287833827893</v>
      </c>
      <c r="J26" s="23">
        <v>0.11834709242247</v>
      </c>
      <c r="K26" s="24">
        <v>0.350341429838902</v>
      </c>
    </row>
    <row r="27" ht="13.5" customHeight="1">
      <c r="C27" s="21" t="s">
        <v>18</v>
      </c>
      <c r="D27" s="22" t="s">
        <v>9</v>
      </c>
      <c r="E27" s="11" t="s">
        <v>19</v>
      </c>
      <c r="F27" s="12"/>
      <c r="G27" s="23">
        <v>0.319994</v>
      </c>
      <c r="H27" s="23">
        <v>0.680006</v>
      </c>
      <c r="I27" s="23">
        <v>0.689593427427849</v>
      </c>
      <c r="J27" s="23">
        <v>0.654707856494278</v>
      </c>
      <c r="K27" s="24">
        <v>0.361680562564082</v>
      </c>
    </row>
    <row r="28" ht="13.5" customHeight="1">
      <c r="C28" s="21" t="s">
        <v>18</v>
      </c>
      <c r="D28" s="22" t="s">
        <v>9</v>
      </c>
      <c r="E28" s="11" t="s">
        <v>20</v>
      </c>
      <c r="F28" s="12"/>
      <c r="G28" s="23">
        <v>0.331414</v>
      </c>
      <c r="H28" s="23">
        <v>0.668586</v>
      </c>
      <c r="I28" s="23">
        <v>0.679878777531159</v>
      </c>
      <c r="J28" s="23">
        <v>0.637150937433747</v>
      </c>
      <c r="K28" s="24">
        <v>0.338331989494478</v>
      </c>
    </row>
    <row r="29" ht="13.5" customHeight="1">
      <c r="C29" s="10" t="s">
        <v>18</v>
      </c>
      <c r="D29" s="11" t="s">
        <v>9</v>
      </c>
      <c r="E29" s="11" t="s">
        <v>14</v>
      </c>
      <c r="F29" s="12"/>
      <c r="G29" s="23">
        <v>0.315904</v>
      </c>
      <c r="H29" s="23">
        <v>0.684096</v>
      </c>
      <c r="I29" s="23">
        <v>0.692555988247037</v>
      </c>
      <c r="J29" s="23">
        <v>0.835181863494722</v>
      </c>
      <c r="K29" s="24">
        <v>0.354344937251171</v>
      </c>
    </row>
    <row r="30" ht="13.5" customHeight="1">
      <c r="C30" s="10" t="s">
        <v>18</v>
      </c>
      <c r="D30" s="11" t="s">
        <v>9</v>
      </c>
      <c r="E30" s="11" t="s">
        <v>15</v>
      </c>
      <c r="F30" s="12"/>
      <c r="G30" s="23">
        <v>0.329558</v>
      </c>
      <c r="H30" s="23">
        <v>0.670442</v>
      </c>
      <c r="I30" s="23">
        <v>0.666227023811832</v>
      </c>
      <c r="J30" s="23">
        <v>0.770089043834377</v>
      </c>
      <c r="K30" s="24">
        <v>0.339237063800382</v>
      </c>
    </row>
    <row r="31" ht="13.5" customHeight="1">
      <c r="C31" s="10"/>
      <c r="D31" s="11"/>
      <c r="E31" s="11"/>
      <c r="F31" s="12"/>
      <c r="G31" s="25"/>
      <c r="H31" s="25"/>
      <c r="I31" s="25"/>
      <c r="J31" s="25"/>
      <c r="K31" s="26"/>
    </row>
    <row r="32" ht="13.5" customHeight="1">
      <c r="C32" s="10" t="s">
        <v>18</v>
      </c>
      <c r="D32" s="27" t="s">
        <v>21</v>
      </c>
      <c r="E32" s="11" t="s">
        <v>10</v>
      </c>
      <c r="F32" s="12"/>
      <c r="G32" s="23">
        <v>0.153768</v>
      </c>
      <c r="H32" s="23">
        <v>0.846232</v>
      </c>
      <c r="I32" s="23">
        <v>0.536075457020614</v>
      </c>
      <c r="J32" s="23">
        <v>0.0710200190657769</v>
      </c>
      <c r="K32" s="24">
        <v>0.344728867739183</v>
      </c>
    </row>
    <row r="33" ht="13.5" customHeight="1">
      <c r="C33" s="10" t="s">
        <v>18</v>
      </c>
      <c r="D33" s="27" t="s">
        <v>21</v>
      </c>
      <c r="E33" s="11" t="s">
        <v>11</v>
      </c>
      <c r="F33" s="12"/>
      <c r="G33" s="23">
        <v>0.167604</v>
      </c>
      <c r="H33" s="23">
        <v>0.832396</v>
      </c>
      <c r="I33" s="23">
        <v>0.632766249143142</v>
      </c>
      <c r="J33" s="23">
        <v>0.115303816585853</v>
      </c>
      <c r="K33" s="24">
        <v>0.345827021883736</v>
      </c>
    </row>
    <row r="34" ht="13.5" customHeight="1">
      <c r="C34" s="10" t="s">
        <v>18</v>
      </c>
      <c r="D34" s="11" t="s">
        <v>16</v>
      </c>
      <c r="E34" s="11" t="s">
        <v>19</v>
      </c>
      <c r="F34" s="12"/>
      <c r="G34" s="23">
        <v>0.326964</v>
      </c>
      <c r="H34" s="23">
        <v>0.673036</v>
      </c>
      <c r="I34" s="23">
        <v>0.683637644921229</v>
      </c>
      <c r="J34" s="23">
        <v>0.644155729868758</v>
      </c>
      <c r="K34" s="24">
        <v>0.348111876738128</v>
      </c>
    </row>
    <row r="35" ht="13.5" customHeight="1">
      <c r="C35" s="10" t="s">
        <v>18</v>
      </c>
      <c r="D35" s="27" t="s">
        <v>21</v>
      </c>
      <c r="E35" s="11" t="s">
        <v>20</v>
      </c>
      <c r="F35" s="12"/>
      <c r="G35" s="23">
        <v>0.335812</v>
      </c>
      <c r="H35" s="23">
        <v>0.664188</v>
      </c>
      <c r="I35" s="23">
        <v>0.677395931034184</v>
      </c>
      <c r="J35" s="23">
        <v>0.626914568924481</v>
      </c>
      <c r="K35" s="24">
        <v>0.329535638843078</v>
      </c>
    </row>
    <row r="36" ht="13.5" customHeight="1">
      <c r="C36" s="10" t="s">
        <v>18</v>
      </c>
      <c r="D36" s="11" t="s">
        <v>16</v>
      </c>
      <c r="E36" s="11" t="s">
        <v>14</v>
      </c>
      <c r="F36" s="12"/>
      <c r="G36" s="23">
        <v>0.325336</v>
      </c>
      <c r="H36" s="23">
        <v>0.674664</v>
      </c>
      <c r="I36" s="23">
        <v>0.680750275394367</v>
      </c>
      <c r="J36" s="23">
        <v>0.844452205520837</v>
      </c>
      <c r="K36" s="24">
        <v>0.33127821946749</v>
      </c>
    </row>
    <row r="37" ht="13.5" customHeight="1">
      <c r="C37" s="16" t="s">
        <v>18</v>
      </c>
      <c r="D37" s="28" t="s">
        <v>21</v>
      </c>
      <c r="E37" s="17" t="s">
        <v>15</v>
      </c>
      <c r="F37" s="18"/>
      <c r="G37" s="23">
        <v>0.334074</v>
      </c>
      <c r="H37" s="23">
        <v>0.665926</v>
      </c>
      <c r="I37" s="23">
        <v>0.660040223264576</v>
      </c>
      <c r="J37" s="23">
        <v>0.775032602075323</v>
      </c>
      <c r="K37" s="24">
        <v>0.328701738894766</v>
      </c>
    </row>
    <row r="38" ht="13.5" customHeight="1">
      <c r="C38" s="10" t="s">
        <v>22</v>
      </c>
      <c r="D38" s="11" t="s">
        <v>9</v>
      </c>
      <c r="E38" s="11" t="s">
        <v>10</v>
      </c>
      <c r="F38" s="13"/>
      <c r="G38" s="29">
        <v>0.153176</v>
      </c>
      <c r="H38" s="29">
        <v>0.846824</v>
      </c>
      <c r="I38" s="29">
        <v>0.54676518291584</v>
      </c>
      <c r="J38" s="29">
        <v>0.0781696854146806</v>
      </c>
      <c r="K38" s="30">
        <v>0.352611676197706</v>
      </c>
    </row>
    <row r="39" ht="13.5" customHeight="1">
      <c r="C39" s="10" t="s">
        <v>22</v>
      </c>
      <c r="D39" s="11" t="s">
        <v>9</v>
      </c>
      <c r="E39" s="11" t="s">
        <v>11</v>
      </c>
      <c r="F39" s="12"/>
      <c r="G39" s="31">
        <v>0.16679</v>
      </c>
      <c r="H39" s="31">
        <v>0.83321</v>
      </c>
      <c r="I39" s="31">
        <v>0.644269996291259</v>
      </c>
      <c r="J39" s="31">
        <v>0.118358447929323</v>
      </c>
      <c r="K39" s="32">
        <v>0.350352543122215</v>
      </c>
    </row>
    <row r="40" ht="13.5" customHeight="1">
      <c r="C40" s="10" t="s">
        <v>22</v>
      </c>
      <c r="D40" s="11" t="s">
        <v>9</v>
      </c>
      <c r="E40" s="11" t="s">
        <v>12</v>
      </c>
      <c r="F40" s="12"/>
      <c r="G40" s="31">
        <v>0.319992</v>
      </c>
      <c r="H40" s="31">
        <v>0.680008</v>
      </c>
      <c r="I40" s="31">
        <v>0.689594735223361</v>
      </c>
      <c r="J40" s="31">
        <v>0.654711856542278</v>
      </c>
      <c r="K40" s="32">
        <v>0.361644562804076</v>
      </c>
    </row>
    <row r="41" ht="13.5" customHeight="1">
      <c r="C41" s="10" t="s">
        <v>22</v>
      </c>
      <c r="D41" s="11" t="s">
        <v>9</v>
      </c>
      <c r="E41" s="11" t="s">
        <v>13</v>
      </c>
      <c r="F41" s="12"/>
      <c r="G41" s="31">
        <v>0.331424</v>
      </c>
      <c r="H41" s="31">
        <v>0.668576</v>
      </c>
      <c r="I41" s="31">
        <v>0.679871945363355</v>
      </c>
      <c r="J41" s="31">
        <v>0.637130936713721</v>
      </c>
      <c r="K41" s="32">
        <v>0.338331994966478</v>
      </c>
    </row>
    <row r="42" ht="13.5" customHeight="1">
      <c r="C42" s="10" t="s">
        <v>22</v>
      </c>
      <c r="D42" s="11" t="s">
        <v>9</v>
      </c>
      <c r="E42" s="11" t="s">
        <v>14</v>
      </c>
      <c r="F42" s="12"/>
      <c r="G42" s="31">
        <v>0.315922</v>
      </c>
      <c r="H42" s="31">
        <v>0.684078</v>
      </c>
      <c r="I42" s="31">
        <v>0.692540628690322</v>
      </c>
      <c r="J42" s="31">
        <v>0.83517508197166</v>
      </c>
      <c r="K42" s="32">
        <v>0.354336414689344</v>
      </c>
    </row>
    <row r="43" ht="13.5" customHeight="1">
      <c r="C43" s="10" t="s">
        <v>22</v>
      </c>
      <c r="D43" s="11" t="s">
        <v>9</v>
      </c>
      <c r="E43" s="11" t="s">
        <v>15</v>
      </c>
      <c r="F43" s="12"/>
      <c r="G43" s="31">
        <v>0.329548</v>
      </c>
      <c r="H43" s="31">
        <v>0.670452</v>
      </c>
      <c r="I43" s="31">
        <v>0.666230269176437</v>
      </c>
      <c r="J43" s="31">
        <v>0.770115200227186</v>
      </c>
      <c r="K43" s="32">
        <v>0.339233681219741</v>
      </c>
    </row>
    <row r="44" ht="13.5" customHeight="1">
      <c r="C44" s="10"/>
      <c r="D44" s="11"/>
      <c r="E44" s="11"/>
      <c r="F44" s="12"/>
      <c r="G44" s="13"/>
      <c r="H44" s="13"/>
      <c r="I44" s="13"/>
      <c r="J44" s="13"/>
      <c r="K44" s="15"/>
    </row>
    <row r="45" ht="13.5" customHeight="1">
      <c r="C45" s="10" t="s">
        <v>22</v>
      </c>
      <c r="D45" s="11" t="s">
        <v>23</v>
      </c>
      <c r="E45" s="11" t="s">
        <v>10</v>
      </c>
      <c r="F45" s="12"/>
      <c r="G45" s="31">
        <v>0.153768</v>
      </c>
      <c r="H45" s="31">
        <v>0.846232</v>
      </c>
      <c r="I45" s="31">
        <v>0.536075457020614</v>
      </c>
      <c r="J45" s="31">
        <v>0.0710200190657769</v>
      </c>
      <c r="K45" s="32">
        <v>0.344726500169209</v>
      </c>
    </row>
    <row r="46" ht="13.5" customHeight="1">
      <c r="C46" s="10" t="s">
        <v>22</v>
      </c>
      <c r="D46" s="27" t="s">
        <v>23</v>
      </c>
      <c r="E46" s="11" t="s">
        <v>11</v>
      </c>
      <c r="F46" s="12"/>
      <c r="G46" s="31">
        <v>0.167606</v>
      </c>
      <c r="H46" s="31">
        <v>0.832394</v>
      </c>
      <c r="I46" s="31">
        <v>0.632759910246821</v>
      </c>
      <c r="J46" s="31">
        <v>0.115281105572147</v>
      </c>
      <c r="K46" s="32">
        <v>0.345828046378774</v>
      </c>
    </row>
    <row r="47" ht="13.5" customHeight="1">
      <c r="C47" s="10" t="s">
        <v>22</v>
      </c>
      <c r="D47" s="27" t="s">
        <v>23</v>
      </c>
      <c r="E47" s="11" t="s">
        <v>12</v>
      </c>
      <c r="F47" s="12"/>
      <c r="G47" s="31">
        <v>0.327366</v>
      </c>
      <c r="H47" s="31">
        <v>0.672634</v>
      </c>
      <c r="I47" s="31">
        <v>0.683211777990983</v>
      </c>
      <c r="J47" s="31">
        <v>0.6437517250207</v>
      </c>
      <c r="K47" s="32">
        <v>0.347147766961989</v>
      </c>
    </row>
    <row r="48" ht="13.5" customHeight="1">
      <c r="C48" s="10" t="s">
        <v>22</v>
      </c>
      <c r="D48" s="27" t="s">
        <v>23</v>
      </c>
      <c r="E48" s="11" t="s">
        <v>13</v>
      </c>
      <c r="F48" s="12"/>
      <c r="G48" s="31">
        <v>0.336692</v>
      </c>
      <c r="H48" s="31">
        <v>0.663308</v>
      </c>
      <c r="I48" s="31">
        <v>0.676660362906192</v>
      </c>
      <c r="J48" s="31">
        <v>0.6254705169</v>
      </c>
      <c r="K48" s="32">
        <v>0.327712046648714</v>
      </c>
    </row>
    <row r="49" ht="13.5" customHeight="1">
      <c r="C49" s="10" t="s">
        <v>22</v>
      </c>
      <c r="D49" s="27" t="s">
        <v>23</v>
      </c>
      <c r="E49" s="11" t="s">
        <v>14</v>
      </c>
      <c r="F49" s="12"/>
      <c r="G49" s="31">
        <v>0.326276</v>
      </c>
      <c r="H49" s="31">
        <v>0.673724</v>
      </c>
      <c r="I49" s="31">
        <v>0.679126692637891</v>
      </c>
      <c r="J49" s="31">
        <v>0.847052919615216</v>
      </c>
      <c r="K49" s="32">
        <v>0.330255414631386</v>
      </c>
    </row>
    <row r="50" ht="13.5" customHeight="1">
      <c r="C50" s="10" t="s">
        <v>22</v>
      </c>
      <c r="D50" s="33" t="s">
        <v>23</v>
      </c>
      <c r="E50" s="34" t="s">
        <v>15</v>
      </c>
      <c r="F50" s="12"/>
      <c r="G50" s="35">
        <v>0.334072</v>
      </c>
      <c r="H50" s="35">
        <v>0.665928</v>
      </c>
      <c r="I50" s="35">
        <v>0.660037230911202</v>
      </c>
      <c r="J50" s="35">
        <v>0.775051285213043</v>
      </c>
      <c r="K50" s="32">
        <v>0.328685092322692</v>
      </c>
    </row>
    <row r="51" ht="13.5" customHeight="1">
      <c r="C51" s="10" t="s">
        <v>22</v>
      </c>
      <c r="D51" s="33" t="s">
        <v>24</v>
      </c>
      <c r="E51" s="36" t="s">
        <v>11</v>
      </c>
      <c r="F51" s="12"/>
      <c r="G51" s="37">
        <v>0.167838</v>
      </c>
      <c r="H51" s="37">
        <v>0.832162</v>
      </c>
      <c r="I51" s="37">
        <v>0.645812807881773</v>
      </c>
      <c r="J51" s="37">
        <v>0.104209486390425</v>
      </c>
      <c r="K51" s="38">
        <v>0.322494028377966</v>
      </c>
    </row>
    <row r="52" ht="13.5" customHeight="1">
      <c r="C52" s="10" t="s">
        <v>22</v>
      </c>
      <c r="D52" s="33" t="s">
        <v>25</v>
      </c>
      <c r="E52" s="36" t="s">
        <v>11</v>
      </c>
      <c r="F52" s="18"/>
      <c r="G52" s="37">
        <v>0.16826</v>
      </c>
      <c r="H52" s="37">
        <v>0.83174</v>
      </c>
      <c r="I52" s="37">
        <v>0.630742636792766</v>
      </c>
      <c r="J52" s="37">
        <v>0.10772969351487</v>
      </c>
      <c r="K52" s="38">
        <v>0.332461480576955</v>
      </c>
    </row>
    <row r="53" ht="13.5" customHeight="1">
      <c r="C53" s="39" t="s">
        <v>0</v>
      </c>
      <c r="D53" s="40" t="s">
        <v>1</v>
      </c>
      <c r="E53" s="40" t="s">
        <v>2</v>
      </c>
      <c r="F53" s="41"/>
      <c r="G53" s="42" t="s">
        <v>3</v>
      </c>
      <c r="H53" s="42" t="s">
        <v>4</v>
      </c>
      <c r="I53" s="42" t="s">
        <v>5</v>
      </c>
      <c r="J53" s="42" t="s">
        <v>6</v>
      </c>
      <c r="K53" s="43" t="s">
        <v>7</v>
      </c>
      <c r="L53" s="22"/>
    </row>
    <row r="54" ht="13.5" customHeight="1">
      <c r="C54" s="5" t="s">
        <v>26</v>
      </c>
      <c r="D54" s="6" t="s">
        <v>9</v>
      </c>
      <c r="E54" s="6" t="s">
        <v>10</v>
      </c>
      <c r="F54" s="12"/>
      <c r="G54" s="8">
        <v>0.17355</v>
      </c>
      <c r="H54" s="8">
        <v>0.82645</v>
      </c>
      <c r="I54" s="8">
        <v>0.391478661068014</v>
      </c>
      <c r="J54" s="8">
        <v>0.21258341277407</v>
      </c>
      <c r="K54" s="9">
        <v>0.267057134511528</v>
      </c>
      <c r="L54" s="22"/>
    </row>
    <row r="55" ht="13.5" customHeight="1">
      <c r="C55" s="10" t="s">
        <v>26</v>
      </c>
      <c r="D55" s="11" t="s">
        <v>9</v>
      </c>
      <c r="E55" s="11" t="s">
        <v>11</v>
      </c>
      <c r="F55" s="12"/>
      <c r="G55" s="13">
        <v>0.191838</v>
      </c>
      <c r="H55" s="13">
        <v>0.808162</v>
      </c>
      <c r="I55" s="13">
        <v>0.436828562238661</v>
      </c>
      <c r="J55" s="13">
        <v>0.3084382771425</v>
      </c>
      <c r="K55" s="15">
        <v>0.299299933491808</v>
      </c>
      <c r="L55" s="22"/>
    </row>
    <row r="56" ht="13.5" customHeight="1">
      <c r="C56" s="10" t="s">
        <v>26</v>
      </c>
      <c r="D56" s="11" t="s">
        <v>9</v>
      </c>
      <c r="E56" s="11" t="s">
        <v>12</v>
      </c>
      <c r="F56" s="12"/>
      <c r="G56" s="13">
        <v>0.387788</v>
      </c>
      <c r="H56" s="13">
        <v>0.612212</v>
      </c>
      <c r="I56" s="13">
        <v>0.717323767983451</v>
      </c>
      <c r="J56" s="13">
        <v>0.370364444373332</v>
      </c>
      <c r="K56" s="15">
        <v>0.284600905368982</v>
      </c>
      <c r="L56" s="22"/>
    </row>
    <row r="57" ht="13.5" customHeight="1">
      <c r="C57" s="10" t="s">
        <v>26</v>
      </c>
      <c r="D57" s="11" t="s">
        <v>9</v>
      </c>
      <c r="E57" s="11" t="s">
        <v>13</v>
      </c>
      <c r="F57" s="12"/>
      <c r="G57" s="13">
        <v>0.372676</v>
      </c>
      <c r="H57" s="13">
        <v>0.627324</v>
      </c>
      <c r="I57" s="13">
        <v>0.714116562724954</v>
      </c>
      <c r="J57" s="13">
        <v>0.424603285718285</v>
      </c>
      <c r="K57" s="15">
        <v>0.282789818622495</v>
      </c>
      <c r="L57" s="22"/>
    </row>
    <row r="58" ht="13.5" customHeight="1">
      <c r="C58" s="10" t="s">
        <v>26</v>
      </c>
      <c r="D58" s="11" t="s">
        <v>9</v>
      </c>
      <c r="E58" s="11" t="s">
        <v>14</v>
      </c>
      <c r="F58" s="12"/>
      <c r="G58" s="13">
        <v>0.348972</v>
      </c>
      <c r="H58" s="13">
        <v>0.651028</v>
      </c>
      <c r="I58" s="13">
        <v>0.650681760741891</v>
      </c>
      <c r="J58" s="13">
        <v>0.881699720940326</v>
      </c>
      <c r="K58" s="15">
        <v>0.272199453276332</v>
      </c>
      <c r="L58" s="22"/>
    </row>
    <row r="59" ht="13.5" customHeight="1">
      <c r="C59" s="10" t="s">
        <v>26</v>
      </c>
      <c r="D59" s="11" t="s">
        <v>9</v>
      </c>
      <c r="E59" s="11" t="s">
        <v>15</v>
      </c>
      <c r="F59" s="12"/>
      <c r="G59" s="13">
        <v>0.360036</v>
      </c>
      <c r="H59" s="13">
        <v>0.639964</v>
      </c>
      <c r="I59" s="13">
        <v>0.620842724992896</v>
      </c>
      <c r="J59" s="13">
        <v>0.840871979403709</v>
      </c>
      <c r="K59" s="15">
        <v>0.282736819390692</v>
      </c>
      <c r="L59" s="22"/>
    </row>
    <row r="60" ht="13.5" customHeight="1">
      <c r="C60" s="10"/>
      <c r="D60" s="11"/>
      <c r="E60" s="11"/>
      <c r="F60" s="12"/>
      <c r="G60" s="13"/>
      <c r="H60" s="13"/>
      <c r="I60" s="13"/>
      <c r="J60" s="13"/>
      <c r="K60" s="15"/>
      <c r="L60" s="22"/>
    </row>
    <row r="61" ht="13.5" customHeight="1">
      <c r="C61" s="10" t="s">
        <v>26</v>
      </c>
      <c r="D61" s="27" t="s">
        <v>27</v>
      </c>
      <c r="E61" s="11" t="s">
        <v>10</v>
      </c>
      <c r="F61" s="12"/>
      <c r="G61" s="13">
        <v>0.169208</v>
      </c>
      <c r="H61" s="13">
        <v>0.830792</v>
      </c>
      <c r="I61" s="13">
        <v>0.406370759982825</v>
      </c>
      <c r="J61" s="13">
        <v>0.195076391930538</v>
      </c>
      <c r="K61" s="15">
        <v>0.239719000628258</v>
      </c>
      <c r="L61" s="22"/>
    </row>
    <row r="62" ht="13.5" customHeight="1">
      <c r="C62" s="10" t="s">
        <v>26</v>
      </c>
      <c r="D62" s="27" t="s">
        <v>28</v>
      </c>
      <c r="E62" s="11" t="s">
        <v>11</v>
      </c>
      <c r="F62" s="12"/>
      <c r="G62" s="13">
        <v>0.1928</v>
      </c>
      <c r="H62" s="13">
        <v>0.8072</v>
      </c>
      <c r="I62" s="13">
        <v>0.425114524386957</v>
      </c>
      <c r="J62" s="13">
        <v>0.268716714170537</v>
      </c>
      <c r="K62" s="15">
        <v>0.279929776435477</v>
      </c>
      <c r="L62" s="22"/>
    </row>
    <row r="63" ht="13.5" customHeight="1">
      <c r="C63" s="10" t="s">
        <v>26</v>
      </c>
      <c r="D63" s="27" t="s">
        <v>27</v>
      </c>
      <c r="E63" s="11" t="s">
        <v>12</v>
      </c>
      <c r="F63" s="12"/>
      <c r="G63" s="13">
        <v>0.39273</v>
      </c>
      <c r="H63" s="13">
        <v>0.60727</v>
      </c>
      <c r="I63" s="13">
        <v>0.701739339773103</v>
      </c>
      <c r="J63" s="13">
        <v>0.373116477397728</v>
      </c>
      <c r="K63" s="15">
        <v>0.248883385635839</v>
      </c>
      <c r="L63" s="22"/>
    </row>
    <row r="64" ht="13.5" customHeight="1">
      <c r="C64" s="10" t="s">
        <v>26</v>
      </c>
      <c r="D64" s="27" t="s">
        <v>28</v>
      </c>
      <c r="E64" s="11" t="s">
        <v>13</v>
      </c>
      <c r="F64" s="12"/>
      <c r="G64" s="13">
        <v>0.385862</v>
      </c>
      <c r="H64" s="13">
        <v>0.614138</v>
      </c>
      <c r="I64" s="13">
        <v>0.705269519670762</v>
      </c>
      <c r="J64" s="13">
        <v>0.392110115964174</v>
      </c>
      <c r="K64" s="15">
        <v>0.249023272226734</v>
      </c>
      <c r="L64" s="22"/>
    </row>
    <row r="65" ht="13.5" customHeight="1">
      <c r="C65" s="10" t="s">
        <v>26</v>
      </c>
      <c r="D65" s="27" t="s">
        <v>27</v>
      </c>
      <c r="E65" s="11" t="s">
        <v>14</v>
      </c>
      <c r="F65" s="12"/>
      <c r="G65" s="13">
        <v>0.354812</v>
      </c>
      <c r="H65" s="13">
        <v>0.645188</v>
      </c>
      <c r="I65" s="13">
        <v>0.647787209960384</v>
      </c>
      <c r="J65" s="13">
        <v>0.873270287773931</v>
      </c>
      <c r="K65" s="15">
        <v>0.24156253440291</v>
      </c>
      <c r="L65" s="22"/>
    </row>
    <row r="66" ht="13.5" customHeight="1">
      <c r="C66" s="10" t="s">
        <v>26</v>
      </c>
      <c r="D66" s="27" t="s">
        <v>28</v>
      </c>
      <c r="E66" s="11" t="s">
        <v>15</v>
      </c>
      <c r="F66" s="12"/>
      <c r="G66" s="13">
        <v>0.372244</v>
      </c>
      <c r="H66" s="13">
        <v>0.627756</v>
      </c>
      <c r="I66" s="13">
        <v>0.609458395897744</v>
      </c>
      <c r="J66" s="13">
        <v>0.8478071601257</v>
      </c>
      <c r="K66" s="15">
        <v>0.251704125385124</v>
      </c>
      <c r="L66" s="22"/>
    </row>
    <row r="67" ht="13.5" customHeight="1">
      <c r="C67" s="10"/>
      <c r="D67" s="11"/>
      <c r="E67" s="11"/>
      <c r="F67" s="12"/>
      <c r="G67" s="13"/>
      <c r="H67" s="13"/>
      <c r="I67" s="13"/>
      <c r="J67" s="13"/>
      <c r="K67" s="15"/>
      <c r="L67" s="22"/>
    </row>
    <row r="68" ht="13.5" customHeight="1">
      <c r="C68" s="10" t="s">
        <v>26</v>
      </c>
      <c r="D68" s="11" t="s">
        <v>17</v>
      </c>
      <c r="E68" s="11" t="s">
        <v>10</v>
      </c>
      <c r="F68" s="12"/>
      <c r="G68" s="13">
        <v>0.172154</v>
      </c>
      <c r="H68" s="13">
        <v>0.827846</v>
      </c>
      <c r="I68" s="13">
        <v>0.387801704681235</v>
      </c>
      <c r="J68" s="13">
        <v>0.1881457243707</v>
      </c>
      <c r="K68" s="15">
        <v>0.260241359883266</v>
      </c>
      <c r="L68" s="22"/>
    </row>
    <row r="69" ht="13.5" customHeight="1">
      <c r="C69" s="10" t="s">
        <v>26</v>
      </c>
      <c r="D69" s="11" t="s">
        <v>17</v>
      </c>
      <c r="E69" s="11" t="s">
        <v>11</v>
      </c>
      <c r="F69" s="12"/>
      <c r="G69" s="13">
        <v>0.184524</v>
      </c>
      <c r="H69" s="13">
        <v>0.815476</v>
      </c>
      <c r="I69" s="13">
        <v>0.45429809094669</v>
      </c>
      <c r="J69" s="13">
        <v>0.236989428023119</v>
      </c>
      <c r="K69" s="15">
        <v>0.287986921639882</v>
      </c>
      <c r="L69" s="22"/>
    </row>
    <row r="70" ht="13.5" customHeight="1">
      <c r="C70" s="10" t="s">
        <v>26</v>
      </c>
      <c r="D70" s="11" t="s">
        <v>17</v>
      </c>
      <c r="E70" s="11" t="s">
        <v>12</v>
      </c>
      <c r="F70" s="12"/>
      <c r="G70" s="13">
        <v>0.400036</v>
      </c>
      <c r="H70" s="13">
        <v>0.599964</v>
      </c>
      <c r="I70" s="13">
        <v>0.711018974354643</v>
      </c>
      <c r="J70" s="13">
        <v>0.3368080416965</v>
      </c>
      <c r="K70" s="15">
        <v>0.25861316115724</v>
      </c>
      <c r="L70" s="22"/>
    </row>
    <row r="71" ht="13.5" customHeight="1">
      <c r="C71" s="10" t="s">
        <v>26</v>
      </c>
      <c r="D71" s="11" t="s">
        <v>17</v>
      </c>
      <c r="E71" s="11" t="s">
        <v>13</v>
      </c>
      <c r="F71" s="12"/>
      <c r="G71" s="13">
        <v>0.385464</v>
      </c>
      <c r="H71" s="13">
        <v>0.614536</v>
      </c>
      <c r="I71" s="13">
        <v>0.727903774050517</v>
      </c>
      <c r="J71" s="13">
        <v>0.365773167834042</v>
      </c>
      <c r="K71" s="15">
        <v>0.256283744700143</v>
      </c>
      <c r="L71" s="22"/>
    </row>
    <row r="72" ht="13.5" customHeight="1">
      <c r="C72" s="10" t="s">
        <v>26</v>
      </c>
      <c r="D72" s="11" t="s">
        <v>17</v>
      </c>
      <c r="E72" s="11" t="s">
        <v>14</v>
      </c>
      <c r="F72" s="12"/>
      <c r="G72" s="13">
        <v>0.358092</v>
      </c>
      <c r="H72" s="13">
        <v>0.641908</v>
      </c>
      <c r="I72" s="13">
        <v>0.640272232700367</v>
      </c>
      <c r="J72" s="13">
        <v>0.896690277669461</v>
      </c>
      <c r="K72" s="15">
        <v>0.245160710986628</v>
      </c>
      <c r="L72" s="22"/>
    </row>
    <row r="73" ht="13.5" customHeight="1">
      <c r="C73" s="16" t="s">
        <v>26</v>
      </c>
      <c r="D73" s="17" t="s">
        <v>17</v>
      </c>
      <c r="E73" s="17" t="s">
        <v>15</v>
      </c>
      <c r="F73" s="18"/>
      <c r="G73" s="19">
        <v>0.37107</v>
      </c>
      <c r="H73" s="19">
        <v>0.62893</v>
      </c>
      <c r="I73" s="19">
        <v>0.605944212988058</v>
      </c>
      <c r="J73" s="19">
        <v>0.877150896230116</v>
      </c>
      <c r="K73" s="20">
        <v>0.25514083981065</v>
      </c>
      <c r="L73" s="22"/>
    </row>
    <row r="74" ht="13.5" customHeight="1">
      <c r="C74" s="39" t="s">
        <v>0</v>
      </c>
      <c r="D74" s="40" t="s">
        <v>1</v>
      </c>
      <c r="E74" s="40" t="s">
        <v>2</v>
      </c>
      <c r="F74" s="41"/>
      <c r="G74" s="42" t="s">
        <v>3</v>
      </c>
      <c r="H74" s="42" t="s">
        <v>4</v>
      </c>
      <c r="I74" s="42" t="s">
        <v>5</v>
      </c>
      <c r="J74" s="42" t="s">
        <v>6</v>
      </c>
      <c r="K74" s="43" t="s">
        <v>7</v>
      </c>
      <c r="L74" s="22"/>
    </row>
    <row r="75" ht="13.5" customHeight="1">
      <c r="C75" s="10" t="s">
        <v>29</v>
      </c>
      <c r="D75" s="11" t="s">
        <v>9</v>
      </c>
      <c r="E75" s="11" t="s">
        <v>10</v>
      </c>
      <c r="F75" s="44"/>
      <c r="G75" s="45">
        <v>0.06287</v>
      </c>
      <c r="H75" s="45">
        <v>0.93713</v>
      </c>
      <c r="I75" s="45">
        <v>0.913297900896548</v>
      </c>
      <c r="J75" s="45">
        <v>0.657460129338108</v>
      </c>
      <c r="K75" s="46">
        <v>0.799244185411287</v>
      </c>
      <c r="L75" s="22"/>
    </row>
    <row r="76" ht="13.5" customHeight="1">
      <c r="C76" s="10" t="s">
        <v>29</v>
      </c>
      <c r="D76" s="11" t="s">
        <v>9</v>
      </c>
      <c r="E76" s="11" t="s">
        <v>11</v>
      </c>
      <c r="F76" s="12"/>
      <c r="G76" s="45">
        <v>0.059912</v>
      </c>
      <c r="H76" s="45">
        <v>0.940088</v>
      </c>
      <c r="I76" s="45">
        <v>0.942221342790605</v>
      </c>
      <c r="J76" s="45">
        <v>0.702939940724254</v>
      </c>
      <c r="K76" s="46">
        <v>0.806712307375965</v>
      </c>
      <c r="L76" s="22"/>
    </row>
    <row r="77" ht="13.5" customHeight="1">
      <c r="C77" s="10" t="s">
        <v>29</v>
      </c>
      <c r="D77" s="11" t="s">
        <v>9</v>
      </c>
      <c r="E77" s="11" t="s">
        <v>12</v>
      </c>
      <c r="F77" s="12"/>
      <c r="G77" s="45">
        <v>0.114614</v>
      </c>
      <c r="H77" s="45">
        <v>0.885386</v>
      </c>
      <c r="I77" s="45">
        <v>0.890817046754447</v>
      </c>
      <c r="J77" s="45">
        <v>0.878434541214494</v>
      </c>
      <c r="K77" s="46">
        <v>0.77090785092701</v>
      </c>
      <c r="L77" s="22"/>
    </row>
    <row r="78" ht="13.5" customHeight="1">
      <c r="C78" s="10" t="s">
        <v>29</v>
      </c>
      <c r="D78" s="11" t="s">
        <v>9</v>
      </c>
      <c r="E78" s="11" t="s">
        <v>13</v>
      </c>
      <c r="F78" s="12"/>
      <c r="G78" s="45">
        <v>0.116546</v>
      </c>
      <c r="H78" s="45">
        <v>0.883454</v>
      </c>
      <c r="I78" s="45">
        <v>0.884849166138059</v>
      </c>
      <c r="J78" s="45">
        <v>0.881631738742594</v>
      </c>
      <c r="K78" s="46">
        <v>0.767551334994746</v>
      </c>
      <c r="L78" s="22"/>
    </row>
    <row r="79" ht="13.5" customHeight="1">
      <c r="C79" s="10" t="s">
        <v>29</v>
      </c>
      <c r="D79" s="11" t="s">
        <v>9</v>
      </c>
      <c r="E79" s="11" t="s">
        <v>14</v>
      </c>
      <c r="F79" s="12"/>
      <c r="G79" s="45">
        <v>0.109008</v>
      </c>
      <c r="H79" s="45">
        <v>0.890992</v>
      </c>
      <c r="I79" s="45">
        <v>0.890024496682402</v>
      </c>
      <c r="J79" s="45">
        <v>0.930119795604894</v>
      </c>
      <c r="K79" s="46">
        <v>0.77903520381338</v>
      </c>
      <c r="L79" s="22"/>
    </row>
    <row r="80" ht="13.5" customHeight="1">
      <c r="C80" s="10" t="s">
        <v>29</v>
      </c>
      <c r="D80" s="11" t="s">
        <v>9</v>
      </c>
      <c r="E80" s="11" t="s">
        <v>15</v>
      </c>
      <c r="F80" s="12"/>
      <c r="G80" s="45">
        <v>0.110296</v>
      </c>
      <c r="H80" s="45">
        <v>0.889704</v>
      </c>
      <c r="I80" s="45">
        <v>0.885850122216532</v>
      </c>
      <c r="J80" s="45">
        <v>0.911370931279682</v>
      </c>
      <c r="K80" s="46">
        <v>0.776917278287921</v>
      </c>
      <c r="L80" s="22"/>
    </row>
    <row r="81" ht="13.5" customHeight="1">
      <c r="C81" s="10"/>
      <c r="D81" s="11"/>
      <c r="E81" s="11"/>
      <c r="F81" s="12"/>
      <c r="G81" s="44"/>
      <c r="H81" s="44"/>
      <c r="I81" s="44"/>
      <c r="J81" s="44"/>
      <c r="K81" s="15"/>
      <c r="L81" s="22"/>
    </row>
    <row r="82" ht="13.5" customHeight="1">
      <c r="C82" s="10" t="s">
        <v>29</v>
      </c>
      <c r="D82" s="27" t="s">
        <v>16</v>
      </c>
      <c r="E82" s="11" t="s">
        <v>10</v>
      </c>
      <c r="F82" s="12"/>
      <c r="G82" s="45">
        <v>0.062984</v>
      </c>
      <c r="H82" s="45">
        <v>0.937016</v>
      </c>
      <c r="I82" s="45">
        <v>0.914441769377268</v>
      </c>
      <c r="J82" s="45">
        <v>0.655656609898745</v>
      </c>
      <c r="K82" s="46">
        <v>0.801852319660142</v>
      </c>
      <c r="L82" s="22"/>
    </row>
    <row r="83" ht="13.5" customHeight="1">
      <c r="C83" s="10" t="s">
        <v>29</v>
      </c>
      <c r="D83" s="27" t="s">
        <v>16</v>
      </c>
      <c r="E83" s="11" t="s">
        <v>11</v>
      </c>
      <c r="F83" s="12"/>
      <c r="G83" s="45">
        <v>0.06006</v>
      </c>
      <c r="H83" s="45">
        <v>0.93994</v>
      </c>
      <c r="I83" s="45">
        <v>0.941067384133643</v>
      </c>
      <c r="J83" s="45">
        <v>0.703019429272225</v>
      </c>
      <c r="K83" s="46">
        <v>0.81127159052932</v>
      </c>
      <c r="L83" s="22"/>
    </row>
    <row r="84" ht="13.5" customHeight="1">
      <c r="C84" s="10" t="s">
        <v>29</v>
      </c>
      <c r="D84" s="27" t="s">
        <v>16</v>
      </c>
      <c r="E84" s="11" t="s">
        <v>12</v>
      </c>
      <c r="F84" s="12"/>
      <c r="G84" s="45">
        <v>0.11048</v>
      </c>
      <c r="H84" s="45">
        <v>0.88952</v>
      </c>
      <c r="I84" s="45">
        <v>0.893831973760308</v>
      </c>
      <c r="J84" s="45">
        <v>0.884042608511302</v>
      </c>
      <c r="K84" s="46">
        <v>0.779264123040214</v>
      </c>
      <c r="L84" s="22"/>
    </row>
    <row r="85" ht="13.5" customHeight="1">
      <c r="C85" s="10" t="s">
        <v>29</v>
      </c>
      <c r="D85" s="27" t="s">
        <v>16</v>
      </c>
      <c r="E85" s="11" t="s">
        <v>13</v>
      </c>
      <c r="F85" s="12"/>
      <c r="G85" s="45">
        <v>0.111208</v>
      </c>
      <c r="H85" s="45">
        <v>0.888792</v>
      </c>
      <c r="I85" s="45">
        <v>0.894282920971818</v>
      </c>
      <c r="J85" s="45">
        <v>0.881819745510838</v>
      </c>
      <c r="K85" s="46">
        <v>0.778378752816778</v>
      </c>
      <c r="L85" s="22"/>
    </row>
    <row r="86" ht="13.5" customHeight="1">
      <c r="C86" s="10" t="s">
        <v>29</v>
      </c>
      <c r="D86" s="27" t="s">
        <v>16</v>
      </c>
      <c r="E86" s="11" t="s">
        <v>14</v>
      </c>
      <c r="F86" s="12"/>
      <c r="G86" s="45">
        <v>0.108464</v>
      </c>
      <c r="H86" s="45">
        <v>0.891536</v>
      </c>
      <c r="I86" s="45">
        <v>0.889899012807262</v>
      </c>
      <c r="J86" s="45">
        <v>0.931340469756102</v>
      </c>
      <c r="K86" s="46">
        <v>0.775658480012831</v>
      </c>
      <c r="L86" s="22"/>
    </row>
    <row r="87" ht="13.5" customHeight="1">
      <c r="C87" s="16" t="s">
        <v>29</v>
      </c>
      <c r="D87" s="28" t="s">
        <v>16</v>
      </c>
      <c r="E87" s="17" t="s">
        <v>15</v>
      </c>
      <c r="F87" s="18"/>
      <c r="G87" s="45">
        <v>0.108966</v>
      </c>
      <c r="H87" s="45">
        <v>0.891034</v>
      </c>
      <c r="I87" s="45">
        <v>0.88726733579958</v>
      </c>
      <c r="J87" s="45">
        <v>0.91233498118608</v>
      </c>
      <c r="K87" s="46">
        <v>0.780584301124309</v>
      </c>
      <c r="L87" s="22"/>
    </row>
    <row r="88" ht="13.5" customHeight="1">
      <c r="C88" s="39" t="s">
        <v>0</v>
      </c>
      <c r="D88" s="40" t="s">
        <v>1</v>
      </c>
      <c r="E88" s="40" t="s">
        <v>2</v>
      </c>
      <c r="F88" s="41"/>
      <c r="G88" s="42" t="s">
        <v>3</v>
      </c>
      <c r="H88" s="42" t="s">
        <v>4</v>
      </c>
      <c r="I88" s="42" t="s">
        <v>5</v>
      </c>
      <c r="J88" s="42" t="s">
        <v>6</v>
      </c>
      <c r="K88" s="43" t="s">
        <v>7</v>
      </c>
    </row>
    <row r="89" ht="13.5" customHeight="1">
      <c r="C89" s="10" t="s">
        <v>30</v>
      </c>
      <c r="D89" s="11" t="s">
        <v>9</v>
      </c>
      <c r="E89" s="11" t="s">
        <v>10</v>
      </c>
      <c r="F89" s="13"/>
      <c r="G89" s="29">
        <v>0.154466</v>
      </c>
      <c r="H89" s="29">
        <v>0.845534</v>
      </c>
      <c r="I89" s="29">
        <v>0.6068515</v>
      </c>
      <c r="J89" s="29">
        <v>0.014376626</v>
      </c>
      <c r="K89" s="30">
        <v>0.1871386</v>
      </c>
    </row>
    <row r="90" ht="13.5" customHeight="1">
      <c r="C90" s="10" t="s">
        <v>30</v>
      </c>
      <c r="D90" s="11" t="s">
        <v>9</v>
      </c>
      <c r="E90" s="11" t="s">
        <v>11</v>
      </c>
      <c r="F90" s="12"/>
      <c r="G90" s="31">
        <v>0.172154</v>
      </c>
      <c r="H90" s="31">
        <v>0.827846</v>
      </c>
      <c r="I90" s="31">
        <v>0.630383403</v>
      </c>
      <c r="J90" s="31">
        <v>0.054517788</v>
      </c>
      <c r="K90" s="32">
        <v>0.21255362</v>
      </c>
    </row>
    <row r="91" ht="13.5" customHeight="1">
      <c r="C91" s="10" t="s">
        <v>30</v>
      </c>
      <c r="D91" s="11" t="s">
        <v>9</v>
      </c>
      <c r="E91" s="11" t="s">
        <v>12</v>
      </c>
      <c r="F91" s="12"/>
      <c r="G91" s="31">
        <v>0.387356</v>
      </c>
      <c r="H91" s="31">
        <v>0.612644</v>
      </c>
      <c r="I91" s="31">
        <v>0.6185957774</v>
      </c>
      <c r="J91" s="31">
        <v>0.587527</v>
      </c>
      <c r="K91" s="32">
        <v>0.22528739</v>
      </c>
    </row>
    <row r="92" ht="13.5" customHeight="1">
      <c r="C92" s="10" t="s">
        <v>30</v>
      </c>
      <c r="D92" s="11" t="s">
        <v>9</v>
      </c>
      <c r="E92" s="11" t="s">
        <v>13</v>
      </c>
      <c r="F92" s="12"/>
      <c r="G92" s="31">
        <v>0.391028</v>
      </c>
      <c r="H92" s="31">
        <v>0.608972</v>
      </c>
      <c r="I92" s="31">
        <v>0.61296141</v>
      </c>
      <c r="J92" s="31">
        <v>0.59123728</v>
      </c>
      <c r="K92" s="32">
        <v>0.21794272</v>
      </c>
    </row>
    <row r="93" ht="13.5" customHeight="1">
      <c r="C93" s="10" t="s">
        <v>30</v>
      </c>
      <c r="D93" s="11" t="s">
        <v>9</v>
      </c>
      <c r="E93" s="11" t="s">
        <v>14</v>
      </c>
      <c r="F93" s="12"/>
      <c r="G93" s="31">
        <v>0.365234</v>
      </c>
      <c r="H93" s="31">
        <v>0.634766</v>
      </c>
      <c r="I93" s="31">
        <v>0.65214022</v>
      </c>
      <c r="J93" s="31">
        <v>0.8161156</v>
      </c>
      <c r="K93" s="32">
        <v>0.221095228</v>
      </c>
    </row>
    <row r="94" ht="13.5" customHeight="1">
      <c r="C94" s="10" t="s">
        <v>30</v>
      </c>
      <c r="D94" s="11" t="s">
        <v>9</v>
      </c>
      <c r="E94" s="11" t="s">
        <v>15</v>
      </c>
      <c r="F94" s="12"/>
      <c r="G94" s="31">
        <v>0.386768</v>
      </c>
      <c r="H94" s="47">
        <v>0.613232</v>
      </c>
      <c r="I94" s="31">
        <v>0.6195739</v>
      </c>
      <c r="J94" s="31">
        <v>0.718665575</v>
      </c>
      <c r="K94" s="32">
        <v>0.21888133</v>
      </c>
    </row>
    <row r="95" ht="13.5" customHeight="1">
      <c r="C95" s="10"/>
      <c r="D95" s="11"/>
      <c r="E95" s="11"/>
      <c r="F95" s="12"/>
      <c r="G95" s="13"/>
      <c r="H95" s="13"/>
      <c r="I95" s="13"/>
      <c r="J95" s="13"/>
      <c r="K95" s="15"/>
    </row>
    <row r="96" ht="13.5" customHeight="1">
      <c r="C96" s="10" t="s">
        <v>30</v>
      </c>
      <c r="D96" s="11" t="s">
        <v>17</v>
      </c>
      <c r="E96" s="11" t="s">
        <v>10</v>
      </c>
      <c r="F96" s="12"/>
      <c r="G96" s="31">
        <v>0.056784</v>
      </c>
      <c r="H96" s="31">
        <v>0.943216</v>
      </c>
      <c r="I96" s="31">
        <v>0.862964819</v>
      </c>
      <c r="J96" s="31">
        <v>0.75397418</v>
      </c>
      <c r="K96" s="32">
        <v>0.85138378</v>
      </c>
    </row>
    <row r="97" ht="13.5" customHeight="1">
      <c r="C97" s="10" t="s">
        <v>30</v>
      </c>
      <c r="D97" s="11" t="s">
        <v>17</v>
      </c>
      <c r="E97" s="11" t="s">
        <v>11</v>
      </c>
      <c r="F97" s="12"/>
      <c r="G97" s="31">
        <v>0.05508</v>
      </c>
      <c r="H97" s="31">
        <v>0.94492</v>
      </c>
      <c r="I97" s="31">
        <v>0.883858692</v>
      </c>
      <c r="J97" s="31">
        <v>0.79124036</v>
      </c>
      <c r="K97" s="32">
        <v>0.8585908447</v>
      </c>
    </row>
    <row r="98" ht="13.5" customHeight="1">
      <c r="C98" s="10" t="s">
        <v>30</v>
      </c>
      <c r="D98" s="11" t="s">
        <v>17</v>
      </c>
      <c r="E98" s="11" t="s">
        <v>12</v>
      </c>
      <c r="F98" s="12"/>
      <c r="G98" s="31">
        <v>0.104122</v>
      </c>
      <c r="H98" s="31">
        <v>0.895878</v>
      </c>
      <c r="I98" s="31">
        <v>0.899725352</v>
      </c>
      <c r="J98" s="31">
        <v>0.89106269</v>
      </c>
      <c r="K98" s="32">
        <v>0.79175588</v>
      </c>
    </row>
    <row r="99" ht="13.5" customHeight="1">
      <c r="C99" s="10" t="s">
        <v>30</v>
      </c>
      <c r="D99" s="11" t="s">
        <v>17</v>
      </c>
      <c r="E99" s="11" t="s">
        <v>13</v>
      </c>
      <c r="F99" s="12"/>
      <c r="G99" s="31">
        <v>0.103548</v>
      </c>
      <c r="H99" s="31">
        <v>0.896452</v>
      </c>
      <c r="I99" s="31">
        <v>0.89770825</v>
      </c>
      <c r="J99" s="31">
        <v>0.8948642151</v>
      </c>
      <c r="K99" s="32">
        <v>0.7929038</v>
      </c>
    </row>
    <row r="100" ht="13.5" customHeight="1">
      <c r="C100" s="10" t="s">
        <v>30</v>
      </c>
      <c r="D100" s="11" t="s">
        <v>17</v>
      </c>
      <c r="E100" s="11" t="s">
        <v>14</v>
      </c>
      <c r="F100" s="12"/>
      <c r="G100" s="31">
        <v>0.097932</v>
      </c>
      <c r="H100" s="31">
        <v>0.902068</v>
      </c>
      <c r="I100" s="31">
        <v>0.90954897</v>
      </c>
      <c r="J100" s="31">
        <v>0.92606105</v>
      </c>
      <c r="K100" s="32">
        <v>0.7994675494</v>
      </c>
    </row>
    <row r="101" ht="13.5" customHeight="1">
      <c r="C101" s="16" t="s">
        <v>30</v>
      </c>
      <c r="D101" s="17" t="s">
        <v>17</v>
      </c>
      <c r="E101" s="17" t="s">
        <v>15</v>
      </c>
      <c r="F101" s="18"/>
      <c r="G101" s="35">
        <v>0.100512</v>
      </c>
      <c r="H101" s="35">
        <v>0.899488</v>
      </c>
      <c r="I101" s="35">
        <v>0.900317137</v>
      </c>
      <c r="J101" s="35">
        <v>0.91333639</v>
      </c>
      <c r="K101" s="48">
        <v>0.796875787</v>
      </c>
    </row>
    <row r="102" ht="13.5" customHeight="1">
      <c r="C102" s="10" t="s">
        <v>31</v>
      </c>
      <c r="D102" s="11" t="s">
        <v>9</v>
      </c>
      <c r="E102" s="11" t="s">
        <v>10</v>
      </c>
      <c r="F102" s="13"/>
      <c r="G102" s="29">
        <v>0.151114</v>
      </c>
      <c r="H102" s="29">
        <v>0.848886</v>
      </c>
      <c r="I102" s="29">
        <v>0.812254754</v>
      </c>
      <c r="J102" s="29">
        <v>0.03466622008</v>
      </c>
      <c r="K102" s="30">
        <v>0.3128772479</v>
      </c>
      <c r="L102" s="49"/>
    </row>
    <row r="103" ht="13.5" customHeight="1">
      <c r="C103" s="10" t="s">
        <v>31</v>
      </c>
      <c r="D103" s="11" t="s">
        <v>9</v>
      </c>
      <c r="E103" s="11" t="s">
        <v>11</v>
      </c>
      <c r="F103" s="12"/>
      <c r="G103" s="31">
        <v>0.164124</v>
      </c>
      <c r="H103" s="31">
        <v>0.835876</v>
      </c>
      <c r="I103" s="31">
        <v>0.7867724362</v>
      </c>
      <c r="J103" s="31">
        <v>0.09347853241</v>
      </c>
      <c r="K103" s="32">
        <v>0.3124378344</v>
      </c>
      <c r="L103" s="49"/>
    </row>
    <row r="104" ht="13.5" customHeight="1">
      <c r="C104" s="10" t="s">
        <v>31</v>
      </c>
      <c r="D104" s="11" t="s">
        <v>9</v>
      </c>
      <c r="E104" s="11" t="s">
        <v>12</v>
      </c>
      <c r="F104" s="12"/>
      <c r="G104" s="31">
        <v>0.293742</v>
      </c>
      <c r="H104" s="31">
        <v>0.706258</v>
      </c>
      <c r="I104" s="31">
        <v>0.7136865836</v>
      </c>
      <c r="J104" s="31">
        <v>0.6888642664</v>
      </c>
      <c r="K104" s="32">
        <v>0.4125955619</v>
      </c>
      <c r="L104" s="49"/>
    </row>
    <row r="105" ht="13.5" customHeight="1">
      <c r="C105" s="10" t="s">
        <v>31</v>
      </c>
      <c r="D105" s="11" t="s">
        <v>9</v>
      </c>
      <c r="E105" s="11" t="s">
        <v>13</v>
      </c>
      <c r="F105" s="12"/>
      <c r="G105" s="31">
        <v>0.30409</v>
      </c>
      <c r="H105" s="31">
        <v>0.69591</v>
      </c>
      <c r="I105" s="31">
        <v>0.7058917505</v>
      </c>
      <c r="J105" s="31">
        <v>0.6716321788</v>
      </c>
      <c r="K105" s="32">
        <v>0.3919383269</v>
      </c>
      <c r="L105" s="49"/>
    </row>
    <row r="106" ht="13.5" customHeight="1">
      <c r="C106" s="10" t="s">
        <v>31</v>
      </c>
      <c r="D106" s="11" t="s">
        <v>9</v>
      </c>
      <c r="E106" s="11" t="s">
        <v>14</v>
      </c>
      <c r="F106" s="12"/>
      <c r="G106" s="31">
        <v>0.288178</v>
      </c>
      <c r="H106" s="31">
        <v>0.711822</v>
      </c>
      <c r="I106" s="31">
        <v>0.7149628878</v>
      </c>
      <c r="J106" s="31">
        <v>0.8505013241</v>
      </c>
      <c r="K106" s="32">
        <v>0.403256721</v>
      </c>
      <c r="L106" s="49"/>
    </row>
    <row r="107" ht="13.5" customHeight="1">
      <c r="C107" s="10" t="s">
        <v>31</v>
      </c>
      <c r="D107" s="11" t="s">
        <v>9</v>
      </c>
      <c r="E107" s="11" t="s">
        <v>15</v>
      </c>
      <c r="F107" s="12"/>
      <c r="G107" s="31">
        <v>0.30417</v>
      </c>
      <c r="H107" s="31">
        <v>0.69583</v>
      </c>
      <c r="I107" s="31">
        <v>0.6885230922</v>
      </c>
      <c r="J107" s="31">
        <v>0.7883536793</v>
      </c>
      <c r="K107" s="32">
        <v>0.3893413771</v>
      </c>
      <c r="L107" s="49"/>
    </row>
    <row r="108" ht="13.5" customHeight="1">
      <c r="C108" s="10"/>
      <c r="D108" s="11"/>
      <c r="E108" s="11"/>
      <c r="F108" s="12"/>
      <c r="G108" s="13"/>
      <c r="H108" s="13"/>
      <c r="I108" s="13"/>
      <c r="J108" s="13"/>
      <c r="K108" s="15"/>
      <c r="L108" s="49"/>
    </row>
    <row r="109" ht="13.5" customHeight="1">
      <c r="C109" s="10" t="s">
        <v>31</v>
      </c>
      <c r="D109" s="11" t="s">
        <v>17</v>
      </c>
      <c r="E109" s="11" t="s">
        <v>10</v>
      </c>
      <c r="F109" s="12"/>
      <c r="G109" s="31">
        <v>0.143198</v>
      </c>
      <c r="H109" s="31">
        <v>0.856802</v>
      </c>
      <c r="I109" s="31">
        <v>0.8591347873</v>
      </c>
      <c r="J109" s="31">
        <v>0.09286836885</v>
      </c>
      <c r="K109" s="32">
        <v>0.3573840454</v>
      </c>
      <c r="L109" s="49"/>
    </row>
    <row r="110" ht="13.5" customHeight="1">
      <c r="C110" s="10" t="s">
        <v>31</v>
      </c>
      <c r="D110" s="11" t="s">
        <v>17</v>
      </c>
      <c r="E110" s="11" t="s">
        <v>11</v>
      </c>
      <c r="F110" s="12"/>
      <c r="G110" s="31">
        <v>0.157202</v>
      </c>
      <c r="H110" s="31">
        <v>0.842798</v>
      </c>
      <c r="I110" s="31">
        <v>0.8453788874</v>
      </c>
      <c r="J110" s="31">
        <v>0.1314967694</v>
      </c>
      <c r="K110" s="32">
        <v>0.361932565</v>
      </c>
      <c r="L110" s="49"/>
    </row>
    <row r="111" ht="13.5" customHeight="1">
      <c r="C111" s="10" t="s">
        <v>31</v>
      </c>
      <c r="D111" s="11" t="s">
        <v>17</v>
      </c>
      <c r="E111" s="11" t="s">
        <v>12</v>
      </c>
      <c r="F111" s="12"/>
      <c r="G111" s="31">
        <v>0.29606</v>
      </c>
      <c r="H111" s="31">
        <v>0.70394</v>
      </c>
      <c r="I111" s="31">
        <v>0.730806318</v>
      </c>
      <c r="J111" s="31">
        <v>0.6457277487</v>
      </c>
      <c r="K111" s="32">
        <v>0.4155195815</v>
      </c>
      <c r="L111" s="49"/>
    </row>
    <row r="112" ht="13.5" customHeight="1">
      <c r="C112" s="10" t="s">
        <v>31</v>
      </c>
      <c r="D112" s="11" t="s">
        <v>17</v>
      </c>
      <c r="E112" s="11" t="s">
        <v>13</v>
      </c>
      <c r="F112" s="12"/>
      <c r="G112" s="31">
        <v>0.299388</v>
      </c>
      <c r="H112" s="31">
        <v>0.700612</v>
      </c>
      <c r="I112" s="31">
        <v>0.7270570444</v>
      </c>
      <c r="J112" s="31">
        <v>0.6423431244</v>
      </c>
      <c r="K112" s="32">
        <v>0.4033804744</v>
      </c>
      <c r="L112" s="49"/>
    </row>
    <row r="113" ht="13.5" customHeight="1">
      <c r="C113" s="10" t="s">
        <v>31</v>
      </c>
      <c r="D113" s="11" t="s">
        <v>17</v>
      </c>
      <c r="E113" s="11" t="s">
        <v>14</v>
      </c>
      <c r="F113" s="12"/>
      <c r="G113" s="31">
        <v>0.28407</v>
      </c>
      <c r="H113" s="31">
        <v>0.71593</v>
      </c>
      <c r="I113" s="31">
        <v>0.7059631841</v>
      </c>
      <c r="J113" s="31">
        <v>0.8884269918</v>
      </c>
      <c r="K113" s="32">
        <v>0.410176681</v>
      </c>
      <c r="L113" s="49"/>
    </row>
    <row r="114" ht="13.5" customHeight="1">
      <c r="C114" s="16" t="s">
        <v>31</v>
      </c>
      <c r="D114" s="17" t="s">
        <v>17</v>
      </c>
      <c r="E114" s="17" t="s">
        <v>15</v>
      </c>
      <c r="F114" s="18"/>
      <c r="G114" s="35">
        <v>0.297338</v>
      </c>
      <c r="H114" s="35">
        <v>0.702662</v>
      </c>
      <c r="I114" s="35">
        <v>0.68691859</v>
      </c>
      <c r="J114" s="35">
        <v>0.8167221556</v>
      </c>
      <c r="K114" s="48">
        <v>0.405412019</v>
      </c>
      <c r="L114" s="49"/>
    </row>
    <row r="115" ht="13.5" customHeight="1">
      <c r="C115" s="10" t="s">
        <v>32</v>
      </c>
      <c r="D115" s="11" t="s">
        <v>9</v>
      </c>
      <c r="E115" s="11" t="s">
        <v>10</v>
      </c>
      <c r="F115" s="13"/>
      <c r="G115" s="29">
        <v>0.0939958912330869</v>
      </c>
      <c r="H115" s="29">
        <v>0.874212</v>
      </c>
      <c r="I115" s="29">
        <v>0.738089081388583</v>
      </c>
      <c r="J115" s="29">
        <v>0.294166902841831</v>
      </c>
      <c r="K115" s="30">
        <v>0.5238</v>
      </c>
    </row>
    <row r="116" ht="13.5" customHeight="1">
      <c r="C116" s="10" t="s">
        <v>32</v>
      </c>
      <c r="D116" s="11" t="s">
        <v>9</v>
      </c>
      <c r="E116" s="11" t="s">
        <v>11</v>
      </c>
      <c r="F116" s="12"/>
      <c r="G116" s="31">
        <v>0.0978427963055287</v>
      </c>
      <c r="H116" s="31">
        <v>0.870104</v>
      </c>
      <c r="I116" s="31">
        <v>0.785617200049425</v>
      </c>
      <c r="J116" s="31">
        <v>0.360991562858408</v>
      </c>
      <c r="K116" s="32">
        <v>0.5294</v>
      </c>
    </row>
    <row r="117" ht="13.5" customHeight="1">
      <c r="C117" s="10" t="s">
        <v>32</v>
      </c>
      <c r="D117" s="11" t="s">
        <v>9</v>
      </c>
      <c r="E117" s="11" t="s">
        <v>12</v>
      </c>
      <c r="F117" s="12"/>
      <c r="G117" s="31">
        <v>0.156355286685302</v>
      </c>
      <c r="H117" s="31">
        <v>0.766676</v>
      </c>
      <c r="I117" s="31">
        <v>0.769427863611931</v>
      </c>
      <c r="J117" s="31">
        <v>0.761561138733664</v>
      </c>
      <c r="K117" s="32">
        <v>0.5339</v>
      </c>
    </row>
    <row r="118" ht="13.5" customHeight="1">
      <c r="C118" s="10" t="s">
        <v>32</v>
      </c>
      <c r="D118" s="11" t="s">
        <v>9</v>
      </c>
      <c r="E118" s="11" t="s">
        <v>13</v>
      </c>
      <c r="F118" s="12"/>
      <c r="G118" s="31">
        <v>0.162198387728245</v>
      </c>
      <c r="H118" s="31">
        <v>0.75333</v>
      </c>
      <c r="I118" s="31">
        <v>0.760073921971252</v>
      </c>
      <c r="J118" s="31">
        <v>0.740338652191478</v>
      </c>
      <c r="K118" s="32">
        <v>0.5079</v>
      </c>
    </row>
    <row r="119" ht="13.5" customHeight="1">
      <c r="C119" s="10" t="s">
        <v>32</v>
      </c>
      <c r="D119" s="11" t="s">
        <v>9</v>
      </c>
      <c r="E119" s="11" t="s">
        <v>14</v>
      </c>
      <c r="F119" s="12"/>
      <c r="G119" s="31">
        <v>0.149736333701587</v>
      </c>
      <c r="H119" s="31">
        <v>0.77998</v>
      </c>
      <c r="I119" s="31">
        <v>0.78738370773769</v>
      </c>
      <c r="J119" s="31">
        <v>0.858913803451117</v>
      </c>
      <c r="K119" s="32">
        <v>0.5424</v>
      </c>
    </row>
    <row r="120" ht="13.5" customHeight="1">
      <c r="C120" s="10" t="s">
        <v>32</v>
      </c>
      <c r="D120" s="11" t="s">
        <v>9</v>
      </c>
      <c r="E120" s="11" t="s">
        <v>15</v>
      </c>
      <c r="F120" s="12"/>
      <c r="G120" s="31">
        <v>0.159003856376486</v>
      </c>
      <c r="H120" s="31">
        <v>0.761464</v>
      </c>
      <c r="I120" s="31">
        <v>0.754448252086484</v>
      </c>
      <c r="J120" s="31">
        <v>0.821818915555954</v>
      </c>
      <c r="K120" s="32">
        <v>0.5179</v>
      </c>
    </row>
    <row r="121" ht="13.5" customHeight="1">
      <c r="C121" s="10"/>
      <c r="D121" s="11"/>
      <c r="E121" s="11"/>
      <c r="F121" s="12"/>
      <c r="G121" s="13"/>
      <c r="H121" s="13"/>
      <c r="I121" s="13"/>
      <c r="J121" s="13"/>
      <c r="K121" s="15"/>
    </row>
    <row r="122" ht="13.5" customHeight="1">
      <c r="C122" s="10" t="s">
        <v>32</v>
      </c>
      <c r="D122" s="27" t="s">
        <v>23</v>
      </c>
      <c r="E122" s="11" t="s">
        <v>10</v>
      </c>
      <c r="F122" s="12"/>
      <c r="G122" s="31">
        <v>0.102372539077025</v>
      </c>
      <c r="H122" s="31">
        <v>0.867488</v>
      </c>
      <c r="I122" s="31">
        <v>0.727454589101384</v>
      </c>
      <c r="J122" s="31">
        <v>0.234225646046427</v>
      </c>
      <c r="K122" s="32">
        <v>0.4409</v>
      </c>
    </row>
    <row r="123" ht="13.5" customHeight="1">
      <c r="C123" s="10" t="s">
        <v>32</v>
      </c>
      <c r="D123" s="27" t="s">
        <v>33</v>
      </c>
      <c r="E123" s="11" t="s">
        <v>11</v>
      </c>
      <c r="F123" s="12"/>
      <c r="G123" s="31">
        <v>0.0765502444500999</v>
      </c>
      <c r="H123" s="31">
        <v>0.89907</v>
      </c>
      <c r="I123" s="31">
        <v>0.805674796747967</v>
      </c>
      <c r="J123" s="31">
        <v>0.562654009061694</v>
      </c>
      <c r="K123" s="32">
        <v>0.6426</v>
      </c>
    </row>
    <row r="124" ht="13.5" customHeight="1">
      <c r="C124" s="10" t="s">
        <v>32</v>
      </c>
      <c r="D124" s="27" t="s">
        <v>34</v>
      </c>
      <c r="E124" s="11" t="s">
        <v>12</v>
      </c>
      <c r="F124" s="12"/>
      <c r="G124" s="31">
        <v>0.124574130315485</v>
      </c>
      <c r="H124" s="31">
        <v>0.817384</v>
      </c>
      <c r="I124" s="31">
        <v>0.816601692649623</v>
      </c>
      <c r="J124" s="31">
        <v>0.81861382336588</v>
      </c>
      <c r="K124" s="32">
        <v>0.6354</v>
      </c>
    </row>
    <row r="125" ht="13.5" customHeight="1">
      <c r="C125" s="10" t="s">
        <v>32</v>
      </c>
      <c r="D125" s="27" t="s">
        <v>35</v>
      </c>
      <c r="E125" s="11" t="s">
        <v>13</v>
      </c>
      <c r="F125" s="12"/>
      <c r="G125" s="31">
        <v>0.12121141152015</v>
      </c>
      <c r="H125" s="31">
        <v>0.82306</v>
      </c>
      <c r="I125" s="31">
        <v>0.816766227500755</v>
      </c>
      <c r="J125" s="31">
        <v>0.832977987207539</v>
      </c>
      <c r="K125" s="32">
        <v>0.6488</v>
      </c>
    </row>
    <row r="126" ht="13.5" customHeight="1">
      <c r="C126" s="10" t="s">
        <v>32</v>
      </c>
      <c r="D126" s="27" t="s">
        <v>36</v>
      </c>
      <c r="E126" s="11" t="s">
        <v>14</v>
      </c>
      <c r="F126" s="12"/>
      <c r="G126" s="31">
        <v>0.114987814600487</v>
      </c>
      <c r="H126" s="31">
        <v>0.834938</v>
      </c>
      <c r="I126" s="31">
        <v>0.839210763363167</v>
      </c>
      <c r="J126" s="31">
        <v>0.890837823266727</v>
      </c>
      <c r="K126" s="32">
        <v>0.6552</v>
      </c>
    </row>
    <row r="127" ht="13.5" customHeight="1">
      <c r="C127" s="10" t="s">
        <v>32</v>
      </c>
      <c r="D127" s="33" t="s">
        <v>35</v>
      </c>
      <c r="E127" s="34" t="s">
        <v>15</v>
      </c>
      <c r="F127" s="34"/>
      <c r="G127" s="35">
        <v>0.120741155429044</v>
      </c>
      <c r="H127" s="35">
        <v>0.824394</v>
      </c>
      <c r="I127" s="35">
        <v>0.831583994099207</v>
      </c>
      <c r="J127" s="35">
        <v>0.842549725171044</v>
      </c>
      <c r="K127" s="48">
        <v>0.6462</v>
      </c>
    </row>
    <row r="128" ht="13.5" customHeight="1">
      <c r="C128" s="1" t="s">
        <v>0</v>
      </c>
      <c r="D128" s="2" t="s">
        <v>1</v>
      </c>
      <c r="E128" s="2" t="s">
        <v>2</v>
      </c>
      <c r="F128" s="3"/>
      <c r="G128" s="2" t="s">
        <v>3</v>
      </c>
      <c r="H128" s="2" t="s">
        <v>37</v>
      </c>
      <c r="I128" s="2" t="s">
        <v>38</v>
      </c>
      <c r="J128" s="2"/>
      <c r="K128" s="4" t="s">
        <v>7</v>
      </c>
    </row>
    <row r="129" ht="13.5" customHeight="1">
      <c r="C129" s="5" t="s">
        <v>39</v>
      </c>
      <c r="D129" s="6" t="s">
        <v>9</v>
      </c>
      <c r="E129" s="6" t="s">
        <v>10</v>
      </c>
      <c r="F129" s="7"/>
      <c r="G129" s="8">
        <v>0.117681213871342</v>
      </c>
      <c r="H129" s="8">
        <v>0.0983</v>
      </c>
      <c r="I129" s="8">
        <v>0.1027</v>
      </c>
      <c r="J129" s="8"/>
      <c r="K129" s="9">
        <v>0.357359299307359</v>
      </c>
    </row>
    <row r="130" ht="13.5" customHeight="1">
      <c r="C130" s="10" t="s">
        <v>39</v>
      </c>
      <c r="D130" s="11" t="s">
        <v>9</v>
      </c>
      <c r="E130" s="11" t="s">
        <v>11</v>
      </c>
      <c r="F130" s="12"/>
      <c r="G130" s="13">
        <v>0.127205583308826</v>
      </c>
      <c r="H130" s="13">
        <v>0.1156</v>
      </c>
      <c r="I130" s="14">
        <v>0.1234</v>
      </c>
      <c r="J130" s="13"/>
      <c r="K130" s="15">
        <v>0.353336745827937</v>
      </c>
    </row>
    <row r="131" ht="13.5" customHeight="1">
      <c r="C131" s="10" t="s">
        <v>39</v>
      </c>
      <c r="D131" s="11" t="s">
        <v>9</v>
      </c>
      <c r="E131" s="11" t="s">
        <v>12</v>
      </c>
      <c r="F131" s="12"/>
      <c r="G131" s="13">
        <v>0.209394958361377</v>
      </c>
      <c r="H131" s="13">
        <v>0.1553</v>
      </c>
      <c r="I131" s="13">
        <v>0.1624</v>
      </c>
      <c r="J131" s="13"/>
      <c r="K131" s="15">
        <v>0.360132433491859</v>
      </c>
    </row>
    <row r="132" ht="13.5" customHeight="1">
      <c r="C132" s="10" t="s">
        <v>39</v>
      </c>
      <c r="D132" s="11" t="s">
        <v>9</v>
      </c>
      <c r="E132" s="11" t="s">
        <v>13</v>
      </c>
      <c r="F132" s="12"/>
      <c r="G132" s="13">
        <v>0.213529712760998</v>
      </c>
      <c r="H132" s="13">
        <v>0.1412</v>
      </c>
      <c r="I132" s="13">
        <v>0.1459</v>
      </c>
      <c r="J132" s="13"/>
      <c r="K132" s="15">
        <v>0.335977364835426</v>
      </c>
    </row>
    <row r="133" ht="13.5" customHeight="1">
      <c r="C133" s="10" t="s">
        <v>39</v>
      </c>
      <c r="D133" s="11" t="s">
        <v>9</v>
      </c>
      <c r="E133" s="11" t="s">
        <v>14</v>
      </c>
      <c r="F133" s="12"/>
      <c r="G133" s="13">
        <v>0.205091053505398</v>
      </c>
      <c r="H133" s="13">
        <v>0.1457</v>
      </c>
      <c r="I133" s="13">
        <v>0.1523</v>
      </c>
      <c r="J133" s="13"/>
      <c r="K133" s="15">
        <v>0.352326928851685</v>
      </c>
    </row>
    <row r="134" ht="13.5" customHeight="1">
      <c r="C134" s="10" t="s">
        <v>39</v>
      </c>
      <c r="D134" s="11" t="s">
        <v>9</v>
      </c>
      <c r="E134" s="11" t="s">
        <v>15</v>
      </c>
      <c r="F134" s="12"/>
      <c r="G134" s="13">
        <v>0.212606738029956</v>
      </c>
      <c r="H134" s="13">
        <v>0.1394</v>
      </c>
      <c r="I134" s="13">
        <v>0.1453</v>
      </c>
      <c r="J134" s="13"/>
      <c r="K134" s="15">
        <v>0.336782490759615</v>
      </c>
    </row>
    <row r="135" ht="13.5" customHeight="1">
      <c r="C135" s="10"/>
      <c r="D135" s="11"/>
      <c r="E135" s="11"/>
      <c r="F135" s="12"/>
      <c r="G135" s="13"/>
      <c r="H135" s="13"/>
      <c r="I135" s="13"/>
      <c r="J135" s="13"/>
      <c r="K135" s="15"/>
    </row>
    <row r="136" ht="13.5" customHeight="1">
      <c r="C136" s="10" t="s">
        <v>39</v>
      </c>
      <c r="D136" s="27" t="s">
        <v>21</v>
      </c>
      <c r="E136" s="11" t="s">
        <v>10</v>
      </c>
      <c r="F136" s="12"/>
      <c r="G136" s="31">
        <v>0.118748820614874</v>
      </c>
      <c r="H136" s="31">
        <v>0.0884</v>
      </c>
      <c r="I136" s="31">
        <v>0.0945</v>
      </c>
      <c r="J136" s="31"/>
      <c r="K136" s="32">
        <v>0.341423591949575</v>
      </c>
    </row>
    <row r="137" ht="13.5" customHeight="1">
      <c r="C137" s="10" t="s">
        <v>39</v>
      </c>
      <c r="D137" s="27" t="s">
        <v>21</v>
      </c>
      <c r="E137" s="11" t="s">
        <v>11</v>
      </c>
      <c r="F137" s="12"/>
      <c r="G137" s="31">
        <v>0.127661246408502</v>
      </c>
      <c r="H137" s="31">
        <v>0.1107</v>
      </c>
      <c r="I137" s="31">
        <v>0.1202</v>
      </c>
      <c r="J137" s="31"/>
      <c r="K137" s="32">
        <v>0.348726010198956</v>
      </c>
    </row>
    <row r="138" ht="13.5" customHeight="1">
      <c r="C138" s="10" t="s">
        <v>39</v>
      </c>
      <c r="D138" s="27" t="s">
        <v>16</v>
      </c>
      <c r="E138" s="11" t="s">
        <v>12</v>
      </c>
      <c r="F138" s="12"/>
      <c r="G138" s="31">
        <v>0.212134973086426</v>
      </c>
      <c r="H138" s="31">
        <v>0.1425</v>
      </c>
      <c r="I138" s="31">
        <v>0.1515</v>
      </c>
      <c r="J138" s="31"/>
      <c r="K138" s="32">
        <v>0.347820119762086</v>
      </c>
    </row>
    <row r="139" ht="13.5" customHeight="1">
      <c r="C139" s="10" t="s">
        <v>39</v>
      </c>
      <c r="D139" s="27" t="s">
        <v>21</v>
      </c>
      <c r="E139" s="11" t="s">
        <v>13</v>
      </c>
      <c r="F139" s="12"/>
      <c r="G139" s="31">
        <v>0.214994471904131</v>
      </c>
      <c r="H139" s="31">
        <v>0.1335</v>
      </c>
      <c r="I139" s="31">
        <v>0.14</v>
      </c>
      <c r="J139" s="31"/>
      <c r="K139" s="32">
        <v>0.327044525159849</v>
      </c>
    </row>
    <row r="140" ht="13.5" customHeight="1">
      <c r="C140" s="10" t="s">
        <v>39</v>
      </c>
      <c r="D140" s="27" t="s">
        <v>21</v>
      </c>
      <c r="E140" s="11" t="s">
        <v>14</v>
      </c>
      <c r="F140" s="12"/>
      <c r="G140" s="31">
        <v>0.210024577313531</v>
      </c>
      <c r="H140" s="31">
        <v>0.1262</v>
      </c>
      <c r="I140" s="31">
        <v>0.1319</v>
      </c>
      <c r="J140" s="31"/>
      <c r="K140" s="32">
        <v>0.329456418722961</v>
      </c>
    </row>
    <row r="141" ht="13.5" customHeight="1">
      <c r="C141" s="16" t="s">
        <v>39</v>
      </c>
      <c r="D141" s="28" t="s">
        <v>21</v>
      </c>
      <c r="E141" s="17" t="s">
        <v>15</v>
      </c>
      <c r="F141" s="18"/>
      <c r="G141" s="35">
        <v>0.213940144629545</v>
      </c>
      <c r="H141" s="35">
        <v>0.132</v>
      </c>
      <c r="I141" s="35">
        <v>0.14</v>
      </c>
      <c r="J141" s="35"/>
      <c r="K141" s="48">
        <v>0.327310474316332</v>
      </c>
    </row>
    <row r="142" ht="13.5" customHeight="1">
      <c r="C142" s="10" t="s">
        <v>40</v>
      </c>
      <c r="D142" s="11" t="s">
        <v>9</v>
      </c>
      <c r="E142" s="11" t="s">
        <v>10</v>
      </c>
      <c r="F142" s="13"/>
      <c r="G142" s="29">
        <v>0.120478548131245</v>
      </c>
      <c r="H142" s="29">
        <v>0.0748</v>
      </c>
      <c r="I142" s="29">
        <v>0.0814</v>
      </c>
      <c r="J142" s="29"/>
      <c r="K142" s="30">
        <v>0.320831286931844</v>
      </c>
    </row>
    <row r="143" ht="13.5" customHeight="1">
      <c r="C143" s="10" t="s">
        <v>41</v>
      </c>
      <c r="D143" s="11" t="s">
        <v>9</v>
      </c>
      <c r="E143" s="11" t="s">
        <v>11</v>
      </c>
      <c r="F143" s="12"/>
      <c r="G143" s="31">
        <v>0.129651437926684</v>
      </c>
      <c r="H143" s="31">
        <v>0.0987</v>
      </c>
      <c r="I143" s="31">
        <v>0.1065</v>
      </c>
      <c r="J143" s="31"/>
      <c r="K143" s="32">
        <v>0.335275789642856</v>
      </c>
    </row>
    <row r="144" ht="13.5" customHeight="1">
      <c r="C144" s="10" t="s">
        <v>41</v>
      </c>
      <c r="D144" s="11" t="s">
        <v>9</v>
      </c>
      <c r="E144" s="11" t="s">
        <v>12</v>
      </c>
      <c r="F144" s="12"/>
      <c r="G144" s="31">
        <v>0.213738895188918</v>
      </c>
      <c r="H144" s="31">
        <v>0.1371</v>
      </c>
      <c r="I144" s="31">
        <v>0.145</v>
      </c>
      <c r="J144" s="31"/>
      <c r="K144" s="32">
        <v>0.346128303265842</v>
      </c>
    </row>
    <row r="145" ht="13.5" customHeight="1">
      <c r="C145" s="10" t="s">
        <v>41</v>
      </c>
      <c r="D145" s="11" t="s">
        <v>9</v>
      </c>
      <c r="E145" s="11" t="s">
        <v>13</v>
      </c>
      <c r="F145" s="12"/>
      <c r="G145" s="31">
        <v>0.217245460838589</v>
      </c>
      <c r="H145" s="31">
        <v>0.1251</v>
      </c>
      <c r="I145" s="31">
        <v>0.131</v>
      </c>
      <c r="J145" s="31"/>
      <c r="K145" s="32">
        <v>0.313855860006757</v>
      </c>
    </row>
    <row r="146" ht="13.5" customHeight="1">
      <c r="C146" s="10" t="s">
        <v>41</v>
      </c>
      <c r="D146" s="11" t="s">
        <v>9</v>
      </c>
      <c r="E146" s="11" t="s">
        <v>14</v>
      </c>
      <c r="F146" s="12"/>
      <c r="G146" s="31">
        <v>0.209926765852471</v>
      </c>
      <c r="H146" s="31">
        <v>0.1248</v>
      </c>
      <c r="I146" s="31">
        <v>0.1323</v>
      </c>
      <c r="J146" s="31"/>
      <c r="K146" s="32">
        <v>0.33407706478838</v>
      </c>
    </row>
    <row r="147" ht="13.5" customHeight="1">
      <c r="C147" s="10" t="s">
        <v>41</v>
      </c>
      <c r="D147" s="11" t="s">
        <v>9</v>
      </c>
      <c r="E147" s="11" t="s">
        <v>15</v>
      </c>
      <c r="F147" s="12"/>
      <c r="G147" s="31">
        <v>0.216509524856902</v>
      </c>
      <c r="H147" s="31">
        <v>0.1227</v>
      </c>
      <c r="I147" s="31">
        <v>0.1296</v>
      </c>
      <c r="J147" s="31"/>
      <c r="K147" s="32">
        <v>0.314096637056726</v>
      </c>
    </row>
    <row r="148" ht="13.5" customHeight="1">
      <c r="C148" s="10"/>
      <c r="D148" s="11"/>
      <c r="E148" s="11"/>
      <c r="F148" s="12"/>
      <c r="G148" s="13"/>
      <c r="H148" s="13"/>
      <c r="I148" s="13"/>
      <c r="J148" s="13"/>
      <c r="K148" s="15"/>
    </row>
    <row r="149" ht="13.5" customHeight="1">
      <c r="C149" s="10" t="s">
        <v>41</v>
      </c>
      <c r="D149" s="27" t="s">
        <v>21</v>
      </c>
      <c r="E149" s="11" t="s">
        <v>10</v>
      </c>
      <c r="F149" s="12"/>
      <c r="G149" s="31">
        <v>0.119864536630028</v>
      </c>
      <c r="H149" s="31">
        <v>0.0782</v>
      </c>
      <c r="I149" s="31">
        <v>0.086</v>
      </c>
      <c r="J149" s="31"/>
      <c r="K149" s="32">
        <v>0.317478471803593</v>
      </c>
    </row>
    <row r="150" ht="13.5" customHeight="1">
      <c r="C150" s="10" t="s">
        <v>41</v>
      </c>
      <c r="D150" s="27" t="s">
        <v>16</v>
      </c>
      <c r="E150" s="11" t="s">
        <v>11</v>
      </c>
      <c r="F150" s="12"/>
      <c r="G150" s="31">
        <v>0.128874978766098</v>
      </c>
      <c r="H150" s="31">
        <v>0.1023</v>
      </c>
      <c r="I150" s="31">
        <v>0.1119</v>
      </c>
      <c r="J150" s="31"/>
      <c r="K150" s="32">
        <v>0.332387897712915</v>
      </c>
    </row>
    <row r="151" ht="13.5" customHeight="1">
      <c r="C151" s="10" t="s">
        <v>41</v>
      </c>
      <c r="D151" s="27" t="s">
        <v>42</v>
      </c>
      <c r="E151" s="11" t="s">
        <v>12</v>
      </c>
      <c r="F151" s="12"/>
      <c r="G151" s="31">
        <v>0.213298558833923</v>
      </c>
      <c r="H151" s="31">
        <v>0.1365</v>
      </c>
      <c r="I151" s="31">
        <v>0.1468</v>
      </c>
      <c r="J151" s="31"/>
      <c r="K151" s="32">
        <v>0.33944456203288</v>
      </c>
    </row>
    <row r="152" ht="13.5" customHeight="1">
      <c r="C152" s="10" t="s">
        <v>41</v>
      </c>
      <c r="D152" s="27" t="s">
        <v>43</v>
      </c>
      <c r="E152" s="11" t="s">
        <v>13</v>
      </c>
      <c r="F152" s="12"/>
      <c r="G152" s="31">
        <v>0.216240243239384</v>
      </c>
      <c r="H152" s="31">
        <v>0.1276</v>
      </c>
      <c r="I152" s="31">
        <v>0.135</v>
      </c>
      <c r="J152" s="31"/>
      <c r="K152" s="32">
        <v>0.319396118493937</v>
      </c>
    </row>
    <row r="153" ht="13.5" customHeight="1">
      <c r="C153" s="10" t="s">
        <v>41</v>
      </c>
      <c r="D153" s="27" t="s">
        <v>44</v>
      </c>
      <c r="E153" s="11" t="s">
        <v>14</v>
      </c>
      <c r="F153" s="12"/>
      <c r="G153" s="31">
        <v>0.209370020274618</v>
      </c>
      <c r="H153" s="31">
        <v>0.1242</v>
      </c>
      <c r="I153" s="31">
        <v>0.1346</v>
      </c>
      <c r="J153" s="31"/>
      <c r="K153" s="32">
        <v>0.326420299275103</v>
      </c>
    </row>
    <row r="154" ht="13.5" customHeight="1">
      <c r="C154" s="16" t="s">
        <v>41</v>
      </c>
      <c r="D154" s="28" t="s">
        <v>43</v>
      </c>
      <c r="E154" s="17" t="s">
        <v>15</v>
      </c>
      <c r="F154" s="18"/>
      <c r="G154" s="35">
        <v>0.215359496313428</v>
      </c>
      <c r="H154" s="35">
        <v>0.1253</v>
      </c>
      <c r="I154" s="35">
        <v>0.1343</v>
      </c>
      <c r="J154" s="35"/>
      <c r="K154" s="48">
        <v>0.319199874133209</v>
      </c>
    </row>
    <row r="155" ht="13.5" customHeight="1">
      <c r="C155" s="10" t="s">
        <v>45</v>
      </c>
      <c r="D155" s="11" t="s">
        <v>9</v>
      </c>
      <c r="E155" s="11" t="s">
        <v>10</v>
      </c>
      <c r="F155" s="13"/>
      <c r="G155" s="29">
        <v>0.120911881637853</v>
      </c>
      <c r="H155" s="29">
        <v>0.072</v>
      </c>
      <c r="I155" s="29">
        <v>0.0781</v>
      </c>
      <c r="J155" s="29"/>
      <c r="K155" s="30">
        <v>0.321662176259796</v>
      </c>
    </row>
    <row r="156" ht="13.5" customHeight="1">
      <c r="C156" s="10" t="s">
        <v>45</v>
      </c>
      <c r="D156" s="11" t="s">
        <v>9</v>
      </c>
      <c r="E156" s="11" t="s">
        <v>11</v>
      </c>
      <c r="F156" s="12"/>
      <c r="G156" s="31">
        <v>0.129980578177257</v>
      </c>
      <c r="H156" s="31">
        <v>0.0969</v>
      </c>
      <c r="I156" s="31">
        <v>0.1042</v>
      </c>
      <c r="J156" s="31"/>
      <c r="K156" s="32">
        <v>0.335610898206792</v>
      </c>
    </row>
    <row r="157" ht="13.5" customHeight="1">
      <c r="C157" s="10" t="s">
        <v>45</v>
      </c>
      <c r="D157" s="11" t="s">
        <v>9</v>
      </c>
      <c r="E157" s="11" t="s">
        <v>12</v>
      </c>
      <c r="F157" s="12"/>
      <c r="G157" s="31">
        <v>0.215367067199028</v>
      </c>
      <c r="H157" s="31">
        <v>0.1312</v>
      </c>
      <c r="I157" s="31">
        <v>0.1385</v>
      </c>
      <c r="J157" s="31"/>
      <c r="K157" s="32">
        <v>0.344435967793598</v>
      </c>
    </row>
    <row r="158" ht="13.5" customHeight="1">
      <c r="C158" s="10" t="s">
        <v>45</v>
      </c>
      <c r="D158" s="11" t="s">
        <v>9</v>
      </c>
      <c r="E158" s="11" t="s">
        <v>13</v>
      </c>
      <c r="F158" s="12"/>
      <c r="G158" s="31">
        <v>0.218128222274081</v>
      </c>
      <c r="H158" s="31">
        <v>0.1221</v>
      </c>
      <c r="I158" s="31">
        <v>0.1275</v>
      </c>
      <c r="J158" s="31"/>
      <c r="K158" s="32">
        <v>0.310826492722831</v>
      </c>
    </row>
    <row r="159" ht="13.5" customHeight="1">
      <c r="C159" s="10" t="s">
        <v>45</v>
      </c>
      <c r="D159" s="11" t="s">
        <v>9</v>
      </c>
      <c r="E159" s="11" t="s">
        <v>14</v>
      </c>
      <c r="F159" s="12"/>
      <c r="G159" s="31">
        <v>0.211415748058525</v>
      </c>
      <c r="H159" s="31">
        <v>0.1192</v>
      </c>
      <c r="I159" s="31">
        <v>0.1261</v>
      </c>
      <c r="J159" s="31"/>
      <c r="K159" s="32">
        <v>0.333196112037088</v>
      </c>
    </row>
    <row r="160" ht="13.5" customHeight="1">
      <c r="C160" s="10" t="s">
        <v>45</v>
      </c>
      <c r="D160" s="11" t="s">
        <v>9</v>
      </c>
      <c r="E160" s="11" t="s">
        <v>15</v>
      </c>
      <c r="F160" s="12"/>
      <c r="G160" s="31">
        <v>0.217325377946486</v>
      </c>
      <c r="H160" s="47">
        <v>0.12</v>
      </c>
      <c r="I160" s="31">
        <v>0.1264</v>
      </c>
      <c r="J160" s="31"/>
      <c r="K160" s="32">
        <v>0.311667221011769</v>
      </c>
    </row>
    <row r="161" ht="13.5" customHeight="1">
      <c r="C161" s="10"/>
      <c r="D161" s="11"/>
      <c r="E161" s="11"/>
      <c r="F161" s="12"/>
      <c r="G161" s="13"/>
      <c r="H161" s="13"/>
      <c r="I161" s="13"/>
      <c r="J161" s="13"/>
      <c r="K161" s="15"/>
    </row>
    <row r="162" ht="13.5" customHeight="1">
      <c r="C162" s="10" t="s">
        <v>45</v>
      </c>
      <c r="D162" s="27" t="s">
        <v>21</v>
      </c>
      <c r="E162" s="11" t="s">
        <v>10</v>
      </c>
      <c r="F162" s="12"/>
      <c r="G162" s="31">
        <v>0.119864556507501</v>
      </c>
      <c r="H162" s="31">
        <v>0.0782</v>
      </c>
      <c r="I162" s="31">
        <v>0.086</v>
      </c>
      <c r="J162" s="31"/>
      <c r="K162" s="32">
        <v>0.317485574513514</v>
      </c>
    </row>
    <row r="163" ht="13.5" customHeight="1">
      <c r="C163" s="10" t="s">
        <v>45</v>
      </c>
      <c r="D163" s="27" t="s">
        <v>16</v>
      </c>
      <c r="E163" s="11" t="s">
        <v>11</v>
      </c>
      <c r="F163" s="12"/>
      <c r="G163" s="31">
        <v>0.128875061884426</v>
      </c>
      <c r="H163" s="31">
        <v>0.1023</v>
      </c>
      <c r="I163" s="31">
        <v>0.1119</v>
      </c>
      <c r="J163" s="31"/>
      <c r="K163" s="32">
        <v>0.332400817762761</v>
      </c>
    </row>
    <row r="164" ht="13.5" customHeight="1">
      <c r="C164" s="10" t="s">
        <v>45</v>
      </c>
      <c r="D164" s="27" t="s">
        <v>42</v>
      </c>
      <c r="E164" s="11" t="s">
        <v>12</v>
      </c>
      <c r="F164" s="12"/>
      <c r="G164" s="31">
        <v>0.21329906981796</v>
      </c>
      <c r="H164" s="31">
        <v>0.1365</v>
      </c>
      <c r="I164" s="31">
        <v>0.1468</v>
      </c>
      <c r="J164" s="31"/>
      <c r="K164" s="32">
        <v>0.339456545760881</v>
      </c>
    </row>
    <row r="165" ht="13.5" customHeight="1">
      <c r="C165" s="10" t="s">
        <v>45</v>
      </c>
      <c r="D165" s="27" t="s">
        <v>43</v>
      </c>
      <c r="E165" s="11" t="s">
        <v>13</v>
      </c>
      <c r="F165" s="12"/>
      <c r="G165" s="31">
        <v>0.216240813847045</v>
      </c>
      <c r="H165" s="31">
        <v>0.1276</v>
      </c>
      <c r="I165" s="31">
        <v>0.135</v>
      </c>
      <c r="J165" s="31"/>
      <c r="K165" s="32">
        <v>0.319377142189912</v>
      </c>
    </row>
    <row r="166" ht="13.5" customHeight="1">
      <c r="C166" s="10" t="s">
        <v>45</v>
      </c>
      <c r="D166" s="27" t="s">
        <v>44</v>
      </c>
      <c r="E166" s="11" t="s">
        <v>14</v>
      </c>
      <c r="F166" s="12"/>
      <c r="G166" s="31">
        <v>0.20937037205069</v>
      </c>
      <c r="H166" s="31">
        <v>0.1242</v>
      </c>
      <c r="I166" s="31">
        <v>0.1346</v>
      </c>
      <c r="J166" s="31"/>
      <c r="K166" s="32">
        <v>0.326401573990018</v>
      </c>
    </row>
    <row r="167" ht="13.5" customHeight="1">
      <c r="C167" s="16" t="s">
        <v>45</v>
      </c>
      <c r="D167" s="28" t="s">
        <v>16</v>
      </c>
      <c r="E167" s="17" t="s">
        <v>15</v>
      </c>
      <c r="F167" s="18"/>
      <c r="G167" s="35">
        <v>0.216061945309754</v>
      </c>
      <c r="H167" s="35">
        <v>0.123</v>
      </c>
      <c r="I167" s="35">
        <v>0.1314</v>
      </c>
      <c r="J167" s="35"/>
      <c r="K167" s="48">
        <v>0.311044548104342</v>
      </c>
    </row>
    <row r="168" ht="13.5" customHeight="1">
      <c r="C168" s="22"/>
      <c r="D168" s="22"/>
      <c r="E168" s="22"/>
      <c r="F168" s="13"/>
      <c r="G168" s="29"/>
      <c r="H168" s="29"/>
      <c r="I168" s="29"/>
      <c r="J168" s="29"/>
      <c r="K168" s="50"/>
    </row>
    <row r="169" ht="13.5" customHeight="1"/>
    <row r="170" ht="13.5" customHeight="1">
      <c r="G170" s="51" t="s">
        <v>46</v>
      </c>
      <c r="H170" s="51" t="s">
        <v>47</v>
      </c>
      <c r="I170" s="51" t="s">
        <v>48</v>
      </c>
      <c r="J170" s="51" t="s">
        <v>49</v>
      </c>
      <c r="K170" s="51" t="s">
        <v>50</v>
      </c>
    </row>
    <row r="171" ht="13.5" customHeight="1">
      <c r="C171" s="51" t="s">
        <v>51</v>
      </c>
      <c r="G171" s="52">
        <f>MIN(G5:G127)</f>
        <v>0.001188</v>
      </c>
      <c r="H171" s="52">
        <f t="shared" ref="H171:K171" si="1">MAX(H5:H127)</f>
        <v>0.998812</v>
      </c>
      <c r="I171" s="52">
        <f t="shared" si="1"/>
        <v>0.9997371879</v>
      </c>
      <c r="J171" s="52">
        <f t="shared" si="1"/>
        <v>0.99872581</v>
      </c>
      <c r="K171" s="52">
        <f t="shared" si="1"/>
        <v>0.9946220417</v>
      </c>
    </row>
    <row r="172" ht="13.5" customHeight="1">
      <c r="C172" s="51" t="s">
        <v>52</v>
      </c>
      <c r="G172" s="51" t="s">
        <v>8</v>
      </c>
      <c r="H172" s="51" t="s">
        <v>8</v>
      </c>
      <c r="I172" s="51" t="s">
        <v>8</v>
      </c>
      <c r="J172" s="51" t="s">
        <v>8</v>
      </c>
      <c r="K172" s="51" t="s">
        <v>8</v>
      </c>
    </row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</sheetData>
  <conditionalFormatting sqref="G5:G127 G129:G167">
    <cfRule type="colorScale" priority="1">
      <colorScale>
        <cfvo type="min"/>
        <cfvo type="max"/>
        <color rgb="FF57BB8A"/>
        <color rgb="FFFFFFFF"/>
      </colorScale>
    </cfRule>
  </conditionalFormatting>
  <conditionalFormatting sqref="H5:H127">
    <cfRule type="colorScale" priority="2">
      <colorScale>
        <cfvo type="min"/>
        <cfvo type="max"/>
        <color rgb="FFFFFFFF"/>
        <color rgb="FF57BB8A"/>
      </colorScale>
    </cfRule>
  </conditionalFormatting>
  <conditionalFormatting sqref="I5:I127">
    <cfRule type="colorScale" priority="3">
      <colorScale>
        <cfvo type="min"/>
        <cfvo type="max"/>
        <color rgb="FFFFFFFF"/>
        <color rgb="FF57BB8A"/>
      </colorScale>
    </cfRule>
  </conditionalFormatting>
  <conditionalFormatting sqref="J5:J127">
    <cfRule type="colorScale" priority="4">
      <colorScale>
        <cfvo type="min"/>
        <cfvo type="max"/>
        <color rgb="FFFFFFFF"/>
        <color rgb="FF57BB8A"/>
      </colorScale>
    </cfRule>
  </conditionalFormatting>
  <conditionalFormatting sqref="K5:K127 K129:K167">
    <cfRule type="colorScale" priority="5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37.0"/>
    <col customWidth="1" min="3" max="3" width="21.14"/>
    <col customWidth="1" min="4" max="4" width="25.14"/>
    <col customWidth="1" min="15" max="15" width="37.29"/>
  </cols>
  <sheetData>
    <row r="1"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ht="15.0" customHeight="1">
      <c r="B2" s="54" t="s">
        <v>53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O2" s="54" t="s">
        <v>53</v>
      </c>
      <c r="P2" s="56"/>
    </row>
    <row r="3" ht="15.0" customHeight="1">
      <c r="B3" s="57" t="s">
        <v>54</v>
      </c>
      <c r="C3" s="58" t="s">
        <v>8</v>
      </c>
      <c r="D3" s="59" t="s">
        <v>55</v>
      </c>
      <c r="E3" s="59" t="s">
        <v>29</v>
      </c>
      <c r="F3" s="59" t="s">
        <v>32</v>
      </c>
      <c r="G3" s="59" t="s">
        <v>30</v>
      </c>
      <c r="H3" s="59" t="s">
        <v>31</v>
      </c>
      <c r="I3" s="59" t="s">
        <v>18</v>
      </c>
      <c r="J3" s="59" t="s">
        <v>22</v>
      </c>
      <c r="K3" s="59" t="s">
        <v>39</v>
      </c>
      <c r="L3" s="59" t="s">
        <v>41</v>
      </c>
      <c r="M3" s="60" t="s">
        <v>45</v>
      </c>
      <c r="O3" s="61" t="s">
        <v>56</v>
      </c>
      <c r="P3" s="61" t="s">
        <v>57</v>
      </c>
    </row>
    <row r="4" ht="15.0" customHeight="1">
      <c r="B4" s="62"/>
      <c r="D4" s="63"/>
      <c r="E4" s="63"/>
      <c r="F4" s="63"/>
      <c r="G4" s="63"/>
      <c r="H4" s="63"/>
      <c r="I4" s="63"/>
      <c r="J4" s="63"/>
      <c r="K4" s="63"/>
      <c r="L4" s="63"/>
      <c r="M4" s="64"/>
      <c r="O4" s="62"/>
      <c r="P4" s="62"/>
    </row>
    <row r="5" ht="15.0" customHeight="1">
      <c r="B5" s="65"/>
      <c r="C5" s="66"/>
      <c r="D5" s="67"/>
      <c r="E5" s="67"/>
      <c r="F5" s="67"/>
      <c r="G5" s="67"/>
      <c r="H5" s="67"/>
      <c r="I5" s="67"/>
      <c r="J5" s="67"/>
      <c r="K5" s="67"/>
      <c r="L5" s="67"/>
      <c r="M5" s="68"/>
      <c r="O5" s="65"/>
      <c r="P5" s="65"/>
    </row>
    <row r="6" ht="15.0" customHeight="1">
      <c r="B6" s="69" t="s">
        <v>58</v>
      </c>
      <c r="C6" s="53"/>
      <c r="D6" s="70">
        <v>1.0</v>
      </c>
      <c r="E6" s="70">
        <v>1.0</v>
      </c>
      <c r="F6" s="70">
        <v>1.0</v>
      </c>
      <c r="G6" s="71"/>
      <c r="H6" s="71"/>
      <c r="I6" s="70">
        <v>1.0</v>
      </c>
      <c r="J6" s="70">
        <v>1.0</v>
      </c>
      <c r="K6" s="70">
        <v>1.0</v>
      </c>
      <c r="L6" s="70">
        <v>1.0</v>
      </c>
      <c r="M6" s="72">
        <v>1.0</v>
      </c>
      <c r="O6" s="69" t="str">
        <f t="shared" ref="O6:O43" si="1">B6</f>
        <v>loan_amount</v>
      </c>
      <c r="P6" s="69">
        <f t="shared" ref="P6:P43" si="2">SUM(C6:M6)</f>
        <v>8</v>
      </c>
    </row>
    <row r="7" ht="15.0" customHeight="1">
      <c r="B7" s="69" t="s">
        <v>59</v>
      </c>
      <c r="C7" s="53"/>
      <c r="D7" s="71"/>
      <c r="E7" s="71"/>
      <c r="F7" s="70"/>
      <c r="G7" s="71"/>
      <c r="H7" s="71"/>
      <c r="I7" s="71"/>
      <c r="J7" s="71"/>
      <c r="K7" s="71"/>
      <c r="L7" s="71"/>
      <c r="M7" s="73"/>
      <c r="O7" s="69" t="str">
        <f t="shared" si="1"/>
        <v>loan_term</v>
      </c>
      <c r="P7" s="69">
        <f t="shared" si="2"/>
        <v>0</v>
      </c>
    </row>
    <row r="8" ht="15.0" customHeight="1">
      <c r="B8" s="69" t="s">
        <v>60</v>
      </c>
      <c r="C8" s="53"/>
      <c r="D8" s="70">
        <v>1.0</v>
      </c>
      <c r="E8" s="70">
        <v>1.0</v>
      </c>
      <c r="F8" s="70">
        <v>1.0</v>
      </c>
      <c r="G8" s="71"/>
      <c r="H8" s="71"/>
      <c r="I8" s="71"/>
      <c r="J8" s="71"/>
      <c r="K8" s="71"/>
      <c r="L8" s="70">
        <v>1.0</v>
      </c>
      <c r="M8" s="72">
        <v>1.0</v>
      </c>
      <c r="O8" s="69" t="str">
        <f t="shared" si="1"/>
        <v>property_value</v>
      </c>
      <c r="P8" s="69">
        <f t="shared" si="2"/>
        <v>5</v>
      </c>
    </row>
    <row r="9" ht="15.0" customHeight="1">
      <c r="B9" s="69" t="s">
        <v>61</v>
      </c>
      <c r="C9" s="53"/>
      <c r="D9" s="71"/>
      <c r="E9" s="71"/>
      <c r="F9" s="70">
        <v>1.0</v>
      </c>
      <c r="G9" s="71"/>
      <c r="H9" s="71"/>
      <c r="I9" s="71"/>
      <c r="J9" s="71"/>
      <c r="K9" s="71"/>
      <c r="L9" s="70">
        <v>1.0</v>
      </c>
      <c r="M9" s="72">
        <v>1.0</v>
      </c>
      <c r="O9" s="69" t="str">
        <f t="shared" si="1"/>
        <v>total_units</v>
      </c>
      <c r="P9" s="69">
        <f t="shared" si="2"/>
        <v>3</v>
      </c>
    </row>
    <row r="10" ht="15.0" customHeight="1">
      <c r="B10" s="69" t="s">
        <v>62</v>
      </c>
      <c r="C10" s="53"/>
      <c r="D10" s="70">
        <v>1.0</v>
      </c>
      <c r="E10" s="70">
        <v>1.0</v>
      </c>
      <c r="F10" s="71"/>
      <c r="G10" s="71"/>
      <c r="H10" s="71"/>
      <c r="I10" s="71"/>
      <c r="J10" s="71"/>
      <c r="K10" s="71"/>
      <c r="L10" s="71"/>
      <c r="M10" s="73"/>
      <c r="O10" s="69" t="str">
        <f t="shared" si="1"/>
        <v>income</v>
      </c>
      <c r="P10" s="69">
        <f t="shared" si="2"/>
        <v>2</v>
      </c>
    </row>
    <row r="11" ht="15.0" customHeight="1">
      <c r="B11" s="69" t="s">
        <v>63</v>
      </c>
      <c r="C11" s="53">
        <v>1.0</v>
      </c>
      <c r="D11" s="70">
        <v>1.0</v>
      </c>
      <c r="E11" s="70">
        <v>1.0</v>
      </c>
      <c r="F11" s="70">
        <v>1.0</v>
      </c>
      <c r="G11" s="70">
        <v>1.0</v>
      </c>
      <c r="H11" s="71">
        <v>1.0</v>
      </c>
      <c r="I11" s="70">
        <v>1.0</v>
      </c>
      <c r="J11" s="70">
        <v>1.0</v>
      </c>
      <c r="K11" s="70">
        <v>1.0</v>
      </c>
      <c r="L11" s="70">
        <v>1.0</v>
      </c>
      <c r="M11" s="72">
        <v>1.0</v>
      </c>
      <c r="O11" s="69" t="str">
        <f t="shared" si="1"/>
        <v>tract_population</v>
      </c>
      <c r="P11" s="69">
        <f t="shared" si="2"/>
        <v>11</v>
      </c>
    </row>
    <row r="12" ht="15.0" customHeight="1">
      <c r="B12" s="69" t="s">
        <v>64</v>
      </c>
      <c r="C12" s="53">
        <v>1.0</v>
      </c>
      <c r="D12" s="71"/>
      <c r="E12" s="70">
        <v>1.0</v>
      </c>
      <c r="F12" s="70">
        <v>1.0</v>
      </c>
      <c r="G12" s="70">
        <v>1.0</v>
      </c>
      <c r="H12" s="71">
        <v>1.0</v>
      </c>
      <c r="I12" s="71"/>
      <c r="J12" s="71"/>
      <c r="K12" s="71"/>
      <c r="L12" s="70">
        <v>1.0</v>
      </c>
      <c r="M12" s="72">
        <v>1.0</v>
      </c>
      <c r="O12" s="69" t="str">
        <f t="shared" si="1"/>
        <v>tract_minority_population_percen</v>
      </c>
      <c r="P12" s="69">
        <f t="shared" si="2"/>
        <v>7</v>
      </c>
    </row>
    <row r="13" ht="15.0" customHeight="1">
      <c r="B13" s="69" t="s">
        <v>65</v>
      </c>
      <c r="C13" s="53">
        <v>1.0</v>
      </c>
      <c r="D13" s="71"/>
      <c r="E13" s="70">
        <v>1.0</v>
      </c>
      <c r="F13" s="70">
        <v>1.0</v>
      </c>
      <c r="G13" s="70">
        <v>1.0</v>
      </c>
      <c r="H13" s="71">
        <v>1.0</v>
      </c>
      <c r="I13" s="70">
        <v>1.0</v>
      </c>
      <c r="J13" s="70">
        <v>1.0</v>
      </c>
      <c r="K13" s="70">
        <v>1.0</v>
      </c>
      <c r="L13" s="70">
        <v>1.0</v>
      </c>
      <c r="M13" s="72">
        <v>1.0</v>
      </c>
      <c r="O13" s="69" t="str">
        <f t="shared" si="1"/>
        <v>ffiec_msa_md_median_family_income</v>
      </c>
      <c r="P13" s="69">
        <f t="shared" si="2"/>
        <v>10</v>
      </c>
    </row>
    <row r="14" ht="15.0" customHeight="1">
      <c r="B14" s="69" t="s">
        <v>66</v>
      </c>
      <c r="C14" s="53">
        <v>1.0</v>
      </c>
      <c r="D14" s="71"/>
      <c r="E14" s="70">
        <v>1.0</v>
      </c>
      <c r="F14" s="70">
        <v>1.0</v>
      </c>
      <c r="G14" s="70">
        <v>1.0</v>
      </c>
      <c r="H14" s="71">
        <v>1.0</v>
      </c>
      <c r="I14" s="71"/>
      <c r="J14" s="71"/>
      <c r="K14" s="71"/>
      <c r="L14" s="70">
        <v>1.0</v>
      </c>
      <c r="M14" s="72">
        <v>1.0</v>
      </c>
      <c r="O14" s="69" t="str">
        <f t="shared" si="1"/>
        <v>tract_to_msa_income_percentage</v>
      </c>
      <c r="P14" s="69">
        <f t="shared" si="2"/>
        <v>7</v>
      </c>
    </row>
    <row r="15" ht="15.0" customHeight="1">
      <c r="B15" s="69" t="s">
        <v>67</v>
      </c>
      <c r="C15" s="53">
        <v>1.0</v>
      </c>
      <c r="D15" s="70">
        <v>1.0</v>
      </c>
      <c r="E15" s="70">
        <v>1.0</v>
      </c>
      <c r="F15" s="70"/>
      <c r="G15" s="70">
        <v>1.0</v>
      </c>
      <c r="H15" s="71">
        <v>1.0</v>
      </c>
      <c r="I15" s="70">
        <v>1.0</v>
      </c>
      <c r="J15" s="70">
        <v>1.0</v>
      </c>
      <c r="K15" s="70">
        <v>1.0</v>
      </c>
      <c r="L15" s="71"/>
      <c r="M15" s="73"/>
      <c r="O15" s="69" t="str">
        <f t="shared" si="1"/>
        <v>tract_owner_occupied_units</v>
      </c>
      <c r="P15" s="69">
        <f t="shared" si="2"/>
        <v>8</v>
      </c>
    </row>
    <row r="16" ht="15.0" customHeight="1">
      <c r="B16" s="69" t="s">
        <v>68</v>
      </c>
      <c r="C16" s="53">
        <v>1.0</v>
      </c>
      <c r="D16" s="70">
        <v>1.0</v>
      </c>
      <c r="E16" s="70">
        <v>1.0</v>
      </c>
      <c r="F16" s="70">
        <v>1.0</v>
      </c>
      <c r="G16" s="70">
        <v>1.0</v>
      </c>
      <c r="H16" s="71">
        <v>1.0</v>
      </c>
      <c r="I16" s="70">
        <v>1.0</v>
      </c>
      <c r="J16" s="70">
        <v>1.0</v>
      </c>
      <c r="K16" s="70">
        <v>1.0</v>
      </c>
      <c r="L16" s="70">
        <v>1.0</v>
      </c>
      <c r="M16" s="72">
        <v>1.0</v>
      </c>
      <c r="O16" s="69" t="str">
        <f t="shared" si="1"/>
        <v>tract_one_to_four_family_homes</v>
      </c>
      <c r="P16" s="69">
        <f t="shared" si="2"/>
        <v>11</v>
      </c>
    </row>
    <row r="17" ht="15.0" customHeight="1">
      <c r="B17" s="69" t="s">
        <v>69</v>
      </c>
      <c r="C17" s="53">
        <v>1.0</v>
      </c>
      <c r="D17" s="71"/>
      <c r="E17" s="70">
        <v>1.0</v>
      </c>
      <c r="F17" s="70">
        <v>1.0</v>
      </c>
      <c r="G17" s="70">
        <v>1.0</v>
      </c>
      <c r="H17" s="71">
        <v>1.0</v>
      </c>
      <c r="I17" s="70">
        <v>1.0</v>
      </c>
      <c r="J17" s="70">
        <v>1.0</v>
      </c>
      <c r="K17" s="70">
        <v>1.0</v>
      </c>
      <c r="L17" s="70">
        <v>1.0</v>
      </c>
      <c r="M17" s="72">
        <v>1.0</v>
      </c>
      <c r="O17" s="69" t="str">
        <f t="shared" si="1"/>
        <v>tract_median_age_of_housing_unit</v>
      </c>
      <c r="P17" s="69">
        <f t="shared" si="2"/>
        <v>10</v>
      </c>
    </row>
    <row r="18" ht="15.0" customHeight="1">
      <c r="B18" s="69" t="s">
        <v>70</v>
      </c>
      <c r="C18" s="53"/>
      <c r="D18" s="71"/>
      <c r="E18" s="71"/>
      <c r="F18" s="70"/>
      <c r="G18" s="71"/>
      <c r="H18" s="71"/>
      <c r="I18" s="71"/>
      <c r="J18" s="71"/>
      <c r="K18" s="71"/>
      <c r="L18" s="71"/>
      <c r="M18" s="73"/>
      <c r="O18" s="69" t="str">
        <f t="shared" si="1"/>
        <v>applicant_age_25</v>
      </c>
      <c r="P18" s="69">
        <f t="shared" si="2"/>
        <v>0</v>
      </c>
    </row>
    <row r="19" ht="15.0" customHeight="1">
      <c r="B19" s="69" t="s">
        <v>71</v>
      </c>
      <c r="C19" s="53"/>
      <c r="D19" s="71"/>
      <c r="E19" s="71"/>
      <c r="F19" s="70"/>
      <c r="G19" s="71"/>
      <c r="H19" s="71"/>
      <c r="I19" s="71"/>
      <c r="J19" s="71"/>
      <c r="K19" s="71"/>
      <c r="L19" s="71"/>
      <c r="M19" s="73"/>
      <c r="O19" s="69" t="str">
        <f t="shared" si="1"/>
        <v>applicant_age_34</v>
      </c>
      <c r="P19" s="69">
        <f t="shared" si="2"/>
        <v>0</v>
      </c>
    </row>
    <row r="20" ht="15.0" customHeight="1">
      <c r="B20" s="69" t="s">
        <v>72</v>
      </c>
      <c r="C20" s="53"/>
      <c r="D20" s="71"/>
      <c r="E20" s="71"/>
      <c r="F20" s="71"/>
      <c r="G20" s="71"/>
      <c r="H20" s="71"/>
      <c r="I20" s="71"/>
      <c r="J20" s="71"/>
      <c r="K20" s="71"/>
      <c r="L20" s="71"/>
      <c r="M20" s="73"/>
      <c r="O20" s="69" t="str">
        <f t="shared" si="1"/>
        <v>applicant_age_44</v>
      </c>
      <c r="P20" s="69">
        <f t="shared" si="2"/>
        <v>0</v>
      </c>
    </row>
    <row r="21" ht="15.0" customHeight="1">
      <c r="B21" s="69" t="s">
        <v>73</v>
      </c>
      <c r="C21" s="53"/>
      <c r="D21" s="71"/>
      <c r="E21" s="71"/>
      <c r="F21" s="71"/>
      <c r="G21" s="71"/>
      <c r="H21" s="71"/>
      <c r="I21" s="71"/>
      <c r="J21" s="71"/>
      <c r="K21" s="71"/>
      <c r="L21" s="71"/>
      <c r="M21" s="73"/>
      <c r="O21" s="69" t="str">
        <f t="shared" si="1"/>
        <v>applicant_age_54</v>
      </c>
      <c r="P21" s="69">
        <f t="shared" si="2"/>
        <v>0</v>
      </c>
    </row>
    <row r="22" ht="15.0" customHeight="1">
      <c r="B22" s="69" t="s">
        <v>74</v>
      </c>
      <c r="C22" s="53"/>
      <c r="D22" s="71"/>
      <c r="E22" s="71"/>
      <c r="F22" s="71"/>
      <c r="G22" s="71"/>
      <c r="H22" s="71"/>
      <c r="I22" s="71"/>
      <c r="J22" s="71"/>
      <c r="K22" s="71"/>
      <c r="L22" s="71"/>
      <c r="M22" s="73"/>
      <c r="O22" s="69" t="str">
        <f t="shared" si="1"/>
        <v>applicant_age_64</v>
      </c>
      <c r="P22" s="69">
        <f t="shared" si="2"/>
        <v>0</v>
      </c>
    </row>
    <row r="23" ht="15.0" customHeight="1">
      <c r="B23" s="69" t="s">
        <v>75</v>
      </c>
      <c r="C23" s="53"/>
      <c r="D23" s="71"/>
      <c r="E23" s="71"/>
      <c r="F23" s="71"/>
      <c r="G23" s="71"/>
      <c r="H23" s="71"/>
      <c r="I23" s="71"/>
      <c r="J23" s="71"/>
      <c r="K23" s="71"/>
      <c r="L23" s="71"/>
      <c r="M23" s="73"/>
      <c r="O23" s="69" t="str">
        <f t="shared" si="1"/>
        <v>applicant_age_74</v>
      </c>
      <c r="P23" s="69">
        <f t="shared" si="2"/>
        <v>0</v>
      </c>
    </row>
    <row r="24" ht="15.0" customHeight="1">
      <c r="B24" s="69" t="s">
        <v>76</v>
      </c>
      <c r="C24" s="53"/>
      <c r="D24" s="71"/>
      <c r="E24" s="71"/>
      <c r="F24" s="70"/>
      <c r="G24" s="71"/>
      <c r="H24" s="71"/>
      <c r="I24" s="71"/>
      <c r="J24" s="71"/>
      <c r="K24" s="71"/>
      <c r="L24" s="71"/>
      <c r="M24" s="73"/>
      <c r="O24" s="69" t="str">
        <f t="shared" si="1"/>
        <v>co_applicant_or_not</v>
      </c>
      <c r="P24" s="69">
        <f t="shared" si="2"/>
        <v>0</v>
      </c>
    </row>
    <row r="25" ht="15.0" customHeight="1">
      <c r="B25" s="69" t="s">
        <v>77</v>
      </c>
      <c r="C25" s="53"/>
      <c r="D25" s="71"/>
      <c r="E25" s="71"/>
      <c r="F25" s="70"/>
      <c r="G25" s="71"/>
      <c r="H25" s="71"/>
      <c r="I25" s="71"/>
      <c r="J25" s="71"/>
      <c r="K25" s="71"/>
      <c r="L25" s="71"/>
      <c r="M25" s="73"/>
      <c r="O25" s="69" t="str">
        <f t="shared" si="1"/>
        <v>dti_group</v>
      </c>
      <c r="P25" s="69">
        <f t="shared" si="2"/>
        <v>0</v>
      </c>
    </row>
    <row r="26" ht="15.0" customHeight="1">
      <c r="B26" s="69" t="s">
        <v>78</v>
      </c>
      <c r="C26" s="53"/>
      <c r="D26" s="71"/>
      <c r="E26" s="70">
        <v>1.0</v>
      </c>
      <c r="F26" s="70">
        <v>1.0</v>
      </c>
      <c r="G26" s="71"/>
      <c r="H26" s="71"/>
      <c r="I26" s="70">
        <v>1.0</v>
      </c>
      <c r="J26" s="70">
        <v>1.0</v>
      </c>
      <c r="K26" s="70">
        <v>1.0</v>
      </c>
      <c r="L26" s="70">
        <v>1.0</v>
      </c>
      <c r="M26" s="72">
        <v>1.0</v>
      </c>
      <c r="O26" s="69" t="str">
        <f t="shared" si="1"/>
        <v>cltv</v>
      </c>
      <c r="P26" s="69">
        <f t="shared" si="2"/>
        <v>7</v>
      </c>
    </row>
    <row r="27" ht="15.0" customHeight="1">
      <c r="B27" s="69" t="s">
        <v>79</v>
      </c>
      <c r="C27" s="53"/>
      <c r="D27" s="71"/>
      <c r="E27" s="71"/>
      <c r="F27" s="70"/>
      <c r="G27" s="71"/>
      <c r="H27" s="71"/>
      <c r="I27" s="71"/>
      <c r="J27" s="71"/>
      <c r="K27" s="71"/>
      <c r="L27" s="71"/>
      <c r="M27" s="73"/>
      <c r="O27" s="69" t="str">
        <f t="shared" si="1"/>
        <v>male</v>
      </c>
      <c r="P27" s="69">
        <f t="shared" si="2"/>
        <v>0</v>
      </c>
    </row>
    <row r="28" ht="15.0" customHeight="1">
      <c r="B28" s="74" t="s">
        <v>80</v>
      </c>
      <c r="C28" s="53"/>
      <c r="D28" s="71"/>
      <c r="E28" s="71"/>
      <c r="F28" s="71"/>
      <c r="G28" s="71"/>
      <c r="H28" s="71"/>
      <c r="I28" s="71"/>
      <c r="J28" s="71"/>
      <c r="K28" s="71"/>
      <c r="L28" s="71"/>
      <c r="M28" s="73"/>
      <c r="O28" s="69" t="str">
        <f t="shared" si="1"/>
        <v>hoepa</v>
      </c>
      <c r="P28" s="69">
        <f t="shared" si="2"/>
        <v>0</v>
      </c>
    </row>
    <row r="29" ht="15.0" customHeight="1">
      <c r="B29" s="74" t="s">
        <v>81</v>
      </c>
      <c r="C29" s="53"/>
      <c r="D29" s="71"/>
      <c r="E29" s="71"/>
      <c r="F29" s="70">
        <v>1.0</v>
      </c>
      <c r="G29" s="71"/>
      <c r="H29" s="71"/>
      <c r="I29" s="71"/>
      <c r="J29" s="71"/>
      <c r="K29" s="71"/>
      <c r="L29" s="70">
        <v>1.0</v>
      </c>
      <c r="M29" s="72">
        <v>1.0</v>
      </c>
      <c r="O29" s="69" t="str">
        <f t="shared" si="1"/>
        <v>site</v>
      </c>
      <c r="P29" s="69">
        <f t="shared" si="2"/>
        <v>3</v>
      </c>
    </row>
    <row r="30" ht="15.0" customHeight="1">
      <c r="B30" s="74" t="s">
        <v>82</v>
      </c>
      <c r="C30" s="53"/>
      <c r="D30" s="71"/>
      <c r="E30" s="70"/>
      <c r="F30" s="70"/>
      <c r="G30" s="71"/>
      <c r="H30" s="71"/>
      <c r="I30" s="70">
        <v>1.0</v>
      </c>
      <c r="J30" s="70">
        <v>1.0</v>
      </c>
      <c r="K30" s="70">
        <v>1.0</v>
      </c>
      <c r="L30" s="71"/>
      <c r="M30" s="73"/>
      <c r="O30" s="69" t="str">
        <f t="shared" si="1"/>
        <v>conventional</v>
      </c>
      <c r="P30" s="69">
        <f t="shared" si="2"/>
        <v>3</v>
      </c>
    </row>
    <row r="31" ht="15.0" customHeight="1">
      <c r="B31" s="74" t="s">
        <v>83</v>
      </c>
      <c r="C31" s="53"/>
      <c r="D31" s="71"/>
      <c r="E31" s="71"/>
      <c r="F31" s="71"/>
      <c r="G31" s="71"/>
      <c r="H31" s="71"/>
      <c r="I31" s="70">
        <v>1.0</v>
      </c>
      <c r="J31" s="70">
        <v>1.0</v>
      </c>
      <c r="K31" s="70">
        <v>1.0</v>
      </c>
      <c r="L31" s="71"/>
      <c r="M31" s="73"/>
      <c r="O31" s="69" t="str">
        <f t="shared" si="1"/>
        <v>fha</v>
      </c>
      <c r="P31" s="69">
        <f t="shared" si="2"/>
        <v>3</v>
      </c>
    </row>
    <row r="32" ht="15.0" customHeight="1">
      <c r="B32" s="74" t="s">
        <v>84</v>
      </c>
      <c r="C32" s="53"/>
      <c r="D32" s="71"/>
      <c r="E32" s="71"/>
      <c r="F32" s="71"/>
      <c r="G32" s="71"/>
      <c r="H32" s="71"/>
      <c r="I32" s="70">
        <v>1.0</v>
      </c>
      <c r="J32" s="70">
        <v>1.0</v>
      </c>
      <c r="K32" s="70">
        <v>1.0</v>
      </c>
      <c r="L32" s="71"/>
      <c r="M32" s="73"/>
      <c r="O32" s="69" t="str">
        <f t="shared" si="1"/>
        <v>va</v>
      </c>
      <c r="P32" s="69">
        <f t="shared" si="2"/>
        <v>3</v>
      </c>
    </row>
    <row r="33" ht="15.0" customHeight="1">
      <c r="B33" s="74" t="s">
        <v>85</v>
      </c>
      <c r="C33" s="53"/>
      <c r="D33" s="71"/>
      <c r="E33" s="71"/>
      <c r="F33" s="70"/>
      <c r="G33" s="71"/>
      <c r="H33" s="71"/>
      <c r="I33" s="71"/>
      <c r="J33" s="71"/>
      <c r="K33" s="71"/>
      <c r="L33" s="71"/>
      <c r="M33" s="73"/>
      <c r="O33" s="69" t="str">
        <f t="shared" si="1"/>
        <v>purchase</v>
      </c>
      <c r="P33" s="69">
        <f t="shared" si="2"/>
        <v>0</v>
      </c>
    </row>
    <row r="34" ht="15.0" customHeight="1">
      <c r="B34" s="74" t="s">
        <v>86</v>
      </c>
      <c r="C34" s="53"/>
      <c r="D34" s="71"/>
      <c r="E34" s="71"/>
      <c r="F34" s="71"/>
      <c r="G34" s="71"/>
      <c r="H34" s="71"/>
      <c r="I34" s="71"/>
      <c r="J34" s="71"/>
      <c r="K34" s="71"/>
      <c r="L34" s="71"/>
      <c r="M34" s="73"/>
      <c r="O34" s="69" t="str">
        <f t="shared" si="1"/>
        <v>refi</v>
      </c>
      <c r="P34" s="69">
        <f t="shared" si="2"/>
        <v>0</v>
      </c>
    </row>
    <row r="35" ht="15.0" customHeight="1">
      <c r="B35" s="74" t="s">
        <v>87</v>
      </c>
      <c r="C35" s="53"/>
      <c r="D35" s="71"/>
      <c r="E35" s="71"/>
      <c r="F35" s="71"/>
      <c r="G35" s="71"/>
      <c r="H35" s="71"/>
      <c r="I35" s="71"/>
      <c r="J35" s="71"/>
      <c r="K35" s="71"/>
      <c r="L35" s="71"/>
      <c r="M35" s="73"/>
      <c r="O35" s="69" t="str">
        <f t="shared" si="1"/>
        <v>principal</v>
      </c>
      <c r="P35" s="69">
        <f t="shared" si="2"/>
        <v>0</v>
      </c>
    </row>
    <row r="36" ht="15.0" customHeight="1">
      <c r="B36" s="74" t="s">
        <v>88</v>
      </c>
      <c r="C36" s="53"/>
      <c r="D36" s="71"/>
      <c r="E36" s="71"/>
      <c r="F36" s="70"/>
      <c r="G36" s="71"/>
      <c r="H36" s="71"/>
      <c r="I36" s="71"/>
      <c r="J36" s="71"/>
      <c r="K36" s="71"/>
      <c r="L36" s="71"/>
      <c r="M36" s="73"/>
      <c r="O36" s="69" t="str">
        <f t="shared" si="1"/>
        <v>investment</v>
      </c>
      <c r="P36" s="69">
        <f t="shared" si="2"/>
        <v>0</v>
      </c>
    </row>
    <row r="37" ht="15.0" customHeight="1">
      <c r="B37" s="74" t="s">
        <v>89</v>
      </c>
      <c r="C37" s="53"/>
      <c r="D37" s="71"/>
      <c r="E37" s="71"/>
      <c r="F37" s="70"/>
      <c r="G37" s="71"/>
      <c r="H37" s="71"/>
      <c r="I37" s="71"/>
      <c r="J37" s="71"/>
      <c r="K37" s="71"/>
      <c r="L37" s="71"/>
      <c r="M37" s="73"/>
      <c r="O37" s="69" t="str">
        <f t="shared" si="1"/>
        <v>gse</v>
      </c>
      <c r="P37" s="69">
        <f t="shared" si="2"/>
        <v>0</v>
      </c>
    </row>
    <row r="38" ht="15.0" customHeight="1">
      <c r="B38" s="69" t="s">
        <v>90</v>
      </c>
      <c r="C38" s="53"/>
      <c r="D38" s="71"/>
      <c r="E38" s="71"/>
      <c r="F38" s="70"/>
      <c r="G38" s="71"/>
      <c r="H38" s="71"/>
      <c r="I38" s="71"/>
      <c r="J38" s="71"/>
      <c r="K38" s="71"/>
      <c r="L38" s="71"/>
      <c r="M38" s="73"/>
      <c r="O38" s="69" t="str">
        <f t="shared" si="1"/>
        <v>bank</v>
      </c>
      <c r="P38" s="69">
        <f t="shared" si="2"/>
        <v>0</v>
      </c>
    </row>
    <row r="39" ht="15.0" customHeight="1">
      <c r="B39" s="69" t="s">
        <v>91</v>
      </c>
      <c r="C39" s="53"/>
      <c r="D39" s="71"/>
      <c r="E39" s="71"/>
      <c r="F39" s="71"/>
      <c r="G39" s="71"/>
      <c r="H39" s="71"/>
      <c r="I39" s="71"/>
      <c r="J39" s="71"/>
      <c r="K39" s="71"/>
      <c r="L39" s="71"/>
      <c r="M39" s="73"/>
      <c r="O39" s="69" t="str">
        <f t="shared" si="1"/>
        <v>native</v>
      </c>
      <c r="P39" s="69">
        <f t="shared" si="2"/>
        <v>0</v>
      </c>
    </row>
    <row r="40" ht="15.0" customHeight="1">
      <c r="B40" s="69" t="s">
        <v>92</v>
      </c>
      <c r="C40" s="53"/>
      <c r="D40" s="71"/>
      <c r="E40" s="71"/>
      <c r="F40" s="70">
        <v>1.0</v>
      </c>
      <c r="G40" s="71"/>
      <c r="H40" s="71"/>
      <c r="I40" s="71"/>
      <c r="J40" s="71"/>
      <c r="K40" s="71"/>
      <c r="L40" s="70">
        <v>1.0</v>
      </c>
      <c r="M40" s="72">
        <v>1.0</v>
      </c>
      <c r="O40" s="69" t="str">
        <f t="shared" si="1"/>
        <v>asian</v>
      </c>
      <c r="P40" s="69">
        <f t="shared" si="2"/>
        <v>3</v>
      </c>
    </row>
    <row r="41" ht="15.0" customHeight="1">
      <c r="B41" s="74" t="s">
        <v>93</v>
      </c>
      <c r="C41" s="53"/>
      <c r="D41" s="71"/>
      <c r="E41" s="71"/>
      <c r="F41" s="70">
        <v>1.0</v>
      </c>
      <c r="G41" s="71"/>
      <c r="H41" s="71"/>
      <c r="I41" s="71"/>
      <c r="J41" s="71"/>
      <c r="K41" s="71"/>
      <c r="L41" s="70">
        <v>1.0</v>
      </c>
      <c r="M41" s="72">
        <v>1.0</v>
      </c>
      <c r="O41" s="69" t="str">
        <f t="shared" si="1"/>
        <v>black</v>
      </c>
      <c r="P41" s="69">
        <f t="shared" si="2"/>
        <v>3</v>
      </c>
    </row>
    <row r="42" ht="15.0" customHeight="1">
      <c r="B42" s="69" t="s">
        <v>94</v>
      </c>
      <c r="C42" s="53"/>
      <c r="D42" s="71"/>
      <c r="E42" s="71"/>
      <c r="F42" s="71"/>
      <c r="G42" s="71"/>
      <c r="H42" s="71"/>
      <c r="I42" s="71"/>
      <c r="J42" s="71"/>
      <c r="K42" s="71"/>
      <c r="L42" s="71"/>
      <c r="M42" s="73"/>
      <c r="O42" s="69" t="str">
        <f t="shared" si="1"/>
        <v>hawaiian</v>
      </c>
      <c r="P42" s="69">
        <f t="shared" si="2"/>
        <v>0</v>
      </c>
    </row>
    <row r="43" ht="15.0" customHeight="1">
      <c r="B43" s="75" t="s">
        <v>95</v>
      </c>
      <c r="C43" s="76"/>
      <c r="D43" s="77"/>
      <c r="E43" s="77"/>
      <c r="F43" s="78"/>
      <c r="G43" s="77"/>
      <c r="H43" s="77"/>
      <c r="I43" s="77"/>
      <c r="J43" s="77"/>
      <c r="K43" s="77"/>
      <c r="L43" s="77"/>
      <c r="M43" s="79"/>
      <c r="O43" s="75" t="str">
        <f t="shared" si="1"/>
        <v>hispanic</v>
      </c>
      <c r="P43" s="75">
        <f t="shared" si="2"/>
        <v>0</v>
      </c>
    </row>
    <row r="44" ht="15.0" customHeight="1">
      <c r="B44" s="51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ht="15.0" customHeight="1">
      <c r="B45" s="51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>
      <c r="B46" s="80" t="s">
        <v>96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6"/>
      <c r="O46" s="80" t="s">
        <v>96</v>
      </c>
      <c r="P46" s="56"/>
    </row>
    <row r="47">
      <c r="B47" s="57" t="s">
        <v>54</v>
      </c>
      <c r="C47" s="58" t="s">
        <v>8</v>
      </c>
      <c r="D47" s="59" t="s">
        <v>55</v>
      </c>
      <c r="E47" s="59" t="s">
        <v>29</v>
      </c>
      <c r="F47" s="59" t="s">
        <v>32</v>
      </c>
      <c r="G47" s="59" t="s">
        <v>30</v>
      </c>
      <c r="H47" s="59" t="s">
        <v>31</v>
      </c>
      <c r="I47" s="59" t="s">
        <v>18</v>
      </c>
      <c r="J47" s="59" t="s">
        <v>22</v>
      </c>
      <c r="K47" s="59" t="s">
        <v>39</v>
      </c>
      <c r="L47" s="59" t="s">
        <v>41</v>
      </c>
      <c r="M47" s="60" t="s">
        <v>45</v>
      </c>
      <c r="O47" s="61" t="s">
        <v>56</v>
      </c>
      <c r="P47" s="61" t="s">
        <v>57</v>
      </c>
    </row>
    <row r="48">
      <c r="B48" s="62"/>
      <c r="D48" s="63"/>
      <c r="E48" s="63"/>
      <c r="F48" s="63"/>
      <c r="G48" s="63"/>
      <c r="H48" s="63"/>
      <c r="I48" s="63"/>
      <c r="J48" s="63"/>
      <c r="K48" s="63"/>
      <c r="L48" s="63"/>
      <c r="M48" s="64"/>
      <c r="O48" s="62"/>
      <c r="P48" s="62"/>
    </row>
    <row r="49">
      <c r="B49" s="65"/>
      <c r="C49" s="66"/>
      <c r="D49" s="67"/>
      <c r="E49" s="67"/>
      <c r="F49" s="67"/>
      <c r="G49" s="67"/>
      <c r="H49" s="67"/>
      <c r="I49" s="67"/>
      <c r="J49" s="67"/>
      <c r="K49" s="67"/>
      <c r="L49" s="67"/>
      <c r="M49" s="68"/>
      <c r="O49" s="65"/>
      <c r="P49" s="65"/>
    </row>
    <row r="50">
      <c r="B50" s="69" t="s">
        <v>58</v>
      </c>
      <c r="C50" s="53"/>
      <c r="D50" s="70">
        <v>1.0</v>
      </c>
      <c r="E50" s="70">
        <v>1.0</v>
      </c>
      <c r="F50" s="70">
        <v>1.0</v>
      </c>
      <c r="G50" s="71"/>
      <c r="H50" s="71"/>
      <c r="I50" s="70">
        <v>1.0</v>
      </c>
      <c r="J50" s="70">
        <v>1.0</v>
      </c>
      <c r="K50" s="70">
        <v>1.0</v>
      </c>
      <c r="L50" s="70">
        <v>1.0</v>
      </c>
      <c r="M50" s="72">
        <v>1.0</v>
      </c>
      <c r="O50" s="69" t="str">
        <f t="shared" ref="O50:O87" si="3">B50</f>
        <v>loan_amount</v>
      </c>
      <c r="P50" s="69">
        <f t="shared" ref="P50:P87" si="4">SUM(C50:M50)</f>
        <v>8</v>
      </c>
    </row>
    <row r="51">
      <c r="B51" s="69" t="s">
        <v>59</v>
      </c>
      <c r="C51" s="53"/>
      <c r="D51" s="71"/>
      <c r="E51" s="71"/>
      <c r="F51" s="70">
        <v>1.0</v>
      </c>
      <c r="G51" s="71"/>
      <c r="H51" s="71"/>
      <c r="I51" s="71"/>
      <c r="J51" s="71"/>
      <c r="K51" s="71"/>
      <c r="L51" s="70">
        <v>1.0</v>
      </c>
      <c r="M51" s="72">
        <v>1.0</v>
      </c>
      <c r="O51" s="69" t="str">
        <f t="shared" si="3"/>
        <v>loan_term</v>
      </c>
      <c r="P51" s="69">
        <f t="shared" si="4"/>
        <v>3</v>
      </c>
    </row>
    <row r="52">
      <c r="B52" s="69" t="s">
        <v>60</v>
      </c>
      <c r="C52" s="53"/>
      <c r="D52" s="70">
        <v>1.0</v>
      </c>
      <c r="E52" s="70">
        <v>1.0</v>
      </c>
      <c r="F52" s="70">
        <v>1.0</v>
      </c>
      <c r="G52" s="71"/>
      <c r="H52" s="71"/>
      <c r="I52" s="71"/>
      <c r="J52" s="71"/>
      <c r="K52" s="71"/>
      <c r="L52" s="70">
        <v>1.0</v>
      </c>
      <c r="M52" s="72">
        <v>1.0</v>
      </c>
      <c r="O52" s="69" t="str">
        <f t="shared" si="3"/>
        <v>property_value</v>
      </c>
      <c r="P52" s="69">
        <f t="shared" si="4"/>
        <v>5</v>
      </c>
    </row>
    <row r="53">
      <c r="B53" s="69" t="s">
        <v>61</v>
      </c>
      <c r="C53" s="53"/>
      <c r="D53" s="71"/>
      <c r="E53" s="71"/>
      <c r="F53" s="70"/>
      <c r="G53" s="71"/>
      <c r="H53" s="71"/>
      <c r="I53" s="71"/>
      <c r="J53" s="71"/>
      <c r="K53" s="71"/>
      <c r="L53" s="70">
        <v>1.0</v>
      </c>
      <c r="M53" s="72">
        <v>1.0</v>
      </c>
      <c r="O53" s="69" t="str">
        <f t="shared" si="3"/>
        <v>total_units</v>
      </c>
      <c r="P53" s="69">
        <f t="shared" si="4"/>
        <v>2</v>
      </c>
    </row>
    <row r="54">
      <c r="B54" s="69" t="s">
        <v>62</v>
      </c>
      <c r="C54" s="53"/>
      <c r="D54" s="71"/>
      <c r="E54" s="70">
        <v>1.0</v>
      </c>
      <c r="F54" s="71"/>
      <c r="G54" s="71"/>
      <c r="H54" s="71"/>
      <c r="I54" s="71"/>
      <c r="J54" s="71"/>
      <c r="K54" s="71"/>
      <c r="L54" s="71"/>
      <c r="M54" s="73"/>
      <c r="O54" s="69" t="str">
        <f t="shared" si="3"/>
        <v>income</v>
      </c>
      <c r="P54" s="69">
        <f t="shared" si="4"/>
        <v>1</v>
      </c>
    </row>
    <row r="55">
      <c r="B55" s="69" t="s">
        <v>63</v>
      </c>
      <c r="C55" s="53">
        <v>1.0</v>
      </c>
      <c r="D55" s="70">
        <v>1.0</v>
      </c>
      <c r="E55" s="70">
        <v>1.0</v>
      </c>
      <c r="F55" s="70">
        <v>1.0</v>
      </c>
      <c r="G55" s="70">
        <v>1.0</v>
      </c>
      <c r="H55" s="71">
        <v>1.0</v>
      </c>
      <c r="I55" s="70">
        <v>1.0</v>
      </c>
      <c r="J55" s="70">
        <v>1.0</v>
      </c>
      <c r="K55" s="70">
        <v>1.0</v>
      </c>
      <c r="L55" s="70">
        <v>1.0</v>
      </c>
      <c r="M55" s="72">
        <v>1.0</v>
      </c>
      <c r="O55" s="69" t="str">
        <f t="shared" si="3"/>
        <v>tract_population</v>
      </c>
      <c r="P55" s="69">
        <f t="shared" si="4"/>
        <v>11</v>
      </c>
    </row>
    <row r="56">
      <c r="B56" s="69" t="s">
        <v>64</v>
      </c>
      <c r="C56" s="53">
        <v>1.0</v>
      </c>
      <c r="D56" s="71"/>
      <c r="E56" s="70">
        <v>1.0</v>
      </c>
      <c r="F56" s="70">
        <v>1.0</v>
      </c>
      <c r="G56" s="70">
        <v>1.0</v>
      </c>
      <c r="H56" s="71">
        <v>1.0</v>
      </c>
      <c r="I56" s="71"/>
      <c r="J56" s="70">
        <v>1.0</v>
      </c>
      <c r="K56" s="70">
        <v>1.0</v>
      </c>
      <c r="L56" s="70">
        <v>1.0</v>
      </c>
      <c r="M56" s="72">
        <v>1.0</v>
      </c>
      <c r="O56" s="69" t="str">
        <f t="shared" si="3"/>
        <v>tract_minority_population_percen</v>
      </c>
      <c r="P56" s="69">
        <f t="shared" si="4"/>
        <v>9</v>
      </c>
    </row>
    <row r="57">
      <c r="B57" s="69" t="s">
        <v>65</v>
      </c>
      <c r="C57" s="53">
        <v>1.0</v>
      </c>
      <c r="D57" s="70">
        <v>1.0</v>
      </c>
      <c r="E57" s="70">
        <v>1.0</v>
      </c>
      <c r="F57" s="70">
        <v>1.0</v>
      </c>
      <c r="G57" s="70">
        <v>1.0</v>
      </c>
      <c r="H57" s="71">
        <v>1.0</v>
      </c>
      <c r="I57" s="70">
        <v>1.0</v>
      </c>
      <c r="J57" s="70">
        <v>1.0</v>
      </c>
      <c r="K57" s="70">
        <v>1.0</v>
      </c>
      <c r="L57" s="70">
        <v>1.0</v>
      </c>
      <c r="M57" s="72">
        <v>1.0</v>
      </c>
      <c r="O57" s="69" t="str">
        <f t="shared" si="3"/>
        <v>ffiec_msa_md_median_family_income</v>
      </c>
      <c r="P57" s="69">
        <f t="shared" si="4"/>
        <v>11</v>
      </c>
    </row>
    <row r="58">
      <c r="B58" s="69" t="s">
        <v>66</v>
      </c>
      <c r="C58" s="53">
        <v>1.0</v>
      </c>
      <c r="D58" s="71"/>
      <c r="E58" s="70">
        <v>1.0</v>
      </c>
      <c r="F58" s="70">
        <v>1.0</v>
      </c>
      <c r="G58" s="70">
        <v>1.0</v>
      </c>
      <c r="H58" s="71">
        <v>1.0</v>
      </c>
      <c r="I58" s="70">
        <v>1.0</v>
      </c>
      <c r="J58" s="70">
        <v>1.0</v>
      </c>
      <c r="K58" s="70">
        <v>1.0</v>
      </c>
      <c r="L58" s="70">
        <v>1.0</v>
      </c>
      <c r="M58" s="73"/>
      <c r="O58" s="69" t="str">
        <f t="shared" si="3"/>
        <v>tract_to_msa_income_percentage</v>
      </c>
      <c r="P58" s="69">
        <f t="shared" si="4"/>
        <v>9</v>
      </c>
    </row>
    <row r="59">
      <c r="B59" s="69" t="s">
        <v>67</v>
      </c>
      <c r="C59" s="53">
        <v>1.0</v>
      </c>
      <c r="D59" s="71"/>
      <c r="E59" s="70">
        <v>1.0</v>
      </c>
      <c r="F59" s="70"/>
      <c r="G59" s="70">
        <v>1.0</v>
      </c>
      <c r="H59" s="71">
        <v>1.0</v>
      </c>
      <c r="I59" s="70">
        <v>1.0</v>
      </c>
      <c r="J59" s="70">
        <v>1.0</v>
      </c>
      <c r="K59" s="70">
        <v>1.0</v>
      </c>
      <c r="L59" s="71"/>
      <c r="M59" s="73"/>
      <c r="O59" s="69" t="str">
        <f t="shared" si="3"/>
        <v>tract_owner_occupied_units</v>
      </c>
      <c r="P59" s="69">
        <f t="shared" si="4"/>
        <v>7</v>
      </c>
    </row>
    <row r="60">
      <c r="B60" s="69" t="s">
        <v>68</v>
      </c>
      <c r="C60" s="53">
        <v>1.0</v>
      </c>
      <c r="D60" s="70">
        <v>1.0</v>
      </c>
      <c r="E60" s="70">
        <v>1.0</v>
      </c>
      <c r="F60" s="70">
        <v>1.0</v>
      </c>
      <c r="G60" s="70">
        <v>1.0</v>
      </c>
      <c r="H60" s="71">
        <v>1.0</v>
      </c>
      <c r="I60" s="70">
        <v>1.0</v>
      </c>
      <c r="J60" s="70">
        <v>1.0</v>
      </c>
      <c r="K60" s="70">
        <v>1.0</v>
      </c>
      <c r="L60" s="70">
        <v>1.0</v>
      </c>
      <c r="M60" s="72">
        <v>1.0</v>
      </c>
      <c r="O60" s="69" t="str">
        <f t="shared" si="3"/>
        <v>tract_one_to_four_family_homes</v>
      </c>
      <c r="P60" s="69">
        <f t="shared" si="4"/>
        <v>11</v>
      </c>
    </row>
    <row r="61">
      <c r="B61" s="69" t="s">
        <v>69</v>
      </c>
      <c r="C61" s="53">
        <v>1.0</v>
      </c>
      <c r="D61" s="71"/>
      <c r="E61" s="70">
        <v>1.0</v>
      </c>
      <c r="F61" s="70">
        <v>1.0</v>
      </c>
      <c r="G61" s="70">
        <v>1.0</v>
      </c>
      <c r="H61" s="71">
        <v>1.0</v>
      </c>
      <c r="I61" s="71"/>
      <c r="J61" s="70">
        <v>1.0</v>
      </c>
      <c r="K61" s="70">
        <v>1.0</v>
      </c>
      <c r="L61" s="70">
        <v>1.0</v>
      </c>
      <c r="M61" s="72">
        <v>1.0</v>
      </c>
      <c r="O61" s="69" t="str">
        <f t="shared" si="3"/>
        <v>tract_median_age_of_housing_unit</v>
      </c>
      <c r="P61" s="69">
        <f t="shared" si="4"/>
        <v>9</v>
      </c>
    </row>
    <row r="62">
      <c r="B62" s="69" t="s">
        <v>70</v>
      </c>
      <c r="C62" s="53"/>
      <c r="D62" s="71"/>
      <c r="E62" s="71"/>
      <c r="F62" s="70"/>
      <c r="G62" s="71"/>
      <c r="H62" s="71"/>
      <c r="I62" s="71"/>
      <c r="J62" s="71"/>
      <c r="K62" s="71"/>
      <c r="L62" s="71"/>
      <c r="M62" s="73"/>
      <c r="O62" s="69" t="str">
        <f t="shared" si="3"/>
        <v>applicant_age_25</v>
      </c>
      <c r="P62" s="69">
        <f t="shared" si="4"/>
        <v>0</v>
      </c>
    </row>
    <row r="63">
      <c r="B63" s="69" t="s">
        <v>71</v>
      </c>
      <c r="C63" s="53"/>
      <c r="D63" s="71"/>
      <c r="E63" s="71"/>
      <c r="F63" s="71"/>
      <c r="G63" s="71"/>
      <c r="H63" s="71"/>
      <c r="I63" s="71"/>
      <c r="J63" s="71"/>
      <c r="K63" s="71"/>
      <c r="L63" s="71"/>
      <c r="M63" s="73"/>
      <c r="O63" s="69" t="str">
        <f t="shared" si="3"/>
        <v>applicant_age_34</v>
      </c>
      <c r="P63" s="69">
        <f t="shared" si="4"/>
        <v>0</v>
      </c>
    </row>
    <row r="64">
      <c r="B64" s="69" t="s">
        <v>72</v>
      </c>
      <c r="C64" s="53"/>
      <c r="D64" s="71"/>
      <c r="E64" s="71"/>
      <c r="F64" s="70"/>
      <c r="G64" s="71"/>
      <c r="H64" s="71"/>
      <c r="I64" s="71"/>
      <c r="J64" s="71"/>
      <c r="K64" s="71"/>
      <c r="L64" s="71"/>
      <c r="M64" s="73"/>
      <c r="O64" s="69" t="str">
        <f t="shared" si="3"/>
        <v>applicant_age_44</v>
      </c>
      <c r="P64" s="69">
        <f t="shared" si="4"/>
        <v>0</v>
      </c>
    </row>
    <row r="65">
      <c r="B65" s="69" t="s">
        <v>73</v>
      </c>
      <c r="C65" s="53"/>
      <c r="D65" s="71"/>
      <c r="E65" s="71"/>
      <c r="F65" s="70"/>
      <c r="G65" s="71"/>
      <c r="H65" s="71"/>
      <c r="I65" s="71"/>
      <c r="J65" s="71"/>
      <c r="K65" s="71"/>
      <c r="L65" s="71"/>
      <c r="M65" s="73"/>
      <c r="O65" s="69" t="str">
        <f t="shared" si="3"/>
        <v>applicant_age_54</v>
      </c>
      <c r="P65" s="69">
        <f t="shared" si="4"/>
        <v>0</v>
      </c>
    </row>
    <row r="66">
      <c r="B66" s="69" t="s">
        <v>74</v>
      </c>
      <c r="C66" s="53"/>
      <c r="D66" s="71"/>
      <c r="E66" s="71"/>
      <c r="F66" s="71"/>
      <c r="G66" s="71"/>
      <c r="H66" s="71"/>
      <c r="I66" s="71"/>
      <c r="J66" s="71"/>
      <c r="K66" s="71"/>
      <c r="L66" s="71"/>
      <c r="M66" s="73"/>
      <c r="O66" s="69" t="str">
        <f t="shared" si="3"/>
        <v>applicant_age_64</v>
      </c>
      <c r="P66" s="69">
        <f t="shared" si="4"/>
        <v>0</v>
      </c>
    </row>
    <row r="67">
      <c r="B67" s="69" t="s">
        <v>75</v>
      </c>
      <c r="C67" s="53"/>
      <c r="D67" s="71"/>
      <c r="E67" s="71"/>
      <c r="F67" s="71"/>
      <c r="G67" s="71"/>
      <c r="H67" s="71"/>
      <c r="I67" s="71"/>
      <c r="J67" s="71"/>
      <c r="K67" s="71"/>
      <c r="L67" s="71"/>
      <c r="M67" s="73"/>
      <c r="O67" s="69" t="str">
        <f t="shared" si="3"/>
        <v>applicant_age_74</v>
      </c>
      <c r="P67" s="69">
        <f t="shared" si="4"/>
        <v>0</v>
      </c>
    </row>
    <row r="68">
      <c r="B68" s="69" t="s">
        <v>76</v>
      </c>
      <c r="C68" s="53"/>
      <c r="D68" s="71"/>
      <c r="E68" s="71"/>
      <c r="F68" s="70"/>
      <c r="G68" s="71"/>
      <c r="H68" s="71"/>
      <c r="I68" s="71"/>
      <c r="J68" s="71"/>
      <c r="K68" s="71"/>
      <c r="L68" s="71"/>
      <c r="M68" s="73"/>
      <c r="O68" s="69" t="str">
        <f t="shared" si="3"/>
        <v>co_applicant_or_not</v>
      </c>
      <c r="P68" s="69">
        <f t="shared" si="4"/>
        <v>0</v>
      </c>
    </row>
    <row r="69">
      <c r="B69" s="69" t="s">
        <v>77</v>
      </c>
      <c r="C69" s="53"/>
      <c r="D69" s="71"/>
      <c r="E69" s="71"/>
      <c r="F69" s="71"/>
      <c r="G69" s="71"/>
      <c r="H69" s="71"/>
      <c r="I69" s="71"/>
      <c r="J69" s="71"/>
      <c r="K69" s="71"/>
      <c r="L69" s="71"/>
      <c r="M69" s="73"/>
      <c r="O69" s="69" t="str">
        <f t="shared" si="3"/>
        <v>dti_group</v>
      </c>
      <c r="P69" s="69">
        <f t="shared" si="4"/>
        <v>0</v>
      </c>
    </row>
    <row r="70">
      <c r="B70" s="69" t="s">
        <v>78</v>
      </c>
      <c r="C70" s="53"/>
      <c r="D70" s="71"/>
      <c r="E70" s="70">
        <v>1.0</v>
      </c>
      <c r="F70" s="70">
        <v>1.0</v>
      </c>
      <c r="G70" s="71"/>
      <c r="H70" s="71"/>
      <c r="I70" s="70">
        <v>1.0</v>
      </c>
      <c r="J70" s="70">
        <v>1.0</v>
      </c>
      <c r="K70" s="70">
        <v>1.0</v>
      </c>
      <c r="L70" s="70">
        <v>1.0</v>
      </c>
      <c r="M70" s="72">
        <v>1.0</v>
      </c>
      <c r="O70" s="69" t="str">
        <f t="shared" si="3"/>
        <v>cltv</v>
      </c>
      <c r="P70" s="69">
        <f t="shared" si="4"/>
        <v>7</v>
      </c>
    </row>
    <row r="71">
      <c r="B71" s="69" t="s">
        <v>79</v>
      </c>
      <c r="C71" s="53"/>
      <c r="D71" s="71"/>
      <c r="E71" s="71"/>
      <c r="F71" s="70"/>
      <c r="G71" s="71"/>
      <c r="H71" s="71"/>
      <c r="I71" s="71"/>
      <c r="J71" s="71"/>
      <c r="K71" s="71"/>
      <c r="L71" s="71"/>
      <c r="M71" s="73"/>
      <c r="O71" s="69" t="str">
        <f t="shared" si="3"/>
        <v>male</v>
      </c>
      <c r="P71" s="69">
        <f t="shared" si="4"/>
        <v>0</v>
      </c>
    </row>
    <row r="72">
      <c r="B72" s="74" t="s">
        <v>80</v>
      </c>
      <c r="C72" s="53"/>
      <c r="D72" s="71"/>
      <c r="E72" s="71"/>
      <c r="F72" s="71"/>
      <c r="G72" s="71"/>
      <c r="H72" s="71"/>
      <c r="I72" s="71"/>
      <c r="J72" s="71"/>
      <c r="K72" s="71"/>
      <c r="L72" s="71"/>
      <c r="M72" s="73"/>
      <c r="O72" s="69" t="str">
        <f t="shared" si="3"/>
        <v>hoepa</v>
      </c>
      <c r="P72" s="69">
        <f t="shared" si="4"/>
        <v>0</v>
      </c>
    </row>
    <row r="73">
      <c r="B73" s="74" t="s">
        <v>81</v>
      </c>
      <c r="C73" s="53"/>
      <c r="D73" s="71"/>
      <c r="E73" s="71"/>
      <c r="F73" s="70">
        <v>1.0</v>
      </c>
      <c r="G73" s="71"/>
      <c r="H73" s="71"/>
      <c r="I73" s="71"/>
      <c r="J73" s="71"/>
      <c r="K73" s="71"/>
      <c r="L73" s="70">
        <v>1.0</v>
      </c>
      <c r="M73" s="72">
        <v>1.0</v>
      </c>
      <c r="O73" s="69" t="str">
        <f t="shared" si="3"/>
        <v>site</v>
      </c>
      <c r="P73" s="69">
        <f t="shared" si="4"/>
        <v>3</v>
      </c>
    </row>
    <row r="74">
      <c r="B74" s="74" t="s">
        <v>82</v>
      </c>
      <c r="C74" s="53"/>
      <c r="D74" s="71"/>
      <c r="E74" s="71"/>
      <c r="F74" s="70"/>
      <c r="G74" s="71"/>
      <c r="H74" s="71"/>
      <c r="I74" s="70">
        <v>1.0</v>
      </c>
      <c r="J74" s="70">
        <v>1.0</v>
      </c>
      <c r="K74" s="70">
        <v>1.0</v>
      </c>
      <c r="L74" s="71"/>
      <c r="M74" s="73"/>
      <c r="O74" s="69" t="str">
        <f t="shared" si="3"/>
        <v>conventional</v>
      </c>
      <c r="P74" s="69">
        <f t="shared" si="4"/>
        <v>3</v>
      </c>
    </row>
    <row r="75">
      <c r="B75" s="74" t="s">
        <v>83</v>
      </c>
      <c r="C75" s="53"/>
      <c r="D75" s="71"/>
      <c r="E75" s="71"/>
      <c r="F75" s="71"/>
      <c r="G75" s="71"/>
      <c r="H75" s="71"/>
      <c r="I75" s="70">
        <v>1.0</v>
      </c>
      <c r="J75" s="70">
        <v>1.0</v>
      </c>
      <c r="K75" s="70">
        <v>1.0</v>
      </c>
      <c r="L75" s="71"/>
      <c r="M75" s="73"/>
      <c r="O75" s="69" t="str">
        <f t="shared" si="3"/>
        <v>fha</v>
      </c>
      <c r="P75" s="69">
        <f t="shared" si="4"/>
        <v>3</v>
      </c>
    </row>
    <row r="76">
      <c r="B76" s="74" t="s">
        <v>84</v>
      </c>
      <c r="C76" s="53"/>
      <c r="D76" s="71"/>
      <c r="E76" s="71"/>
      <c r="F76" s="71"/>
      <c r="G76" s="71"/>
      <c r="H76" s="71"/>
      <c r="I76" s="70">
        <v>1.0</v>
      </c>
      <c r="J76" s="70">
        <v>1.0</v>
      </c>
      <c r="K76" s="70">
        <v>1.0</v>
      </c>
      <c r="L76" s="71"/>
      <c r="M76" s="73"/>
      <c r="O76" s="69" t="str">
        <f t="shared" si="3"/>
        <v>va</v>
      </c>
      <c r="P76" s="69">
        <f t="shared" si="4"/>
        <v>3</v>
      </c>
    </row>
    <row r="77">
      <c r="B77" s="74" t="s">
        <v>85</v>
      </c>
      <c r="C77" s="53"/>
      <c r="D77" s="71"/>
      <c r="E77" s="71"/>
      <c r="F77" s="70"/>
      <c r="G77" s="71"/>
      <c r="H77" s="71"/>
      <c r="I77" s="71"/>
      <c r="J77" s="71"/>
      <c r="K77" s="71"/>
      <c r="L77" s="71"/>
      <c r="M77" s="73"/>
      <c r="O77" s="69" t="str">
        <f t="shared" si="3"/>
        <v>purchase</v>
      </c>
      <c r="P77" s="69">
        <f t="shared" si="4"/>
        <v>0</v>
      </c>
    </row>
    <row r="78">
      <c r="B78" s="74" t="s">
        <v>86</v>
      </c>
      <c r="C78" s="53"/>
      <c r="D78" s="71"/>
      <c r="E78" s="71"/>
      <c r="F78" s="71"/>
      <c r="G78" s="71"/>
      <c r="H78" s="71"/>
      <c r="I78" s="71"/>
      <c r="J78" s="71"/>
      <c r="K78" s="71"/>
      <c r="L78" s="71"/>
      <c r="M78" s="73"/>
      <c r="O78" s="69" t="str">
        <f t="shared" si="3"/>
        <v>refi</v>
      </c>
      <c r="P78" s="69">
        <f t="shared" si="4"/>
        <v>0</v>
      </c>
    </row>
    <row r="79">
      <c r="B79" s="74" t="s">
        <v>87</v>
      </c>
      <c r="C79" s="53"/>
      <c r="D79" s="71"/>
      <c r="E79" s="71"/>
      <c r="F79" s="70">
        <v>1.0</v>
      </c>
      <c r="G79" s="71"/>
      <c r="H79" s="71"/>
      <c r="I79" s="71"/>
      <c r="J79" s="71"/>
      <c r="K79" s="71"/>
      <c r="L79" s="70">
        <v>1.0</v>
      </c>
      <c r="M79" s="72">
        <v>1.0</v>
      </c>
      <c r="O79" s="69" t="str">
        <f t="shared" si="3"/>
        <v>principal</v>
      </c>
      <c r="P79" s="69">
        <f t="shared" si="4"/>
        <v>3</v>
      </c>
    </row>
    <row r="80">
      <c r="B80" s="74" t="s">
        <v>88</v>
      </c>
      <c r="C80" s="53"/>
      <c r="D80" s="71"/>
      <c r="E80" s="71"/>
      <c r="F80" s="70"/>
      <c r="G80" s="71"/>
      <c r="H80" s="71"/>
      <c r="I80" s="71"/>
      <c r="J80" s="71"/>
      <c r="K80" s="71"/>
      <c r="L80" s="71"/>
      <c r="M80" s="73"/>
      <c r="O80" s="69" t="str">
        <f t="shared" si="3"/>
        <v>investment</v>
      </c>
      <c r="P80" s="69">
        <f t="shared" si="4"/>
        <v>0</v>
      </c>
    </row>
    <row r="81">
      <c r="B81" s="74" t="s">
        <v>89</v>
      </c>
      <c r="C81" s="53"/>
      <c r="D81" s="71"/>
      <c r="E81" s="71"/>
      <c r="F81" s="70"/>
      <c r="G81" s="71"/>
      <c r="H81" s="71"/>
      <c r="I81" s="71"/>
      <c r="J81" s="71"/>
      <c r="K81" s="71"/>
      <c r="L81" s="71"/>
      <c r="M81" s="73"/>
      <c r="O81" s="69" t="str">
        <f t="shared" si="3"/>
        <v>gse</v>
      </c>
      <c r="P81" s="69">
        <f t="shared" si="4"/>
        <v>0</v>
      </c>
    </row>
    <row r="82">
      <c r="B82" s="69" t="s">
        <v>90</v>
      </c>
      <c r="C82" s="53"/>
      <c r="D82" s="71"/>
      <c r="E82" s="71"/>
      <c r="F82" s="70"/>
      <c r="G82" s="71"/>
      <c r="H82" s="71"/>
      <c r="I82" s="71"/>
      <c r="J82" s="71"/>
      <c r="K82" s="71"/>
      <c r="L82" s="71"/>
      <c r="M82" s="73"/>
      <c r="O82" s="69" t="str">
        <f t="shared" si="3"/>
        <v>bank</v>
      </c>
      <c r="P82" s="69">
        <f t="shared" si="4"/>
        <v>0</v>
      </c>
    </row>
    <row r="83">
      <c r="B83" s="69" t="s">
        <v>91</v>
      </c>
      <c r="C83" s="53"/>
      <c r="D83" s="71"/>
      <c r="E83" s="71"/>
      <c r="F83" s="71"/>
      <c r="G83" s="71"/>
      <c r="H83" s="71"/>
      <c r="I83" s="71"/>
      <c r="J83" s="71"/>
      <c r="K83" s="71"/>
      <c r="L83" s="71"/>
      <c r="M83" s="73"/>
      <c r="O83" s="69" t="str">
        <f t="shared" si="3"/>
        <v>native</v>
      </c>
      <c r="P83" s="69">
        <f t="shared" si="4"/>
        <v>0</v>
      </c>
    </row>
    <row r="84">
      <c r="B84" s="69" t="s">
        <v>92</v>
      </c>
      <c r="C84" s="53"/>
      <c r="D84" s="71"/>
      <c r="E84" s="71"/>
      <c r="F84" s="70">
        <v>1.0</v>
      </c>
      <c r="G84" s="71"/>
      <c r="H84" s="71"/>
      <c r="I84" s="71"/>
      <c r="J84" s="71"/>
      <c r="K84" s="71"/>
      <c r="L84" s="70">
        <v>1.0</v>
      </c>
      <c r="M84" s="72">
        <v>1.0</v>
      </c>
      <c r="O84" s="69" t="str">
        <f t="shared" si="3"/>
        <v>asian</v>
      </c>
      <c r="P84" s="69">
        <f t="shared" si="4"/>
        <v>3</v>
      </c>
    </row>
    <row r="85">
      <c r="B85" s="74" t="s">
        <v>93</v>
      </c>
      <c r="C85" s="53"/>
      <c r="D85" s="71"/>
      <c r="E85" s="71"/>
      <c r="F85" s="70">
        <v>1.0</v>
      </c>
      <c r="G85" s="71"/>
      <c r="H85" s="71"/>
      <c r="I85" s="71"/>
      <c r="J85" s="71"/>
      <c r="K85" s="71"/>
      <c r="L85" s="70">
        <v>1.0</v>
      </c>
      <c r="M85" s="72">
        <v>1.0</v>
      </c>
      <c r="O85" s="69" t="str">
        <f t="shared" si="3"/>
        <v>black</v>
      </c>
      <c r="P85" s="69">
        <f t="shared" si="4"/>
        <v>3</v>
      </c>
    </row>
    <row r="86">
      <c r="B86" s="69" t="s">
        <v>94</v>
      </c>
      <c r="C86" s="53"/>
      <c r="D86" s="71"/>
      <c r="E86" s="71"/>
      <c r="F86" s="71"/>
      <c r="G86" s="71"/>
      <c r="H86" s="71"/>
      <c r="I86" s="71"/>
      <c r="J86" s="71"/>
      <c r="K86" s="71"/>
      <c r="L86" s="71"/>
      <c r="M86" s="73"/>
      <c r="O86" s="69" t="str">
        <f t="shared" si="3"/>
        <v>hawaiian</v>
      </c>
      <c r="P86" s="69">
        <f t="shared" si="4"/>
        <v>0</v>
      </c>
    </row>
    <row r="87">
      <c r="B87" s="75" t="s">
        <v>95</v>
      </c>
      <c r="C87" s="76"/>
      <c r="D87" s="77"/>
      <c r="E87" s="77"/>
      <c r="F87" s="77"/>
      <c r="G87" s="77"/>
      <c r="H87" s="77"/>
      <c r="I87" s="77"/>
      <c r="J87" s="77"/>
      <c r="K87" s="77"/>
      <c r="L87" s="77"/>
      <c r="M87" s="79"/>
      <c r="O87" s="75" t="str">
        <f t="shared" si="3"/>
        <v>hispanic</v>
      </c>
      <c r="P87" s="75">
        <f t="shared" si="4"/>
        <v>0</v>
      </c>
    </row>
    <row r="88"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</row>
    <row r="89"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</row>
    <row r="90"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</row>
    <row r="91"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</row>
    <row r="92"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</row>
    <row r="93"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</row>
    <row r="94"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</row>
    <row r="95"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</row>
    <row r="96"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</row>
    <row r="97"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</row>
    <row r="98"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</row>
    <row r="119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</row>
    <row r="12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</row>
    <row r="123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</row>
    <row r="124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</row>
    <row r="1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</row>
    <row r="126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</row>
    <row r="127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</row>
    <row r="128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</row>
    <row r="129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</row>
    <row r="130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</row>
    <row r="13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</row>
    <row r="133"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</row>
    <row r="134"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</row>
    <row r="135"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</row>
    <row r="136"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</row>
    <row r="137"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</row>
    <row r="138"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</row>
    <row r="139"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</row>
    <row r="140"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</row>
    <row r="141"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</row>
    <row r="142"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</row>
    <row r="143"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</row>
    <row r="144"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</row>
    <row r="145"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</row>
    <row r="146"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</row>
    <row r="147"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</row>
    <row r="148"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</row>
    <row r="149"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</row>
    <row r="150"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</row>
    <row r="151"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</row>
    <row r="152"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</row>
    <row r="153"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</row>
    <row r="154"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</row>
    <row r="155"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</row>
    <row r="156"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</row>
    <row r="157"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</row>
    <row r="158"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</row>
    <row r="159"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</row>
    <row r="160"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</row>
    <row r="161"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</row>
    <row r="162"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</row>
    <row r="163"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</row>
    <row r="164"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</row>
    <row r="165"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</row>
    <row r="166"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</row>
    <row r="167"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</row>
    <row r="168"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</row>
    <row r="169"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</row>
    <row r="171"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</row>
    <row r="172"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</row>
    <row r="173"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</row>
    <row r="174"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</row>
    <row r="175"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</row>
    <row r="176"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</row>
    <row r="177"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</row>
    <row r="178"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</row>
    <row r="179"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</row>
    <row r="180"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</row>
    <row r="181"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</row>
    <row r="182"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</row>
    <row r="183"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</row>
    <row r="184"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</row>
    <row r="185"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</row>
    <row r="186"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</row>
    <row r="187"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</row>
    <row r="188"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</row>
    <row r="189"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</row>
    <row r="190"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</row>
    <row r="191"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</row>
    <row r="192"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</row>
    <row r="193"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</row>
    <row r="194"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</row>
    <row r="195"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</row>
    <row r="196"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</row>
    <row r="197"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</row>
    <row r="198"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</row>
    <row r="199"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</row>
    <row r="200"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</row>
    <row r="201"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</row>
    <row r="202"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  <row r="203"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</row>
    <row r="204"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</row>
    <row r="205"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</row>
    <row r="206"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</row>
    <row r="207"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</row>
    <row r="208"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</row>
    <row r="209"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</row>
    <row r="210"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</row>
    <row r="211"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</row>
    <row r="212"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</row>
    <row r="213"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</row>
    <row r="214"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</row>
    <row r="21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</row>
    <row r="216"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</row>
    <row r="217"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</row>
    <row r="218"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</row>
    <row r="219"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</row>
    <row r="220"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</row>
    <row r="221"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</row>
    <row r="222"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</row>
    <row r="223"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</row>
    <row r="224"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</row>
    <row r="225"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</row>
    <row r="226"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</row>
    <row r="227"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</row>
    <row r="228"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</row>
    <row r="229"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</row>
    <row r="230"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</row>
    <row r="231"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</row>
    <row r="232"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</row>
    <row r="233"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</row>
    <row r="234"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</row>
    <row r="236"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</row>
    <row r="237"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</row>
    <row r="238"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</row>
    <row r="239"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</row>
    <row r="240"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</row>
    <row r="241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</row>
    <row r="242"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</row>
    <row r="243"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</row>
    <row r="244"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</row>
    <row r="245"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</row>
    <row r="246"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</row>
    <row r="247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</row>
    <row r="248"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</row>
    <row r="249"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</row>
    <row r="250"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</row>
    <row r="251"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</row>
    <row r="252"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</row>
    <row r="253"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</row>
    <row r="254"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</row>
    <row r="255"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</row>
    <row r="256"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</row>
    <row r="257"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</row>
    <row r="258"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</row>
    <row r="259"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</row>
    <row r="260"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</row>
    <row r="261"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</row>
    <row r="262"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</row>
    <row r="263"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</row>
    <row r="264"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</row>
    <row r="265"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</row>
    <row r="266"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</row>
    <row r="267"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  <row r="336"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</row>
    <row r="337"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</row>
    <row r="338"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</row>
    <row r="339"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</row>
    <row r="340"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</row>
    <row r="341"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</row>
    <row r="342"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</row>
    <row r="343"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</row>
    <row r="344"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</row>
    <row r="345"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</row>
    <row r="346"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</row>
    <row r="347"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</row>
    <row r="348"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</row>
    <row r="349"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</row>
    <row r="350"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</row>
    <row r="351"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</row>
    <row r="352"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</row>
    <row r="353"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</row>
    <row r="354"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</row>
    <row r="355"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</row>
    <row r="356"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</row>
    <row r="357"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</row>
    <row r="358"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</row>
    <row r="359"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</row>
    <row r="360"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</row>
    <row r="361"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</row>
    <row r="362"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</row>
    <row r="363"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</row>
    <row r="364"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</row>
    <row r="365"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</row>
    <row r="366"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</row>
    <row r="367"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</row>
    <row r="368"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</row>
    <row r="369"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</row>
    <row r="370"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</row>
    <row r="371"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</row>
    <row r="372"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</row>
    <row r="373"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</row>
    <row r="374"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</row>
    <row r="375"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</row>
    <row r="376"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</row>
    <row r="377"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</row>
    <row r="378"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</row>
    <row r="379"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</row>
    <row r="380"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</row>
    <row r="381"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</row>
    <row r="382"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</row>
    <row r="383"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</row>
    <row r="384"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</row>
    <row r="385"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</row>
    <row r="386"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</row>
    <row r="387"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</row>
    <row r="388"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</row>
    <row r="389"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</row>
    <row r="390"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</row>
    <row r="391"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</row>
    <row r="392"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</row>
    <row r="393"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</row>
    <row r="394"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</row>
    <row r="395"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</row>
    <row r="396"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</row>
    <row r="397"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</row>
    <row r="398"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</row>
    <row r="399"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</row>
    <row r="400"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</row>
    <row r="401"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</row>
    <row r="402"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</row>
    <row r="403"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</row>
    <row r="404"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5"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</row>
    <row r="406"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</row>
    <row r="407"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</row>
    <row r="408"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</row>
    <row r="409"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</row>
    <row r="410"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</row>
    <row r="411"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</row>
    <row r="412"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</row>
    <row r="413"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</row>
    <row r="414"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</row>
    <row r="415"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</row>
    <row r="416"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</row>
    <row r="417"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</row>
    <row r="418"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</row>
    <row r="419"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</row>
    <row r="420"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</row>
    <row r="421"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</row>
    <row r="422"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</row>
    <row r="423"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</row>
    <row r="424"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</row>
    <row r="425"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</row>
    <row r="426"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</row>
    <row r="427"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</row>
    <row r="428"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</row>
    <row r="429"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</row>
    <row r="430"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</row>
    <row r="431"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</row>
    <row r="432"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</row>
    <row r="433"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</row>
    <row r="434"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</row>
    <row r="435"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</row>
    <row r="436"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</row>
    <row r="437"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</row>
    <row r="438"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</row>
    <row r="439"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</row>
    <row r="440"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</row>
    <row r="441"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</row>
    <row r="442"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</row>
    <row r="443"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</row>
    <row r="444"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</row>
    <row r="445"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</row>
    <row r="446"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</row>
    <row r="447"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</row>
    <row r="448"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</row>
    <row r="449"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</row>
    <row r="450"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</row>
    <row r="451"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</row>
    <row r="452"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</row>
    <row r="453"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</row>
    <row r="454"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</row>
    <row r="455"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</row>
    <row r="456"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</row>
    <row r="457"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</row>
    <row r="458"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</row>
    <row r="459"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</row>
    <row r="460"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</row>
    <row r="461"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</row>
    <row r="462"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</row>
    <row r="463"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</row>
    <row r="464"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</row>
    <row r="465"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</row>
    <row r="466"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</row>
    <row r="467"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</row>
    <row r="468"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</row>
    <row r="469"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</row>
    <row r="470"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</row>
    <row r="471"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</row>
    <row r="472"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</row>
    <row r="473"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</row>
    <row r="474"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</row>
    <row r="475"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</row>
    <row r="476"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</row>
    <row r="477"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</row>
    <row r="478"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</row>
    <row r="479"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</row>
    <row r="480"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</row>
    <row r="481"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</row>
    <row r="482"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</row>
    <row r="483"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</row>
    <row r="484"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</row>
    <row r="485"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</row>
    <row r="486"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</row>
    <row r="487"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</row>
    <row r="488"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</row>
    <row r="489"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</row>
    <row r="490"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</row>
    <row r="491"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</row>
    <row r="492"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</row>
    <row r="493"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</row>
    <row r="494"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</row>
    <row r="495"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</row>
    <row r="496"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</row>
    <row r="497"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</row>
    <row r="498"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</row>
    <row r="499"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</row>
    <row r="500"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</row>
    <row r="501"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</row>
    <row r="502"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</row>
    <row r="503"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</row>
    <row r="504"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</row>
    <row r="505"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</row>
    <row r="506"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</row>
    <row r="507"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</row>
    <row r="508"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</row>
    <row r="509"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</row>
    <row r="510"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</row>
    <row r="511"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</row>
    <row r="512"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</row>
    <row r="513"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</row>
    <row r="514"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</row>
    <row r="515"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</row>
    <row r="516"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</row>
    <row r="517"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</row>
    <row r="518"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</row>
    <row r="519"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</row>
    <row r="520"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</row>
    <row r="521"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</row>
    <row r="522"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</row>
    <row r="523"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</row>
    <row r="524"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</row>
    <row r="525"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</row>
    <row r="526"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</row>
    <row r="527"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</row>
    <row r="528"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</row>
    <row r="529"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</row>
    <row r="530"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</row>
    <row r="531"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</row>
    <row r="532"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</row>
    <row r="533"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</row>
    <row r="534"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</row>
    <row r="535"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</row>
    <row r="536"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</row>
    <row r="537"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</row>
    <row r="538"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</row>
    <row r="539"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</row>
    <row r="540"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</row>
    <row r="541"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</row>
    <row r="542"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</row>
    <row r="543"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</row>
    <row r="544"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</row>
    <row r="545"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</row>
    <row r="546"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</row>
    <row r="547"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</row>
    <row r="548"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</row>
    <row r="549"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</row>
    <row r="550"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</row>
    <row r="551"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</row>
    <row r="552"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</row>
    <row r="553"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</row>
    <row r="554"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</row>
    <row r="555"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</row>
    <row r="556"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</row>
    <row r="557"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</row>
    <row r="558"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</row>
    <row r="559"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</row>
    <row r="560"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</row>
    <row r="561"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</row>
    <row r="562"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</row>
    <row r="563"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</row>
    <row r="564"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</row>
    <row r="565"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</row>
    <row r="566"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</row>
    <row r="567"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</row>
    <row r="568"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</row>
    <row r="569"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</row>
    <row r="570"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</row>
    <row r="571"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</row>
    <row r="572"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</row>
    <row r="573"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</row>
    <row r="574"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</row>
    <row r="575"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</row>
    <row r="576"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</row>
    <row r="577"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</row>
    <row r="578"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</row>
    <row r="579"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</row>
    <row r="580"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</row>
    <row r="581"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</row>
    <row r="582"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</row>
    <row r="583"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</row>
    <row r="584"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</row>
    <row r="585"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</row>
    <row r="586"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</row>
    <row r="587"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</row>
    <row r="588"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</row>
    <row r="589"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</row>
    <row r="590"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</row>
    <row r="591"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</row>
    <row r="592"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</row>
    <row r="593"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</row>
    <row r="594"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</row>
    <row r="595"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</row>
    <row r="596"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</row>
    <row r="597"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</row>
    <row r="598"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</row>
    <row r="599"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</row>
    <row r="600"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</row>
    <row r="601"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</row>
    <row r="602"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</row>
    <row r="603"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</row>
    <row r="604"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</row>
    <row r="605"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</row>
    <row r="606"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</row>
    <row r="607"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</row>
    <row r="608"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</row>
    <row r="609"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</row>
    <row r="610"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</row>
    <row r="611"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</row>
    <row r="612"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</row>
    <row r="613"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</row>
    <row r="614"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</row>
    <row r="615"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</row>
    <row r="616"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</row>
    <row r="617"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</row>
    <row r="618"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</row>
    <row r="619"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</row>
    <row r="620"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</row>
    <row r="621"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</row>
    <row r="622"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</row>
    <row r="623"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</row>
    <row r="624"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</row>
    <row r="625"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</row>
    <row r="626"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</row>
    <row r="627"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</row>
    <row r="628"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</row>
    <row r="629"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</row>
    <row r="630"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</row>
    <row r="631"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</row>
    <row r="632"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</row>
    <row r="633"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</row>
    <row r="634"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</row>
    <row r="635"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</row>
    <row r="636"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</row>
    <row r="637"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</row>
    <row r="638"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</row>
    <row r="639"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</row>
    <row r="640"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</row>
    <row r="641"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</row>
    <row r="642"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</row>
    <row r="643"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</row>
    <row r="644"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</row>
    <row r="645"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</row>
    <row r="646"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</row>
    <row r="647"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</row>
    <row r="648"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</row>
    <row r="649"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</row>
    <row r="650"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</row>
    <row r="651"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</row>
    <row r="652"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</row>
    <row r="653"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</row>
    <row r="654"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</row>
    <row r="655"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</row>
    <row r="656"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</row>
    <row r="657"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</row>
    <row r="658"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</row>
    <row r="659"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</row>
    <row r="660"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</row>
    <row r="661"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</row>
    <row r="662"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</row>
    <row r="663"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</row>
    <row r="664"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</row>
    <row r="665"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</row>
    <row r="666"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</row>
    <row r="667"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</row>
    <row r="668"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</row>
    <row r="669"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</row>
    <row r="670"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</row>
    <row r="671"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</row>
    <row r="672"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</row>
    <row r="673"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</row>
    <row r="674"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</row>
    <row r="675"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</row>
    <row r="676"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</row>
    <row r="677"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</row>
    <row r="678"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</row>
    <row r="679"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</row>
    <row r="680"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</row>
    <row r="681"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</row>
    <row r="682"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</row>
    <row r="683"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</row>
    <row r="684"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</row>
    <row r="685"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</row>
    <row r="686"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</row>
    <row r="687"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</row>
    <row r="688"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</row>
    <row r="689"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</row>
    <row r="690"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</row>
    <row r="691"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</row>
    <row r="692"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</row>
    <row r="693"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</row>
    <row r="694"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</row>
    <row r="695"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</row>
    <row r="696"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</row>
    <row r="697"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</row>
    <row r="698"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</row>
    <row r="699"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</row>
    <row r="700"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</row>
    <row r="701"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</row>
    <row r="702"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</row>
    <row r="703"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</row>
    <row r="704"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</row>
    <row r="705"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</row>
    <row r="706"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</row>
    <row r="707"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</row>
    <row r="708"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</row>
    <row r="709"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</row>
    <row r="710"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</row>
    <row r="711"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</row>
    <row r="712"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</row>
    <row r="713"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</row>
    <row r="714"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</row>
    <row r="715"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</row>
    <row r="716"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</row>
    <row r="717"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</row>
    <row r="718"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</row>
    <row r="719"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</row>
    <row r="720"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</row>
    <row r="721"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</row>
    <row r="722"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</row>
    <row r="723"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</row>
    <row r="724"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</row>
    <row r="725"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</row>
    <row r="726"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</row>
    <row r="727"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</row>
    <row r="728"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</row>
    <row r="729"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</row>
    <row r="730"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</row>
    <row r="731"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</row>
    <row r="732"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</row>
    <row r="733"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</row>
    <row r="734"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</row>
    <row r="735"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</row>
    <row r="736"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</row>
    <row r="737"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</row>
    <row r="738"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</row>
    <row r="739"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</row>
    <row r="740"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</row>
    <row r="741"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</row>
    <row r="742"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</row>
    <row r="743"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</row>
    <row r="744"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</row>
    <row r="745"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</row>
    <row r="746"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</row>
    <row r="747"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</row>
    <row r="748"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</row>
    <row r="749"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</row>
    <row r="750"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</row>
    <row r="751"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</row>
    <row r="752"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</row>
    <row r="753"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</row>
    <row r="754"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</row>
    <row r="755"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</row>
    <row r="756"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</row>
    <row r="757"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</row>
    <row r="758"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</row>
    <row r="759"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</row>
    <row r="760"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</row>
    <row r="761"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</row>
    <row r="762"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</row>
    <row r="763"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</row>
    <row r="764"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</row>
    <row r="765"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</row>
    <row r="766"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</row>
    <row r="767"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</row>
    <row r="768"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</row>
    <row r="769"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</row>
    <row r="770"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</row>
    <row r="771"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</row>
    <row r="772"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</row>
    <row r="773"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</row>
    <row r="774"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</row>
    <row r="775"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</row>
    <row r="776"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</row>
    <row r="777"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</row>
    <row r="778"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</row>
    <row r="779"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</row>
    <row r="780"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</row>
    <row r="781"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</row>
    <row r="782"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</row>
    <row r="783"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</row>
    <row r="784"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</row>
    <row r="785"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</row>
    <row r="786"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</row>
    <row r="787"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</row>
    <row r="788"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</row>
    <row r="789"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</row>
    <row r="790"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</row>
    <row r="791"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</row>
    <row r="792"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</row>
    <row r="793"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</row>
    <row r="794"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</row>
    <row r="795"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</row>
    <row r="796"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</row>
    <row r="797"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</row>
    <row r="798"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</row>
    <row r="799"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</row>
    <row r="800"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</row>
    <row r="801"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</row>
    <row r="802"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</row>
    <row r="803"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</row>
    <row r="804"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</row>
    <row r="805"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</row>
    <row r="806"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</row>
    <row r="807"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</row>
    <row r="808"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</row>
    <row r="809"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</row>
    <row r="810"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</row>
    <row r="811"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</row>
    <row r="812"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</row>
    <row r="813"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</row>
    <row r="814"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</row>
    <row r="815"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</row>
    <row r="816"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</row>
    <row r="817"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</row>
    <row r="818"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</row>
    <row r="819"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</row>
    <row r="820"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</row>
    <row r="821"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</row>
    <row r="822"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</row>
    <row r="823"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</row>
    <row r="824"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</row>
    <row r="825"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</row>
    <row r="826"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</row>
    <row r="827"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</row>
    <row r="828"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</row>
    <row r="829"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</row>
    <row r="830"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</row>
    <row r="831"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</row>
    <row r="832"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</row>
    <row r="833"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</row>
    <row r="834"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</row>
    <row r="835"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</row>
    <row r="836"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</row>
    <row r="837"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</row>
    <row r="838"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</row>
    <row r="839"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</row>
    <row r="840"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</row>
    <row r="841"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</row>
    <row r="842"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</row>
    <row r="843"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</row>
    <row r="844"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</row>
    <row r="845"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</row>
    <row r="846"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</row>
    <row r="847"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</row>
    <row r="848"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</row>
    <row r="849"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</row>
    <row r="850"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</row>
    <row r="851"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</row>
    <row r="852"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</row>
    <row r="853"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</row>
    <row r="854"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</row>
    <row r="855"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</row>
    <row r="856"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</row>
    <row r="857"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</row>
    <row r="858"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</row>
    <row r="859"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</row>
    <row r="860"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</row>
    <row r="861"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</row>
    <row r="862"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</row>
    <row r="863"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</row>
    <row r="864"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</row>
    <row r="865"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</row>
    <row r="866"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</row>
    <row r="867"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</row>
    <row r="868"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</row>
    <row r="869"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</row>
    <row r="870"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</row>
    <row r="871"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</row>
    <row r="872"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</row>
    <row r="873"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</row>
    <row r="874"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</row>
    <row r="875"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</row>
    <row r="876"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</row>
    <row r="877"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</row>
    <row r="878"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</row>
    <row r="879"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</row>
    <row r="880"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</row>
    <row r="881"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</row>
    <row r="882"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</row>
    <row r="883"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</row>
    <row r="884"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</row>
    <row r="885"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</row>
    <row r="886"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</row>
    <row r="887"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</row>
    <row r="888"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</row>
    <row r="889"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</row>
    <row r="890"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</row>
    <row r="891"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</row>
    <row r="892"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</row>
    <row r="893"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</row>
    <row r="894"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</row>
    <row r="895"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</row>
    <row r="896"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</row>
    <row r="897" ht="15.0" customHeight="1"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</row>
    <row r="898" ht="15.0" customHeight="1"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</row>
    <row r="899" ht="15.0" customHeight="1"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</row>
    <row r="900" ht="15.0" customHeight="1"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</row>
    <row r="901" ht="15.0" customHeight="1"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</row>
    <row r="902" ht="15.0" customHeight="1"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</row>
    <row r="903" ht="15.0" customHeight="1"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</row>
    <row r="904" ht="15.0" customHeight="1"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</row>
    <row r="905" ht="15.0" customHeight="1"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</row>
    <row r="906" ht="15.0" customHeight="1"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</row>
    <row r="907" ht="15.0" customHeight="1"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</row>
    <row r="908" ht="15.0" customHeight="1"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</row>
    <row r="909" ht="15.0" customHeight="1"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</row>
    <row r="910" ht="15.0" customHeight="1"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</row>
    <row r="911" ht="15.0" customHeight="1"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</row>
    <row r="912" ht="15.0" customHeight="1"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</row>
    <row r="913" ht="15.0" customHeight="1"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</row>
    <row r="914" ht="15.0" customHeight="1"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</row>
    <row r="915" ht="15.0" customHeight="1"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</row>
    <row r="916" ht="15.0" customHeight="1"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</row>
    <row r="917" ht="15.0" customHeight="1"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</row>
    <row r="918" ht="15.0" customHeight="1"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</row>
    <row r="919" ht="15.0" customHeight="1"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</row>
    <row r="920" ht="15.0" customHeight="1"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</row>
    <row r="921" ht="15.0" customHeight="1"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</row>
    <row r="922" ht="15.0" customHeight="1"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</row>
    <row r="923" ht="15.0" customHeight="1"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</row>
    <row r="924" ht="15.0" customHeight="1"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</row>
    <row r="925" ht="15.0" customHeight="1"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</row>
    <row r="926" ht="15.0" customHeight="1"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</row>
    <row r="927" ht="15.0" customHeight="1"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</row>
    <row r="928" ht="15.0" customHeight="1"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</row>
    <row r="929" ht="15.0" customHeight="1"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</row>
    <row r="930" ht="15.0" customHeight="1"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</row>
    <row r="931" ht="15.0" customHeight="1"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</row>
    <row r="932" ht="15.0" customHeight="1"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</row>
    <row r="933" ht="15.0" customHeight="1"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</row>
    <row r="934" ht="15.0" customHeight="1"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</row>
    <row r="935" ht="15.0" customHeight="1"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</row>
    <row r="936" ht="15.0" customHeight="1"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</row>
    <row r="937" ht="15.0" customHeight="1"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</row>
    <row r="938" ht="15.0" customHeight="1"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</row>
    <row r="939" ht="15.0" customHeight="1"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</row>
    <row r="940" ht="15.0" customHeight="1"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</row>
    <row r="941" ht="15.0" customHeight="1"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</row>
    <row r="942" ht="15.0" customHeight="1"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</row>
  </sheetData>
  <mergeCells count="32">
    <mergeCell ref="B2:M2"/>
    <mergeCell ref="O2:P2"/>
    <mergeCell ref="B3:B5"/>
    <mergeCell ref="C3:C5"/>
    <mergeCell ref="D3:D5"/>
    <mergeCell ref="E3:E5"/>
    <mergeCell ref="F3:F5"/>
    <mergeCell ref="P3:P5"/>
    <mergeCell ref="M47:M49"/>
    <mergeCell ref="O47:O49"/>
    <mergeCell ref="K3:K5"/>
    <mergeCell ref="L3:L5"/>
    <mergeCell ref="B46:M46"/>
    <mergeCell ref="O46:P46"/>
    <mergeCell ref="B47:B49"/>
    <mergeCell ref="C47:C49"/>
    <mergeCell ref="D47:D49"/>
    <mergeCell ref="P47:P49"/>
    <mergeCell ref="G3:G5"/>
    <mergeCell ref="H3:H5"/>
    <mergeCell ref="I3:I5"/>
    <mergeCell ref="J3:J5"/>
    <mergeCell ref="M3:M5"/>
    <mergeCell ref="O3:O5"/>
    <mergeCell ref="E47:E49"/>
    <mergeCell ref="F47:F49"/>
    <mergeCell ref="G47:G49"/>
    <mergeCell ref="H47:H49"/>
    <mergeCell ref="I47:I49"/>
    <mergeCell ref="J47:J49"/>
    <mergeCell ref="K47:K49"/>
    <mergeCell ref="L47:L49"/>
  </mergeCells>
  <conditionalFormatting sqref="P6:P43 P50:P87">
    <cfRule type="colorScale" priority="1">
      <colorScale>
        <cfvo type="min"/>
        <cfvo type="max"/>
        <color rgb="FFFFFFFF"/>
        <color rgb="FFE67C73"/>
      </colorScale>
    </cfRule>
  </conditionalFormatting>
  <conditionalFormatting sqref="P43 P87">
    <cfRule type="colorScale" priority="2">
      <colorScale>
        <cfvo type="min"/>
        <cfvo type="max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8.86"/>
    <col customWidth="1" min="4" max="4" width="19.71"/>
    <col customWidth="1" min="5" max="5" width="21.0"/>
    <col customWidth="1" min="7" max="11" width="18.14"/>
  </cols>
  <sheetData>
    <row r="3">
      <c r="C3" s="81" t="s">
        <v>0</v>
      </c>
      <c r="D3" s="82" t="s">
        <v>1</v>
      </c>
      <c r="E3" s="82" t="s">
        <v>2</v>
      </c>
      <c r="F3" s="83"/>
      <c r="G3" s="82" t="s">
        <v>3</v>
      </c>
      <c r="H3" s="82" t="s">
        <v>4</v>
      </c>
      <c r="I3" s="82" t="s">
        <v>5</v>
      </c>
      <c r="J3" s="82" t="s">
        <v>6</v>
      </c>
      <c r="K3" s="84" t="s">
        <v>7</v>
      </c>
    </row>
    <row r="4">
      <c r="C4" s="85"/>
      <c r="D4" s="11"/>
      <c r="E4" s="11"/>
      <c r="F4" s="12"/>
      <c r="G4" s="11"/>
      <c r="H4" s="11"/>
      <c r="I4" s="11"/>
      <c r="J4" s="11"/>
      <c r="K4" s="86"/>
    </row>
    <row r="5">
      <c r="C5" s="87" t="s">
        <v>8</v>
      </c>
      <c r="D5" s="6" t="s">
        <v>9</v>
      </c>
      <c r="E5" s="6" t="s">
        <v>10</v>
      </c>
      <c r="F5" s="7"/>
      <c r="G5" s="8">
        <v>0.049394</v>
      </c>
      <c r="H5" s="8">
        <v>0.950606</v>
      </c>
      <c r="I5" s="8">
        <v>0.994155541032583</v>
      </c>
      <c r="J5" s="8">
        <v>0.685878442789786</v>
      </c>
      <c r="K5" s="88">
        <v>0.905122584767057</v>
      </c>
    </row>
    <row r="6">
      <c r="C6" s="85" t="s">
        <v>8</v>
      </c>
      <c r="D6" s="11" t="s">
        <v>9</v>
      </c>
      <c r="E6" s="11" t="s">
        <v>11</v>
      </c>
      <c r="F6" s="12"/>
      <c r="G6" s="13">
        <v>0.059462</v>
      </c>
      <c r="H6" s="13">
        <v>0.940538</v>
      </c>
      <c r="I6" s="13">
        <v>0.994288716401721</v>
      </c>
      <c r="J6" s="13">
        <v>0.666216231561495</v>
      </c>
      <c r="K6" s="89">
        <v>0.887553212806677</v>
      </c>
    </row>
    <row r="7">
      <c r="C7" s="85" t="s">
        <v>8</v>
      </c>
      <c r="D7" s="11" t="s">
        <v>9</v>
      </c>
      <c r="E7" s="11" t="s">
        <v>12</v>
      </c>
      <c r="F7" s="12"/>
      <c r="G7" s="13">
        <v>0.061814</v>
      </c>
      <c r="H7" s="13">
        <v>0.938186</v>
      </c>
      <c r="I7" s="13">
        <v>0.952067514031033</v>
      </c>
      <c r="J7" s="13">
        <v>0.922831073972887</v>
      </c>
      <c r="K7" s="89">
        <v>0.877519892942362</v>
      </c>
    </row>
    <row r="8">
      <c r="C8" s="85" t="s">
        <v>8</v>
      </c>
      <c r="D8" s="11" t="s">
        <v>9</v>
      </c>
      <c r="E8" s="11" t="s">
        <v>13</v>
      </c>
      <c r="F8" s="12"/>
      <c r="G8" s="13">
        <v>0.07412</v>
      </c>
      <c r="H8" s="13">
        <v>0.92588</v>
      </c>
      <c r="I8" s="13">
        <v>0.948617683371327</v>
      </c>
      <c r="J8" s="13">
        <v>0.90053241916709</v>
      </c>
      <c r="K8" s="89">
        <v>0.855383601796577</v>
      </c>
    </row>
    <row r="9">
      <c r="C9" s="85" t="s">
        <v>8</v>
      </c>
      <c r="D9" s="11" t="s">
        <v>9</v>
      </c>
      <c r="E9" s="11" t="s">
        <v>14</v>
      </c>
      <c r="F9" s="12"/>
      <c r="G9" s="13">
        <v>0.066232</v>
      </c>
      <c r="H9" s="13">
        <v>0.933768</v>
      </c>
      <c r="I9" s="13">
        <v>0.918690527595195</v>
      </c>
      <c r="J9" s="13">
        <v>0.973908090017937</v>
      </c>
      <c r="K9" s="89">
        <v>0.871418109340341</v>
      </c>
    </row>
    <row r="10">
      <c r="C10" s="85" t="s">
        <v>8</v>
      </c>
      <c r="D10" s="11" t="s">
        <v>9</v>
      </c>
      <c r="E10" s="11" t="s">
        <v>15</v>
      </c>
      <c r="F10" s="12"/>
      <c r="G10" s="13">
        <v>0.074094</v>
      </c>
      <c r="H10" s="13">
        <v>0.925906</v>
      </c>
      <c r="I10" s="13">
        <v>0.906128904984006</v>
      </c>
      <c r="J10" s="13">
        <v>0.961139073540566</v>
      </c>
      <c r="K10" s="89">
        <v>0.854770915317493</v>
      </c>
    </row>
    <row r="11">
      <c r="C11" s="85"/>
      <c r="D11" s="11"/>
      <c r="E11" s="11"/>
      <c r="F11" s="12"/>
      <c r="G11" s="13"/>
      <c r="H11" s="13"/>
      <c r="I11" s="13"/>
      <c r="J11" s="13"/>
      <c r="K11" s="89"/>
    </row>
    <row r="12">
      <c r="C12" s="85" t="s">
        <v>8</v>
      </c>
      <c r="D12" s="11" t="s">
        <v>16</v>
      </c>
      <c r="E12" s="11" t="s">
        <v>10</v>
      </c>
      <c r="F12" s="12"/>
      <c r="G12" s="13">
        <v>0.009428</v>
      </c>
      <c r="H12" s="13">
        <v>0.990572</v>
      </c>
      <c r="I12" s="13">
        <v>0.998277841561423</v>
      </c>
      <c r="J12" s="13">
        <v>0.940896091515729</v>
      </c>
      <c r="K12" s="89">
        <v>0.98028136142518</v>
      </c>
    </row>
    <row r="13">
      <c r="C13" s="85" t="s">
        <v>8</v>
      </c>
      <c r="D13" s="11" t="s">
        <v>16</v>
      </c>
      <c r="E13" s="11" t="s">
        <v>11</v>
      </c>
      <c r="F13" s="12"/>
      <c r="G13" s="13">
        <v>0.014758</v>
      </c>
      <c r="H13" s="13">
        <v>0.985242</v>
      </c>
      <c r="I13" s="13">
        <v>0.998812997675453</v>
      </c>
      <c r="J13" s="13">
        <v>0.917297843589248</v>
      </c>
      <c r="K13" s="89">
        <v>0.972109313024172</v>
      </c>
    </row>
    <row r="14">
      <c r="C14" s="85" t="s">
        <v>8</v>
      </c>
      <c r="D14" s="11" t="s">
        <v>16</v>
      </c>
      <c r="E14" s="11" t="s">
        <v>12</v>
      </c>
      <c r="F14" s="12"/>
      <c r="G14" s="13">
        <v>0.012866</v>
      </c>
      <c r="H14" s="13">
        <v>0.987134</v>
      </c>
      <c r="I14" s="13">
        <v>0.988923326454741</v>
      </c>
      <c r="J14" s="13">
        <v>0.985303823645883</v>
      </c>
      <c r="K14" s="89">
        <v>0.974984002012397</v>
      </c>
    </row>
    <row r="15">
      <c r="C15" s="85" t="s">
        <v>8</v>
      </c>
      <c r="D15" s="11" t="s">
        <v>16</v>
      </c>
      <c r="E15" s="11" t="s">
        <v>13</v>
      </c>
      <c r="F15" s="12"/>
      <c r="G15" s="13">
        <v>0.01829</v>
      </c>
      <c r="H15" s="13">
        <v>0.98171</v>
      </c>
      <c r="I15" s="13">
        <v>0.984151489567</v>
      </c>
      <c r="J15" s="13">
        <v>0.979187250741026</v>
      </c>
      <c r="K15" s="89">
        <v>0.96456809269008</v>
      </c>
    </row>
    <row r="16">
      <c r="C16" s="85" t="s">
        <v>8</v>
      </c>
      <c r="D16" s="11" t="s">
        <v>16</v>
      </c>
      <c r="E16" s="11" t="s">
        <v>14</v>
      </c>
      <c r="F16" s="12"/>
      <c r="G16" s="13">
        <v>0.012554</v>
      </c>
      <c r="H16" s="13">
        <v>0.987446</v>
      </c>
      <c r="I16" s="13">
        <v>0.984409194044278</v>
      </c>
      <c r="J16" s="13">
        <v>0.994466277181192</v>
      </c>
      <c r="K16" s="89">
        <v>0.975867067329359</v>
      </c>
    </row>
    <row r="17">
      <c r="C17" s="85" t="s">
        <v>8</v>
      </c>
      <c r="D17" s="11" t="s">
        <v>16</v>
      </c>
      <c r="E17" s="11" t="s">
        <v>15</v>
      </c>
      <c r="F17" s="12"/>
      <c r="G17" s="13">
        <v>0.01706</v>
      </c>
      <c r="H17" s="13">
        <v>0.98294</v>
      </c>
      <c r="I17" s="13">
        <v>0.976913703416006</v>
      </c>
      <c r="J17" s="13">
        <v>0.991558958377705</v>
      </c>
      <c r="K17" s="89">
        <v>0.9676287136192</v>
      </c>
    </row>
    <row r="18">
      <c r="C18" s="85"/>
      <c r="D18" s="11"/>
      <c r="E18" s="11"/>
      <c r="F18" s="12"/>
      <c r="G18" s="13"/>
      <c r="H18" s="13"/>
      <c r="I18" s="13"/>
      <c r="J18" s="13"/>
      <c r="K18" s="89"/>
    </row>
    <row r="19">
      <c r="C19" s="85" t="s">
        <v>8</v>
      </c>
      <c r="D19" s="11" t="s">
        <v>17</v>
      </c>
      <c r="E19" s="11" t="s">
        <v>10</v>
      </c>
      <c r="F19" s="12"/>
      <c r="G19" s="13">
        <v>0.001562</v>
      </c>
      <c r="H19" s="13">
        <v>0.998438</v>
      </c>
      <c r="I19" s="13">
        <v>0.99896110642166</v>
      </c>
      <c r="J19" s="13">
        <v>0.990969520521474</v>
      </c>
      <c r="K19" s="89">
        <v>0.993087692651594</v>
      </c>
    </row>
    <row r="20">
      <c r="C20" s="85" t="s">
        <v>8</v>
      </c>
      <c r="D20" s="11" t="s">
        <v>17</v>
      </c>
      <c r="E20" s="11" t="s">
        <v>11</v>
      </c>
      <c r="F20" s="12"/>
      <c r="G20" s="13">
        <v>0.001188</v>
      </c>
      <c r="H20" s="13">
        <v>0.998812</v>
      </c>
      <c r="I20" s="13">
        <v>0.999737187910643</v>
      </c>
      <c r="J20" s="13">
        <v>0.993516005586909</v>
      </c>
      <c r="K20" s="89">
        <v>0.994622041718317</v>
      </c>
    </row>
    <row r="21">
      <c r="C21" s="85" t="s">
        <v>8</v>
      </c>
      <c r="D21" s="11" t="s">
        <v>17</v>
      </c>
      <c r="E21" s="11" t="s">
        <v>12</v>
      </c>
      <c r="F21" s="12"/>
      <c r="G21" s="13">
        <v>0.004838</v>
      </c>
      <c r="H21" s="13">
        <v>0.995162</v>
      </c>
      <c r="I21" s="13">
        <v>0.994250533023501</v>
      </c>
      <c r="J21" s="13">
        <v>0.996083953007436</v>
      </c>
      <c r="K21" s="89">
        <v>0.990368053086613</v>
      </c>
    </row>
    <row r="22">
      <c r="C22" s="85" t="s">
        <v>8</v>
      </c>
      <c r="D22" s="11" t="s">
        <v>17</v>
      </c>
      <c r="E22" s="11" t="s">
        <v>13</v>
      </c>
      <c r="F22" s="12"/>
      <c r="G22" s="13">
        <v>0.00665</v>
      </c>
      <c r="H22" s="13">
        <v>0.99335</v>
      </c>
      <c r="I22" s="13">
        <v>0.991057422021197</v>
      </c>
      <c r="J22" s="13">
        <v>0.995683844618406</v>
      </c>
      <c r="K22" s="89">
        <v>0.986800200718893</v>
      </c>
    </row>
    <row r="23">
      <c r="C23" s="85" t="s">
        <v>8</v>
      </c>
      <c r="D23" s="11" t="s">
        <v>17</v>
      </c>
      <c r="E23" s="11" t="s">
        <v>14</v>
      </c>
      <c r="F23" s="12"/>
      <c r="G23" s="13">
        <v>0.002834</v>
      </c>
      <c r="H23" s="13">
        <v>0.997166</v>
      </c>
      <c r="I23" s="13">
        <v>0.996626011858028</v>
      </c>
      <c r="J23" s="13">
        <v>0.998575880156924</v>
      </c>
      <c r="K23" s="89">
        <v>0.994040776133005</v>
      </c>
    </row>
    <row r="24">
      <c r="C24" s="90" t="s">
        <v>8</v>
      </c>
      <c r="D24" s="91" t="s">
        <v>17</v>
      </c>
      <c r="E24" s="91" t="s">
        <v>15</v>
      </c>
      <c r="F24" s="92"/>
      <c r="G24" s="93">
        <v>0.002884</v>
      </c>
      <c r="H24" s="93">
        <v>0.997116</v>
      </c>
      <c r="I24" s="93">
        <v>0.995897623155141</v>
      </c>
      <c r="J24" s="93">
        <v>0.998725810007435</v>
      </c>
      <c r="K24" s="94">
        <v>0.994178586257967</v>
      </c>
    </row>
    <row r="25">
      <c r="C25" s="85"/>
      <c r="D25" s="11"/>
      <c r="E25" s="11"/>
      <c r="F25" s="12"/>
      <c r="G25" s="13"/>
      <c r="H25" s="13"/>
      <c r="I25" s="13"/>
      <c r="J25" s="13"/>
      <c r="K25" s="89"/>
    </row>
    <row r="26">
      <c r="C26" s="95" t="s">
        <v>97</v>
      </c>
      <c r="D26" s="96" t="s">
        <v>98</v>
      </c>
      <c r="E26" s="82" t="s">
        <v>2</v>
      </c>
      <c r="F26" s="83"/>
      <c r="G26" s="82" t="s">
        <v>3</v>
      </c>
      <c r="H26" s="82" t="s">
        <v>4</v>
      </c>
      <c r="I26" s="82" t="s">
        <v>5</v>
      </c>
      <c r="J26" s="82" t="s">
        <v>6</v>
      </c>
      <c r="K26" s="84" t="s">
        <v>7</v>
      </c>
    </row>
    <row r="27">
      <c r="C27" s="85"/>
      <c r="D27" s="11"/>
      <c r="E27" s="11"/>
      <c r="F27" s="12"/>
      <c r="G27" s="13"/>
      <c r="H27" s="13"/>
      <c r="I27" s="13"/>
      <c r="J27" s="13"/>
      <c r="K27" s="89"/>
    </row>
    <row r="28">
      <c r="C28" s="85" t="s">
        <v>8</v>
      </c>
      <c r="D28" s="27" t="s">
        <v>99</v>
      </c>
      <c r="E28" s="11" t="s">
        <v>11</v>
      </c>
      <c r="F28" s="12"/>
      <c r="G28" s="13">
        <v>0.001144</v>
      </c>
      <c r="H28" s="13">
        <v>0.998856</v>
      </c>
      <c r="I28" s="13">
        <v>0.999760090480161</v>
      </c>
      <c r="J28" s="13">
        <v>0.99374311572397</v>
      </c>
      <c r="K28" s="89">
        <v>0.993692137054902</v>
      </c>
      <c r="N28" s="97" t="s">
        <v>100</v>
      </c>
    </row>
    <row r="29">
      <c r="C29" s="85" t="s">
        <v>8</v>
      </c>
      <c r="D29" s="27" t="s">
        <v>101</v>
      </c>
      <c r="E29" s="11" t="s">
        <v>11</v>
      </c>
      <c r="F29" s="12"/>
      <c r="G29" s="13">
        <v>0.00118</v>
      </c>
      <c r="H29" s="13">
        <v>0.99882</v>
      </c>
      <c r="I29" s="13">
        <v>0.999588782911645</v>
      </c>
      <c r="J29" s="13">
        <v>0.993709049203411</v>
      </c>
      <c r="K29" s="89">
        <v>0.993621657199294</v>
      </c>
      <c r="N29" s="97" t="s">
        <v>102</v>
      </c>
    </row>
    <row r="30">
      <c r="C30" s="85" t="s">
        <v>8</v>
      </c>
      <c r="D30" s="27" t="s">
        <v>27</v>
      </c>
      <c r="E30" s="11" t="s">
        <v>11</v>
      </c>
      <c r="F30" s="12"/>
      <c r="G30" s="13">
        <v>0.00115</v>
      </c>
      <c r="H30" s="13">
        <v>0.99885</v>
      </c>
      <c r="I30" s="13">
        <v>0.999531803128925</v>
      </c>
      <c r="J30" s="13">
        <v>0.993936159340472</v>
      </c>
      <c r="K30" s="89">
        <v>0.994699183451799</v>
      </c>
      <c r="N30" s="97" t="s">
        <v>103</v>
      </c>
    </row>
    <row r="31">
      <c r="C31" s="85" t="s">
        <v>8</v>
      </c>
      <c r="D31" s="27" t="s">
        <v>104</v>
      </c>
      <c r="E31" s="11" t="s">
        <v>11</v>
      </c>
      <c r="F31" s="12"/>
      <c r="G31" s="13">
        <v>0.015692</v>
      </c>
      <c r="H31" s="13">
        <v>0.984308</v>
      </c>
      <c r="I31" s="13">
        <v>0.998384631633883</v>
      </c>
      <c r="J31" s="13">
        <v>0.912380909121878</v>
      </c>
      <c r="K31" s="89">
        <v>0.97151944745695</v>
      </c>
      <c r="N31" s="97" t="s">
        <v>105</v>
      </c>
    </row>
    <row r="32">
      <c r="C32" s="85" t="s">
        <v>8</v>
      </c>
      <c r="D32" s="27" t="s">
        <v>106</v>
      </c>
      <c r="E32" s="11" t="s">
        <v>11</v>
      </c>
      <c r="F32" s="12"/>
      <c r="G32" s="13">
        <v>0.005322</v>
      </c>
      <c r="H32" s="13">
        <v>0.994678</v>
      </c>
      <c r="I32" s="13">
        <v>0.999590509172594</v>
      </c>
      <c r="J32" s="13">
        <v>0.970180439003895</v>
      </c>
      <c r="K32" s="89">
        <v>0.988774833201456</v>
      </c>
      <c r="N32" s="97" t="s">
        <v>107</v>
      </c>
    </row>
    <row r="33">
      <c r="C33" s="85"/>
      <c r="D33" s="11"/>
      <c r="E33" s="11"/>
      <c r="F33" s="12"/>
      <c r="G33" s="13"/>
      <c r="H33" s="13"/>
      <c r="I33" s="13"/>
      <c r="J33" s="13"/>
      <c r="K33" s="89"/>
    </row>
    <row r="34">
      <c r="C34" s="90"/>
      <c r="D34" s="91"/>
      <c r="E34" s="91"/>
      <c r="F34" s="92"/>
      <c r="G34" s="93"/>
      <c r="H34" s="93"/>
      <c r="I34" s="93"/>
      <c r="J34" s="93"/>
      <c r="K34" s="94"/>
    </row>
    <row r="53">
      <c r="C53" s="98" t="s">
        <v>22</v>
      </c>
      <c r="D53" s="99" t="s">
        <v>9</v>
      </c>
      <c r="E53" s="99" t="s">
        <v>10</v>
      </c>
      <c r="F53" s="100"/>
      <c r="G53" s="101">
        <v>0.153176</v>
      </c>
      <c r="H53" s="101">
        <v>0.846824</v>
      </c>
      <c r="I53" s="101">
        <v>0.54676518291584</v>
      </c>
      <c r="J53" s="101">
        <v>0.0781696854146806</v>
      </c>
      <c r="K53" s="102">
        <v>0.352611676197706</v>
      </c>
    </row>
    <row r="54">
      <c r="C54" s="85" t="s">
        <v>22</v>
      </c>
      <c r="D54" s="11" t="s">
        <v>9</v>
      </c>
      <c r="E54" s="11" t="s">
        <v>11</v>
      </c>
      <c r="F54" s="12"/>
      <c r="G54" s="31">
        <v>0.16679</v>
      </c>
      <c r="H54" s="31">
        <v>0.83321</v>
      </c>
      <c r="I54" s="31">
        <v>0.644269996291259</v>
      </c>
      <c r="J54" s="31">
        <v>0.118358447929323</v>
      </c>
      <c r="K54" s="103">
        <v>0.350352543122215</v>
      </c>
    </row>
    <row r="55">
      <c r="C55" s="85" t="s">
        <v>22</v>
      </c>
      <c r="D55" s="11" t="s">
        <v>9</v>
      </c>
      <c r="E55" s="11" t="s">
        <v>12</v>
      </c>
      <c r="F55" s="12"/>
      <c r="G55" s="31">
        <v>0.319992</v>
      </c>
      <c r="H55" s="31">
        <v>0.680008</v>
      </c>
      <c r="I55" s="31">
        <v>0.689594735223361</v>
      </c>
      <c r="J55" s="31">
        <v>0.654711856542278</v>
      </c>
      <c r="K55" s="103">
        <v>0.361644562804076</v>
      </c>
    </row>
    <row r="56">
      <c r="C56" s="85" t="s">
        <v>22</v>
      </c>
      <c r="D56" s="11" t="s">
        <v>9</v>
      </c>
      <c r="E56" s="11" t="s">
        <v>13</v>
      </c>
      <c r="F56" s="12"/>
      <c r="G56" s="31">
        <v>0.331424</v>
      </c>
      <c r="H56" s="31">
        <v>0.668576</v>
      </c>
      <c r="I56" s="31">
        <v>0.679871945363355</v>
      </c>
      <c r="J56" s="31">
        <v>0.637130936713721</v>
      </c>
      <c r="K56" s="103">
        <v>0.338331994966478</v>
      </c>
    </row>
    <row r="57">
      <c r="C57" s="85" t="s">
        <v>22</v>
      </c>
      <c r="D57" s="11" t="s">
        <v>9</v>
      </c>
      <c r="E57" s="11" t="s">
        <v>14</v>
      </c>
      <c r="F57" s="12"/>
      <c r="G57" s="31">
        <v>0.315922</v>
      </c>
      <c r="H57" s="31">
        <v>0.684078</v>
      </c>
      <c r="I57" s="31">
        <v>0.692540628690322</v>
      </c>
      <c r="J57" s="31">
        <v>0.83517508197166</v>
      </c>
      <c r="K57" s="103">
        <v>0.354336414689344</v>
      </c>
    </row>
    <row r="58">
      <c r="C58" s="85" t="s">
        <v>22</v>
      </c>
      <c r="D58" s="11" t="s">
        <v>9</v>
      </c>
      <c r="E58" s="11" t="s">
        <v>15</v>
      </c>
      <c r="F58" s="12"/>
      <c r="G58" s="31">
        <v>0.329548</v>
      </c>
      <c r="H58" s="31">
        <v>0.670452</v>
      </c>
      <c r="I58" s="31">
        <v>0.666230269176437</v>
      </c>
      <c r="J58" s="31">
        <v>0.770115200227186</v>
      </c>
      <c r="K58" s="103">
        <v>0.339233681219741</v>
      </c>
    </row>
    <row r="59">
      <c r="C59" s="85"/>
      <c r="D59" s="11"/>
      <c r="E59" s="11"/>
      <c r="F59" s="12"/>
      <c r="G59" s="13"/>
      <c r="H59" s="13"/>
      <c r="I59" s="13"/>
      <c r="J59" s="13"/>
      <c r="K59" s="89"/>
    </row>
    <row r="60">
      <c r="C60" s="85" t="s">
        <v>22</v>
      </c>
      <c r="D60" s="11" t="s">
        <v>23</v>
      </c>
      <c r="E60" s="11" t="s">
        <v>10</v>
      </c>
      <c r="F60" s="12"/>
      <c r="G60" s="31">
        <v>0.153768</v>
      </c>
      <c r="H60" s="31">
        <v>0.846232</v>
      </c>
      <c r="I60" s="31">
        <v>0.536075457020614</v>
      </c>
      <c r="J60" s="31">
        <v>0.0710200190657769</v>
      </c>
      <c r="K60" s="103">
        <v>0.344726500169209</v>
      </c>
    </row>
    <row r="61">
      <c r="C61" s="85" t="s">
        <v>22</v>
      </c>
      <c r="D61" s="27" t="s">
        <v>23</v>
      </c>
      <c r="E61" s="11" t="s">
        <v>11</v>
      </c>
      <c r="F61" s="12"/>
      <c r="G61" s="31">
        <v>0.167606</v>
      </c>
      <c r="H61" s="31">
        <v>0.832394</v>
      </c>
      <c r="I61" s="31">
        <v>0.632759910246821</v>
      </c>
      <c r="J61" s="31">
        <v>0.115281105572147</v>
      </c>
      <c r="K61" s="103">
        <v>0.345828046378774</v>
      </c>
    </row>
    <row r="62">
      <c r="C62" s="85" t="s">
        <v>22</v>
      </c>
      <c r="D62" s="27" t="s">
        <v>23</v>
      </c>
      <c r="E62" s="11" t="s">
        <v>12</v>
      </c>
      <c r="F62" s="12"/>
      <c r="G62" s="31">
        <v>0.327366</v>
      </c>
      <c r="H62" s="31">
        <v>0.672634</v>
      </c>
      <c r="I62" s="31">
        <v>0.683211777990983</v>
      </c>
      <c r="J62" s="31">
        <v>0.6437517250207</v>
      </c>
      <c r="K62" s="103">
        <v>0.347147766961989</v>
      </c>
    </row>
    <row r="63">
      <c r="C63" s="85" t="s">
        <v>22</v>
      </c>
      <c r="D63" s="27" t="s">
        <v>23</v>
      </c>
      <c r="E63" s="11" t="s">
        <v>13</v>
      </c>
      <c r="F63" s="12"/>
      <c r="G63" s="31">
        <v>0.336692</v>
      </c>
      <c r="H63" s="31">
        <v>0.663308</v>
      </c>
      <c r="I63" s="31">
        <v>0.676660362906192</v>
      </c>
      <c r="J63" s="31">
        <v>0.6254705169</v>
      </c>
      <c r="K63" s="103">
        <v>0.327712046648714</v>
      </c>
    </row>
    <row r="64">
      <c r="C64" s="85" t="s">
        <v>22</v>
      </c>
      <c r="D64" s="27" t="s">
        <v>23</v>
      </c>
      <c r="E64" s="11" t="s">
        <v>14</v>
      </c>
      <c r="F64" s="12"/>
      <c r="G64" s="31">
        <v>0.326276</v>
      </c>
      <c r="H64" s="31">
        <v>0.673724</v>
      </c>
      <c r="I64" s="31">
        <v>0.679126692637891</v>
      </c>
      <c r="J64" s="31">
        <v>0.847052919615216</v>
      </c>
      <c r="K64" s="103">
        <v>0.330255414631386</v>
      </c>
    </row>
    <row r="65">
      <c r="C65" s="90" t="s">
        <v>22</v>
      </c>
      <c r="D65" s="104" t="s">
        <v>23</v>
      </c>
      <c r="E65" s="105" t="s">
        <v>15</v>
      </c>
      <c r="F65" s="92"/>
      <c r="G65" s="106">
        <v>0.334072</v>
      </c>
      <c r="H65" s="106">
        <v>0.665928</v>
      </c>
      <c r="I65" s="106">
        <v>0.660037230911202</v>
      </c>
      <c r="J65" s="106">
        <v>0.775051285213043</v>
      </c>
      <c r="K65" s="107">
        <v>0.328685092322692</v>
      </c>
    </row>
  </sheetData>
  <conditionalFormatting sqref="G5:G10">
    <cfRule type="colorScale" priority="1">
      <colorScale>
        <cfvo type="min"/>
        <cfvo type="max"/>
        <color rgb="FF57BB8A"/>
        <color rgb="FFFFFFFF"/>
      </colorScale>
    </cfRule>
  </conditionalFormatting>
  <conditionalFormatting sqref="H5:H10">
    <cfRule type="colorScale" priority="2">
      <colorScale>
        <cfvo type="min"/>
        <cfvo type="max"/>
        <color rgb="FFFFFFFF"/>
        <color rgb="FF57BB8A"/>
      </colorScale>
    </cfRule>
  </conditionalFormatting>
  <conditionalFormatting sqref="I5:I10">
    <cfRule type="colorScale" priority="3">
      <colorScale>
        <cfvo type="min"/>
        <cfvo type="max"/>
        <color rgb="FFFFFFFF"/>
        <color rgb="FF57BB8A"/>
      </colorScale>
    </cfRule>
  </conditionalFormatting>
  <conditionalFormatting sqref="J5:J10">
    <cfRule type="colorScale" priority="4">
      <colorScale>
        <cfvo type="min"/>
        <cfvo type="max"/>
        <color rgb="FFFFFFFF"/>
        <color rgb="FF57BB8A"/>
      </colorScale>
    </cfRule>
  </conditionalFormatting>
  <conditionalFormatting sqref="K5:K10">
    <cfRule type="colorScale" priority="5">
      <colorScale>
        <cfvo type="min"/>
        <cfvo type="max"/>
        <color rgb="FFFFFFFF"/>
        <color rgb="FF57BB8A"/>
      </colorScale>
    </cfRule>
  </conditionalFormatting>
  <conditionalFormatting sqref="G12:G17">
    <cfRule type="colorScale" priority="6">
      <colorScale>
        <cfvo type="min"/>
        <cfvo type="max"/>
        <color rgb="FFFFD666"/>
        <color rgb="FFFFFFFF"/>
      </colorScale>
    </cfRule>
  </conditionalFormatting>
  <conditionalFormatting sqref="H12:H17">
    <cfRule type="colorScale" priority="7">
      <colorScale>
        <cfvo type="min"/>
        <cfvo type="max"/>
        <color rgb="FFFFFFFF"/>
        <color rgb="FFFFD666"/>
      </colorScale>
    </cfRule>
  </conditionalFormatting>
  <conditionalFormatting sqref="I12:I17">
    <cfRule type="colorScale" priority="8">
      <colorScale>
        <cfvo type="min"/>
        <cfvo type="max"/>
        <color rgb="FFFFFFFF"/>
        <color rgb="FFFFD666"/>
      </colorScale>
    </cfRule>
  </conditionalFormatting>
  <conditionalFormatting sqref="J12:J17">
    <cfRule type="colorScale" priority="9">
      <colorScale>
        <cfvo type="min"/>
        <cfvo type="max"/>
        <color rgb="FFFFFFFF"/>
        <color rgb="FFFFD666"/>
      </colorScale>
    </cfRule>
  </conditionalFormatting>
  <conditionalFormatting sqref="K12:K17">
    <cfRule type="colorScale" priority="10">
      <colorScale>
        <cfvo type="min"/>
        <cfvo type="max"/>
        <color rgb="FFFFFFFF"/>
        <color rgb="FFFFD666"/>
      </colorScale>
    </cfRule>
  </conditionalFormatting>
  <conditionalFormatting sqref="G19:G24">
    <cfRule type="colorScale" priority="11">
      <colorScale>
        <cfvo type="min"/>
        <cfvo type="max"/>
        <color rgb="FFE67C73"/>
        <color rgb="FFFFFFFF"/>
      </colorScale>
    </cfRule>
  </conditionalFormatting>
  <conditionalFormatting sqref="H19:H24">
    <cfRule type="colorScale" priority="12">
      <colorScale>
        <cfvo type="min"/>
        <cfvo type="max"/>
        <color rgb="FFFFFFFF"/>
        <color rgb="FFE67C73"/>
      </colorScale>
    </cfRule>
  </conditionalFormatting>
  <conditionalFormatting sqref="I19:I24">
    <cfRule type="colorScale" priority="13">
      <colorScale>
        <cfvo type="min"/>
        <cfvo type="max"/>
        <color rgb="FFFFFFFF"/>
        <color rgb="FFE67C73"/>
      </colorScale>
    </cfRule>
  </conditionalFormatting>
  <conditionalFormatting sqref="J19:J24">
    <cfRule type="colorScale" priority="14">
      <colorScale>
        <cfvo type="min"/>
        <cfvo type="max"/>
        <color rgb="FFFFFFFF"/>
        <color rgb="FFE67C73"/>
      </colorScale>
    </cfRule>
  </conditionalFormatting>
  <conditionalFormatting sqref="K19:K24">
    <cfRule type="colorScale" priority="15">
      <colorScale>
        <cfvo type="min"/>
        <cfvo type="max"/>
        <color rgb="FFFFFFFF"/>
        <color rgb="FFE67C73"/>
      </colorScale>
    </cfRule>
  </conditionalFormatting>
  <conditionalFormatting sqref="G53:G58">
    <cfRule type="colorScale" priority="16">
      <colorScale>
        <cfvo type="min"/>
        <cfvo type="max"/>
        <color rgb="FF57BB8A"/>
        <color rgb="FFFFFFFF"/>
      </colorScale>
    </cfRule>
  </conditionalFormatting>
  <conditionalFormatting sqref="H53:H58">
    <cfRule type="colorScale" priority="17">
      <colorScale>
        <cfvo type="min"/>
        <cfvo type="max"/>
        <color rgb="FFFFFFFF"/>
        <color rgb="FF57BB8A"/>
      </colorScale>
    </cfRule>
  </conditionalFormatting>
  <conditionalFormatting sqref="I53:I58">
    <cfRule type="colorScale" priority="18">
      <colorScale>
        <cfvo type="min"/>
        <cfvo type="max"/>
        <color rgb="FFFFFFFF"/>
        <color rgb="FF57BB8A"/>
      </colorScale>
    </cfRule>
  </conditionalFormatting>
  <conditionalFormatting sqref="J53:J58">
    <cfRule type="colorScale" priority="19">
      <colorScale>
        <cfvo type="min"/>
        <cfvo type="max"/>
        <color rgb="FFFFFFFF"/>
        <color rgb="FF57BB8A"/>
      </colorScale>
    </cfRule>
  </conditionalFormatting>
  <conditionalFormatting sqref="K53:K58">
    <cfRule type="colorScale" priority="20">
      <colorScale>
        <cfvo type="min"/>
        <cfvo type="max"/>
        <color rgb="FFFFFFFF"/>
        <color rgb="FF57BB8A"/>
      </colorScale>
    </cfRule>
  </conditionalFormatting>
  <conditionalFormatting sqref="G60:G65">
    <cfRule type="colorScale" priority="21">
      <colorScale>
        <cfvo type="min"/>
        <cfvo type="max"/>
        <color rgb="FFE67C73"/>
        <color rgb="FFFFFFFF"/>
      </colorScale>
    </cfRule>
  </conditionalFormatting>
  <conditionalFormatting sqref="H60:H65">
    <cfRule type="colorScale" priority="22">
      <colorScale>
        <cfvo type="min"/>
        <cfvo type="max"/>
        <color rgb="FFFFFFFF"/>
        <color rgb="FFE67C73"/>
      </colorScale>
    </cfRule>
  </conditionalFormatting>
  <conditionalFormatting sqref="I60:I65">
    <cfRule type="colorScale" priority="23">
      <colorScale>
        <cfvo type="min"/>
        <cfvo type="max"/>
        <color rgb="FFFFFFFF"/>
        <color rgb="FFE67C73"/>
      </colorScale>
    </cfRule>
  </conditionalFormatting>
  <conditionalFormatting sqref="J60:J65">
    <cfRule type="colorScale" priority="24">
      <colorScale>
        <cfvo type="min"/>
        <cfvo type="max"/>
        <color rgb="FFFFFFFF"/>
        <color rgb="FFE67C73"/>
      </colorScale>
    </cfRule>
  </conditionalFormatting>
  <conditionalFormatting sqref="K60:K65">
    <cfRule type="colorScale" priority="25">
      <colorScale>
        <cfvo type="min"/>
        <cfvo type="max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1.0"/>
    <col customWidth="1" min="7" max="7" width="17.71"/>
  </cols>
  <sheetData>
    <row r="7">
      <c r="D7" s="108" t="s">
        <v>56</v>
      </c>
      <c r="E7" s="109" t="s">
        <v>108</v>
      </c>
      <c r="F7" s="110" t="s">
        <v>109</v>
      </c>
      <c r="G7" s="111" t="s">
        <v>110</v>
      </c>
    </row>
    <row r="8">
      <c r="D8" s="112" t="s">
        <v>68</v>
      </c>
      <c r="E8" s="113">
        <v>0.6033</v>
      </c>
      <c r="F8" s="114">
        <v>0.0</v>
      </c>
      <c r="G8" s="115">
        <v>1.828155</v>
      </c>
    </row>
    <row r="9">
      <c r="D9" s="112" t="s">
        <v>67</v>
      </c>
      <c r="E9" s="113">
        <v>-0.4299</v>
      </c>
      <c r="F9" s="114">
        <v>0.0</v>
      </c>
      <c r="G9" s="115">
        <v>0.650556</v>
      </c>
    </row>
    <row r="10">
      <c r="D10" s="112" t="s">
        <v>63</v>
      </c>
      <c r="E10" s="113">
        <v>0.3437</v>
      </c>
      <c r="F10" s="114">
        <v>0.0</v>
      </c>
      <c r="G10" s="115">
        <v>1.41012</v>
      </c>
    </row>
    <row r="11">
      <c r="D11" s="112" t="s">
        <v>58</v>
      </c>
      <c r="E11" s="113">
        <v>0.2214</v>
      </c>
      <c r="F11" s="114">
        <v>0.0</v>
      </c>
      <c r="G11" s="115">
        <v>1.247836</v>
      </c>
    </row>
    <row r="12">
      <c r="D12" s="112" t="s">
        <v>82</v>
      </c>
      <c r="E12" s="113">
        <v>-0.1592</v>
      </c>
      <c r="F12" s="114">
        <v>0.0</v>
      </c>
      <c r="G12" s="115">
        <v>0.852826</v>
      </c>
    </row>
    <row r="13">
      <c r="D13" s="112" t="s">
        <v>78</v>
      </c>
      <c r="E13" s="113">
        <v>-0.122</v>
      </c>
      <c r="F13" s="114">
        <v>0.0</v>
      </c>
      <c r="G13" s="115">
        <v>0.885156</v>
      </c>
    </row>
    <row r="14">
      <c r="D14" s="112" t="s">
        <v>83</v>
      </c>
      <c r="E14" s="113">
        <v>-0.1165</v>
      </c>
      <c r="F14" s="114">
        <v>0.0</v>
      </c>
      <c r="G14" s="115">
        <v>0.890068</v>
      </c>
    </row>
    <row r="15">
      <c r="D15" s="112" t="s">
        <v>84</v>
      </c>
      <c r="E15" s="113">
        <v>-0.1091</v>
      </c>
      <c r="F15" s="114">
        <v>0.0</v>
      </c>
      <c r="G15" s="115">
        <v>0.89667</v>
      </c>
    </row>
    <row r="16">
      <c r="D16" s="112" t="s">
        <v>111</v>
      </c>
      <c r="E16" s="113">
        <v>0.0915</v>
      </c>
      <c r="F16" s="114">
        <v>0.0</v>
      </c>
      <c r="G16" s="115">
        <v>1.09579</v>
      </c>
    </row>
    <row r="17">
      <c r="D17" s="116" t="s">
        <v>69</v>
      </c>
      <c r="E17" s="117">
        <v>-0.0789</v>
      </c>
      <c r="F17" s="118">
        <v>0.0</v>
      </c>
      <c r="G17" s="119">
        <v>0.924177</v>
      </c>
    </row>
    <row r="24">
      <c r="D24" s="108" t="s">
        <v>56</v>
      </c>
      <c r="E24" s="109" t="s">
        <v>108</v>
      </c>
      <c r="F24" s="110" t="s">
        <v>109</v>
      </c>
      <c r="G24" s="111" t="s">
        <v>112</v>
      </c>
    </row>
    <row r="25">
      <c r="D25" s="112" t="s">
        <v>68</v>
      </c>
      <c r="E25" s="120">
        <v>7.0E-4</v>
      </c>
      <c r="F25" s="121" t="s">
        <v>113</v>
      </c>
      <c r="G25" s="122">
        <f t="shared" ref="G25:G34" si="1">exp(E25)-1</f>
        <v>0.0007002450572</v>
      </c>
    </row>
    <row r="26">
      <c r="D26" s="112" t="s">
        <v>63</v>
      </c>
      <c r="E26" s="120">
        <v>1.0E-4</v>
      </c>
      <c r="F26" s="121" t="s">
        <v>113</v>
      </c>
      <c r="G26" s="122">
        <f t="shared" si="1"/>
        <v>0.0001000050002</v>
      </c>
    </row>
    <row r="27">
      <c r="D27" s="112" t="s">
        <v>111</v>
      </c>
      <c r="E27" s="120">
        <v>5.23E-6</v>
      </c>
      <c r="F27" s="121" t="s">
        <v>113</v>
      </c>
      <c r="G27" s="122">
        <f t="shared" si="1"/>
        <v>0.000005230013677</v>
      </c>
    </row>
    <row r="28">
      <c r="D28" s="112" t="s">
        <v>58</v>
      </c>
      <c r="E28" s="120">
        <v>2.103E-6</v>
      </c>
      <c r="F28" s="121" t="s">
        <v>113</v>
      </c>
      <c r="G28" s="122">
        <f t="shared" si="1"/>
        <v>0.000002103002211</v>
      </c>
    </row>
    <row r="29">
      <c r="D29" s="112" t="s">
        <v>67</v>
      </c>
      <c r="E29" s="120">
        <v>-7.0E-4</v>
      </c>
      <c r="F29" s="121" t="s">
        <v>113</v>
      </c>
      <c r="G29" s="122">
        <f t="shared" si="1"/>
        <v>-0.0006997550572</v>
      </c>
    </row>
    <row r="30">
      <c r="D30" s="112" t="s">
        <v>69</v>
      </c>
      <c r="E30" s="120">
        <v>-0.0165</v>
      </c>
      <c r="F30" s="121" t="s">
        <v>113</v>
      </c>
      <c r="G30" s="122">
        <f t="shared" si="1"/>
        <v>-0.01636462061</v>
      </c>
    </row>
    <row r="31">
      <c r="D31" s="112" t="s">
        <v>78</v>
      </c>
      <c r="E31" s="120">
        <v>-0.0172</v>
      </c>
      <c r="F31" s="121" t="s">
        <v>113</v>
      </c>
      <c r="G31" s="122">
        <f t="shared" si="1"/>
        <v>-0.01705292444</v>
      </c>
    </row>
    <row r="32">
      <c r="D32" s="112" t="s">
        <v>83</v>
      </c>
      <c r="E32" s="120">
        <v>-1.9408</v>
      </c>
      <c r="F32" s="121" t="s">
        <v>113</v>
      </c>
      <c r="G32" s="122">
        <f t="shared" si="1"/>
        <v>-0.8564109674</v>
      </c>
    </row>
    <row r="33">
      <c r="D33" s="112" t="s">
        <v>84</v>
      </c>
      <c r="E33" s="120">
        <v>-2.067</v>
      </c>
      <c r="F33" s="121" t="s">
        <v>113</v>
      </c>
      <c r="G33" s="122">
        <f t="shared" si="1"/>
        <v>-0.8734350925</v>
      </c>
    </row>
    <row r="34">
      <c r="D34" s="116" t="s">
        <v>82</v>
      </c>
      <c r="E34" s="123">
        <v>-2.1144</v>
      </c>
      <c r="F34" s="124" t="s">
        <v>113</v>
      </c>
      <c r="G34" s="125">
        <f t="shared" si="1"/>
        <v>-0.8792943088</v>
      </c>
    </row>
  </sheetData>
  <conditionalFormatting sqref="E8:E17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8:G17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25:G28">
    <cfRule type="colorScale" priority="3">
      <colorScale>
        <cfvo type="formula" val="-1"/>
        <cfvo type="percentile" val="1"/>
        <cfvo type="percentile" val="70"/>
        <color rgb="FFFFFFFF"/>
        <color rgb="FFFFFFFF"/>
        <color rgb="FFE67C73"/>
      </colorScale>
    </cfRule>
  </conditionalFormatting>
  <conditionalFormatting sqref="E25:E28">
    <cfRule type="colorScale" priority="4">
      <colorScale>
        <cfvo type="formula" val="0.00000001"/>
        <cfvo type="percentile" val="10"/>
        <cfvo type="percentile" val="100"/>
        <color rgb="FFFFFFFF"/>
        <color rgb="FFF3BEB9"/>
        <color rgb="FFE67C73"/>
      </colorScale>
    </cfRule>
  </conditionalFormatting>
  <conditionalFormatting sqref="E29:E34">
    <cfRule type="colorScale" priority="5">
      <colorScale>
        <cfvo type="min"/>
        <cfvo type="percentile" val="30"/>
        <cfvo type="formula" val="1"/>
        <color rgb="FF57BB8A"/>
        <color rgb="FFABDDC5"/>
        <color rgb="FFFFFFFF"/>
      </colorScale>
    </cfRule>
  </conditionalFormatting>
  <conditionalFormatting sqref="G29:G34">
    <cfRule type="colorScale" priority="6">
      <colorScale>
        <cfvo type="percentile" val="0"/>
        <cfvo type="percentile" val="40"/>
        <cfvo type="formula" val="0.3"/>
        <color rgb="FF57BB8A"/>
        <color rgb="FFABDDC5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张家豪</dc:creator>
</cp:coreProperties>
</file>