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einamento\Desktop\projetos excel\"/>
    </mc:Choice>
  </mc:AlternateContent>
  <bookViews>
    <workbookView xWindow="0" yWindow="0" windowWidth="21570" windowHeight="7845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2" l="1"/>
  <c r="H18" i="2"/>
  <c r="H19" i="2"/>
  <c r="H20" i="2"/>
  <c r="H21" i="2"/>
  <c r="H22" i="2"/>
  <c r="H23" i="2"/>
  <c r="H16" i="2"/>
  <c r="J29" i="1"/>
  <c r="K29" i="1"/>
  <c r="L29" i="1"/>
  <c r="I29" i="1"/>
  <c r="M31" i="1"/>
  <c r="I17" i="2" l="1"/>
  <c r="I18" i="2"/>
  <c r="I19" i="2"/>
  <c r="I20" i="2"/>
  <c r="I21" i="2"/>
  <c r="I22" i="2"/>
  <c r="I23" i="2"/>
  <c r="I16" i="2"/>
  <c r="J28" i="1"/>
  <c r="J30" i="1" s="1"/>
  <c r="K28" i="1"/>
  <c r="K30" i="1" s="1"/>
  <c r="L28" i="1"/>
  <c r="L30" i="1" s="1"/>
  <c r="I28" i="1"/>
  <c r="M22" i="1"/>
  <c r="M23" i="1"/>
  <c r="M24" i="1"/>
  <c r="M25" i="1"/>
  <c r="M26" i="1"/>
  <c r="M21" i="1"/>
  <c r="M18" i="1"/>
  <c r="I30" i="1" l="1"/>
</calcChain>
</file>

<file path=xl/sharedStrings.xml><?xml version="1.0" encoding="utf-8"?>
<sst xmlns="http://schemas.openxmlformats.org/spreadsheetml/2006/main" count="38" uniqueCount="34">
  <si>
    <t>Receita bruta</t>
  </si>
  <si>
    <t>Jan-Mar</t>
  </si>
  <si>
    <t>Abr-Jun</t>
  </si>
  <si>
    <t>Jul-Set</t>
  </si>
  <si>
    <t>Out-Dez</t>
  </si>
  <si>
    <t xml:space="preserve">Total do ano </t>
  </si>
  <si>
    <t>Despesa Líquida</t>
  </si>
  <si>
    <t>Salários</t>
  </si>
  <si>
    <t>Juros</t>
  </si>
  <si>
    <t>Aluguel</t>
  </si>
  <si>
    <t>Propaganda</t>
  </si>
  <si>
    <t>Suprimentos</t>
  </si>
  <si>
    <t>Diversos</t>
  </si>
  <si>
    <t>Total do ano</t>
  </si>
  <si>
    <t>Total do Trim.</t>
  </si>
  <si>
    <t>Receita Líquida</t>
  </si>
  <si>
    <t>Situação</t>
  </si>
  <si>
    <t>Valor acomulado do ano de despesas</t>
  </si>
  <si>
    <t>Nome</t>
  </si>
  <si>
    <t>Salário</t>
  </si>
  <si>
    <t>Aumento</t>
  </si>
  <si>
    <t>Novo Salário</t>
  </si>
  <si>
    <t>João dos Santos</t>
  </si>
  <si>
    <t>Maria da Silva</t>
  </si>
  <si>
    <t>Manoel das Flores</t>
  </si>
  <si>
    <t>Lambarildo Peixe</t>
  </si>
  <si>
    <t>Sebastião Souza</t>
  </si>
  <si>
    <t>Ana Flávia Silveira</t>
  </si>
  <si>
    <t>Silvia Helena Santos</t>
  </si>
  <si>
    <t>Alberto Roberto</t>
  </si>
  <si>
    <t>Até 1000</t>
  </si>
  <si>
    <t>Mais 1000</t>
  </si>
  <si>
    <t>Projeção para o ano de 2003</t>
  </si>
  <si>
    <t>FOLHA DE 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</si>
</sst>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Schoolbook"/>
      <family val="1"/>
    </font>
    <font>
      <sz val="11"/>
      <color rgb="FF9C6500"/>
      <name val="Calibri"/>
      <family val="2"/>
      <scheme val="minor"/>
    </font>
    <font>
      <sz val="11"/>
      <name val="Century Schoolbook"/>
      <family val="1"/>
    </font>
    <font>
      <sz val="20"/>
      <name val="Century Schoolbook"/>
      <family val="1"/>
    </font>
    <font>
      <sz val="12"/>
      <color theme="1"/>
      <name val="Century Schoolbook"/>
      <family val="1"/>
    </font>
    <font>
      <sz val="16"/>
      <color theme="1"/>
      <name val="Century Schoolbook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5" xfId="0" applyFont="1" applyBorder="1"/>
    <xf numFmtId="0" fontId="2" fillId="2" borderId="1" xfId="0" applyFont="1" applyFill="1" applyBorder="1"/>
    <xf numFmtId="0" fontId="2" fillId="0" borderId="7" xfId="0" applyFont="1" applyBorder="1"/>
    <xf numFmtId="0" fontId="0" fillId="0" borderId="3" xfId="0" applyBorder="1"/>
    <xf numFmtId="0" fontId="0" fillId="0" borderId="8" xfId="0" applyBorder="1"/>
    <xf numFmtId="0" fontId="0" fillId="0" borderId="0" xfId="0" applyBorder="1"/>
    <xf numFmtId="0" fontId="2" fillId="3" borderId="1" xfId="0" applyFont="1" applyFill="1" applyBorder="1"/>
    <xf numFmtId="43" fontId="2" fillId="3" borderId="5" xfId="1" applyFont="1" applyFill="1" applyBorder="1"/>
    <xf numFmtId="43" fontId="2" fillId="3" borderId="1" xfId="1" applyFont="1" applyFill="1" applyBorder="1"/>
    <xf numFmtId="43" fontId="2" fillId="3" borderId="3" xfId="1" applyFont="1" applyFill="1" applyBorder="1"/>
    <xf numFmtId="43" fontId="2" fillId="3" borderId="1" xfId="0" applyNumberFormat="1" applyFont="1" applyFill="1" applyBorder="1"/>
    <xf numFmtId="0" fontId="2" fillId="2" borderId="6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43" fontId="2" fillId="3" borderId="3" xfId="1" applyNumberFormat="1" applyFont="1" applyFill="1" applyBorder="1"/>
    <xf numFmtId="43" fontId="2" fillId="3" borderId="5" xfId="0" applyNumberFormat="1" applyFont="1" applyFill="1" applyBorder="1" applyAlignment="1">
      <alignment horizontal="center" vertical="center"/>
    </xf>
    <xf numFmtId="0" fontId="2" fillId="0" borderId="9" xfId="0" applyFont="1" applyBorder="1"/>
    <xf numFmtId="0" fontId="2" fillId="6" borderId="10" xfId="0" applyFont="1" applyFill="1" applyBorder="1"/>
    <xf numFmtId="43" fontId="2" fillId="3" borderId="5" xfId="1" applyFont="1" applyFill="1" applyBorder="1" applyAlignment="1">
      <alignment horizontal="center" vertical="center"/>
    </xf>
    <xf numFmtId="43" fontId="2" fillId="3" borderId="1" xfId="1" applyFont="1" applyFill="1" applyBorder="1" applyAlignment="1">
      <alignment horizontal="center" vertical="center"/>
    </xf>
    <xf numFmtId="43" fontId="2" fillId="3" borderId="3" xfId="1" applyFont="1" applyFill="1" applyBorder="1" applyAlignment="1">
      <alignment horizontal="center" vertical="center"/>
    </xf>
    <xf numFmtId="43" fontId="2" fillId="3" borderId="1" xfId="0" applyNumberFormat="1" applyFont="1" applyFill="1" applyBorder="1" applyAlignment="1">
      <alignment horizontal="center" vertical="center"/>
    </xf>
    <xf numFmtId="44" fontId="2" fillId="3" borderId="1" xfId="0" applyNumberFormat="1" applyFont="1" applyFill="1" applyBorder="1"/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7" borderId="3" xfId="2" applyFont="1" applyFill="1" applyBorder="1"/>
    <xf numFmtId="9" fontId="4" fillId="7" borderId="5" xfId="2" applyNumberFormat="1" applyFont="1" applyFill="1" applyBorder="1"/>
  </cellXfs>
  <cellStyles count="3">
    <cellStyle name="Neutra" xfId="2" builtinId="28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EAE7B2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3:O32"/>
  <sheetViews>
    <sheetView topLeftCell="A4" workbookViewId="0">
      <selection activeCell="H11" sqref="H11"/>
    </sheetView>
  </sheetViews>
  <sheetFormatPr defaultRowHeight="15" x14ac:dyDescent="0.25"/>
  <cols>
    <col min="1" max="1" width="15" customWidth="1"/>
    <col min="6" max="6" width="12.140625" customWidth="1"/>
    <col min="8" max="8" width="17.85546875" customWidth="1"/>
    <col min="9" max="9" width="16.140625" customWidth="1"/>
    <col min="10" max="10" width="16.5703125" customWidth="1"/>
    <col min="11" max="11" width="17.42578125" customWidth="1"/>
    <col min="12" max="12" width="15.7109375" bestFit="1" customWidth="1"/>
    <col min="13" max="13" width="13.85546875" customWidth="1"/>
  </cols>
  <sheetData>
    <row r="13" spans="3:13" x14ac:dyDescent="0.25">
      <c r="C13" s="7"/>
    </row>
    <row r="14" spans="3:13" x14ac:dyDescent="0.25">
      <c r="H14" s="27" t="s">
        <v>32</v>
      </c>
      <c r="I14" s="27"/>
      <c r="J14" s="27"/>
      <c r="K14" s="27"/>
      <c r="L14" s="27"/>
      <c r="M14" s="27"/>
    </row>
    <row r="15" spans="3:13" x14ac:dyDescent="0.25">
      <c r="H15" s="27"/>
      <c r="I15" s="27"/>
      <c r="J15" s="27"/>
      <c r="K15" s="27"/>
      <c r="L15" s="27"/>
      <c r="M15" s="27"/>
    </row>
    <row r="17" spans="3:15" x14ac:dyDescent="0.25">
      <c r="H17" s="3" t="s">
        <v>0</v>
      </c>
      <c r="I17" s="3" t="s">
        <v>1</v>
      </c>
      <c r="J17" s="3" t="s">
        <v>2</v>
      </c>
      <c r="K17" s="3" t="s">
        <v>3</v>
      </c>
      <c r="L17" s="3" t="s">
        <v>4</v>
      </c>
      <c r="M17" s="3" t="s">
        <v>5</v>
      </c>
    </row>
    <row r="18" spans="3:15" x14ac:dyDescent="0.25">
      <c r="H18" s="19"/>
      <c r="I18" s="20">
        <v>140000</v>
      </c>
      <c r="J18" s="21">
        <v>185000</v>
      </c>
      <c r="K18" s="21">
        <v>204100</v>
      </c>
      <c r="L18" s="22">
        <v>240000</v>
      </c>
      <c r="M18" s="23">
        <f>SUM(I18:L18)</f>
        <v>769100</v>
      </c>
    </row>
    <row r="19" spans="3:15" x14ac:dyDescent="0.25">
      <c r="H19" s="18"/>
      <c r="I19" s="4"/>
      <c r="J19" s="4"/>
      <c r="K19" s="4"/>
      <c r="L19" s="4"/>
      <c r="M19" s="2"/>
    </row>
    <row r="20" spans="3:15" x14ac:dyDescent="0.25">
      <c r="H20" s="3" t="s">
        <v>6</v>
      </c>
      <c r="I20" s="13" t="s">
        <v>1</v>
      </c>
      <c r="J20" s="14" t="s">
        <v>2</v>
      </c>
      <c r="K20" s="14" t="s">
        <v>3</v>
      </c>
      <c r="L20" s="15" t="s">
        <v>4</v>
      </c>
      <c r="M20" s="3" t="s">
        <v>13</v>
      </c>
    </row>
    <row r="21" spans="3:15" x14ac:dyDescent="0.25">
      <c r="H21" s="8" t="s">
        <v>7</v>
      </c>
      <c r="I21" s="9">
        <v>20000</v>
      </c>
      <c r="J21" s="10">
        <v>26000</v>
      </c>
      <c r="K21" s="10">
        <v>33800</v>
      </c>
      <c r="L21" s="11">
        <v>43940</v>
      </c>
      <c r="M21" s="12">
        <f>SUM(I21:L21)</f>
        <v>123740</v>
      </c>
    </row>
    <row r="22" spans="3:15" x14ac:dyDescent="0.25">
      <c r="H22" s="8" t="s">
        <v>8</v>
      </c>
      <c r="I22" s="9">
        <v>20000</v>
      </c>
      <c r="J22" s="10">
        <v>15600</v>
      </c>
      <c r="K22" s="10">
        <v>20280</v>
      </c>
      <c r="L22" s="11">
        <v>26364</v>
      </c>
      <c r="M22" s="12">
        <f t="shared" ref="M22:M26" si="0">SUM(I22:L22)</f>
        <v>82244</v>
      </c>
    </row>
    <row r="23" spans="3:15" x14ac:dyDescent="0.25">
      <c r="H23" s="8" t="s">
        <v>9</v>
      </c>
      <c r="I23" s="9">
        <v>12000</v>
      </c>
      <c r="J23" s="10">
        <v>20930</v>
      </c>
      <c r="K23" s="10">
        <v>27209</v>
      </c>
      <c r="L23" s="11">
        <v>35371</v>
      </c>
      <c r="M23" s="12">
        <f t="shared" si="0"/>
        <v>95510</v>
      </c>
    </row>
    <row r="24" spans="3:15" x14ac:dyDescent="0.25">
      <c r="H24" s="8" t="s">
        <v>10</v>
      </c>
      <c r="I24" s="9">
        <v>16100</v>
      </c>
      <c r="J24" s="10">
        <v>28870</v>
      </c>
      <c r="K24" s="10">
        <v>33631</v>
      </c>
      <c r="L24" s="16">
        <v>43720.3</v>
      </c>
      <c r="M24" s="12">
        <f t="shared" si="0"/>
        <v>122321.3</v>
      </c>
    </row>
    <row r="25" spans="3:15" x14ac:dyDescent="0.25">
      <c r="H25" s="8" t="s">
        <v>11</v>
      </c>
      <c r="I25" s="9">
        <v>19900</v>
      </c>
      <c r="J25" s="10">
        <v>39000</v>
      </c>
      <c r="K25" s="10">
        <v>50700</v>
      </c>
      <c r="L25" s="11">
        <v>65910</v>
      </c>
      <c r="M25" s="12">
        <f t="shared" si="0"/>
        <v>175510</v>
      </c>
    </row>
    <row r="26" spans="3:15" x14ac:dyDescent="0.25">
      <c r="H26" s="8" t="s">
        <v>12</v>
      </c>
      <c r="I26" s="9">
        <v>25000</v>
      </c>
      <c r="J26" s="10">
        <v>32500</v>
      </c>
      <c r="K26" s="10">
        <v>42250</v>
      </c>
      <c r="L26" s="11">
        <v>54925</v>
      </c>
      <c r="M26" s="12">
        <f t="shared" si="0"/>
        <v>154675</v>
      </c>
      <c r="N26" s="6"/>
    </row>
    <row r="27" spans="3:15" x14ac:dyDescent="0.25">
      <c r="H27" s="5"/>
    </row>
    <row r="28" spans="3:15" x14ac:dyDescent="0.25">
      <c r="C28" s="7"/>
      <c r="H28" s="8" t="s">
        <v>14</v>
      </c>
      <c r="I28" s="12">
        <f>SUM(I21:I26)</f>
        <v>113000</v>
      </c>
      <c r="J28" s="12">
        <f t="shared" ref="J28:L28" si="1">SUM(J21:J26)</f>
        <v>162900</v>
      </c>
      <c r="K28" s="12">
        <f t="shared" si="1"/>
        <v>207870</v>
      </c>
      <c r="L28" s="12">
        <f t="shared" si="1"/>
        <v>270230.3</v>
      </c>
      <c r="M28" s="6"/>
      <c r="N28" s="7"/>
    </row>
    <row r="29" spans="3:15" x14ac:dyDescent="0.25">
      <c r="H29" s="8" t="s">
        <v>15</v>
      </c>
      <c r="I29" s="12">
        <f>I28-I18</f>
        <v>-27000</v>
      </c>
      <c r="J29" s="12">
        <f t="shared" ref="J29:L29" si="2">J28-J18</f>
        <v>-22100</v>
      </c>
      <c r="K29" s="12">
        <f t="shared" si="2"/>
        <v>3770</v>
      </c>
      <c r="L29" s="12">
        <f t="shared" si="2"/>
        <v>30230.299999999988</v>
      </c>
      <c r="M29" s="6"/>
      <c r="N29" s="7"/>
    </row>
    <row r="30" spans="3:15" x14ac:dyDescent="0.25">
      <c r="H30" s="8" t="s">
        <v>16</v>
      </c>
      <c r="I30" s="8" t="str">
        <f>IF(I29&lt;N291000,"Prejuízo Total",IF(I29&lt;=5000,"Lucro Médio",IF(I29&gt;5000,"Lucro total")))</f>
        <v>Prejuízo Total</v>
      </c>
      <c r="J30" s="8" t="str">
        <f>IF(J29&lt;O291000,"Prejuízo Total",IF(J29&lt;=5000,"Lucro Médio",IF(J29&gt;5000,"Lucro total")))</f>
        <v>Prejuízo Total</v>
      </c>
      <c r="K30" s="8" t="str">
        <f>IF(K29&lt;P291000,"Prejuízo Total",IF(K29&lt;=5000,"Lucro Médio",IF(K29&gt;5000,"Lucro total")))</f>
        <v>Lucro Médio</v>
      </c>
      <c r="L30" s="8" t="str">
        <f>IF(L29&lt;Q291000,"Prejuízo Total",IF(L29&lt;=5000,"Lucro Médio",IF(L29&gt;5000,"Lucro total")))</f>
        <v>Lucro total</v>
      </c>
      <c r="M30" s="18"/>
      <c r="N30" s="7"/>
      <c r="O30" s="7"/>
    </row>
    <row r="31" spans="3:15" x14ac:dyDescent="0.25">
      <c r="I31" s="1"/>
      <c r="J31" s="25" t="s">
        <v>17</v>
      </c>
      <c r="K31" s="25"/>
      <c r="L31" s="26"/>
      <c r="M31" s="17">
        <f>SUM(M21:M26)</f>
        <v>754000.3</v>
      </c>
      <c r="N31" s="7"/>
    </row>
    <row r="32" spans="3:15" x14ac:dyDescent="0.25">
      <c r="J32" s="25"/>
      <c r="K32" s="25"/>
      <c r="L32" s="26"/>
      <c r="M32" s="17"/>
    </row>
  </sheetData>
  <mergeCells count="3">
    <mergeCell ref="H14:M15"/>
    <mergeCell ref="J31:L32"/>
    <mergeCell ref="M31:M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2:L23"/>
  <sheetViews>
    <sheetView tabSelected="1" zoomScaleNormal="100" workbookViewId="0">
      <selection activeCell="H15" sqref="H15"/>
    </sheetView>
  </sheetViews>
  <sheetFormatPr defaultRowHeight="15" x14ac:dyDescent="0.25"/>
  <cols>
    <col min="1" max="1" width="20.28515625" customWidth="1"/>
    <col min="4" max="4" width="12.85546875" customWidth="1"/>
    <col min="6" max="6" width="21.42578125" customWidth="1"/>
    <col min="7" max="7" width="14.140625" customWidth="1"/>
    <col min="8" max="8" width="17.28515625" customWidth="1"/>
    <col min="9" max="9" width="23.7109375" customWidth="1"/>
    <col min="11" max="11" width="12" customWidth="1"/>
  </cols>
  <sheetData>
    <row r="12" spans="6:12" x14ac:dyDescent="0.25">
      <c r="F12" s="28" t="s">
        <v>33</v>
      </c>
      <c r="G12" s="28"/>
      <c r="H12" s="28"/>
      <c r="I12" s="28"/>
    </row>
    <row r="13" spans="6:12" x14ac:dyDescent="0.25">
      <c r="F13" s="28"/>
      <c r="G13" s="28"/>
      <c r="H13" s="28"/>
      <c r="I13" s="28"/>
    </row>
    <row r="15" spans="6:12" x14ac:dyDescent="0.25">
      <c r="F15" s="3" t="s">
        <v>18</v>
      </c>
      <c r="G15" s="3" t="s">
        <v>19</v>
      </c>
      <c r="H15" s="3" t="s">
        <v>20</v>
      </c>
      <c r="I15" s="3" t="s">
        <v>21</v>
      </c>
      <c r="K15" s="29" t="s">
        <v>30</v>
      </c>
      <c r="L15" s="30">
        <v>0.4</v>
      </c>
    </row>
    <row r="16" spans="6:12" x14ac:dyDescent="0.25">
      <c r="F16" s="8" t="s">
        <v>22</v>
      </c>
      <c r="G16" s="24">
        <v>900</v>
      </c>
      <c r="H16" s="24">
        <f>IF(G16&lt;=1000, G16 *$L$15,IF(G16&gt;1000, G16*$L$16))</f>
        <v>360</v>
      </c>
      <c r="I16" s="24">
        <f>SUM(G16,H16)</f>
        <v>1260</v>
      </c>
      <c r="K16" s="29" t="s">
        <v>31</v>
      </c>
      <c r="L16" s="30">
        <v>0.3</v>
      </c>
    </row>
    <row r="17" spans="6:12" x14ac:dyDescent="0.25">
      <c r="F17" s="8" t="s">
        <v>23</v>
      </c>
      <c r="G17" s="24">
        <v>1200</v>
      </c>
      <c r="H17" s="24">
        <f t="shared" ref="H17:H23" si="0">IF(G17&lt;=1000, G17 *$L$15,IF(G17&gt;1000, G17*$L$16))</f>
        <v>360</v>
      </c>
      <c r="I17" s="24">
        <f t="shared" ref="I17:I23" si="1">SUM(G17,H17)</f>
        <v>1560</v>
      </c>
    </row>
    <row r="18" spans="6:12" x14ac:dyDescent="0.25">
      <c r="F18" s="8" t="s">
        <v>24</v>
      </c>
      <c r="G18" s="24">
        <v>1500</v>
      </c>
      <c r="H18" s="24">
        <f t="shared" si="0"/>
        <v>450</v>
      </c>
      <c r="I18" s="24">
        <f t="shared" si="1"/>
        <v>1950</v>
      </c>
    </row>
    <row r="19" spans="6:12" x14ac:dyDescent="0.25">
      <c r="F19" s="8" t="s">
        <v>25</v>
      </c>
      <c r="G19" s="24">
        <v>2000</v>
      </c>
      <c r="H19" s="24">
        <f t="shared" si="0"/>
        <v>600</v>
      </c>
      <c r="I19" s="24">
        <f t="shared" si="1"/>
        <v>2600</v>
      </c>
    </row>
    <row r="20" spans="6:12" x14ac:dyDescent="0.25">
      <c r="F20" s="8" t="s">
        <v>26</v>
      </c>
      <c r="G20" s="24">
        <v>1400</v>
      </c>
      <c r="H20" s="24">
        <f t="shared" si="0"/>
        <v>420</v>
      </c>
      <c r="I20" s="24">
        <f t="shared" si="1"/>
        <v>1820</v>
      </c>
    </row>
    <row r="21" spans="6:12" x14ac:dyDescent="0.25">
      <c r="F21" s="8" t="s">
        <v>27</v>
      </c>
      <c r="G21" s="24">
        <v>990</v>
      </c>
      <c r="H21" s="24">
        <f t="shared" si="0"/>
        <v>396</v>
      </c>
      <c r="I21" s="24">
        <f t="shared" si="1"/>
        <v>1386</v>
      </c>
    </row>
    <row r="22" spans="6:12" x14ac:dyDescent="0.25">
      <c r="F22" s="8" t="s">
        <v>28</v>
      </c>
      <c r="G22" s="24">
        <v>854</v>
      </c>
      <c r="H22" s="24">
        <f t="shared" si="0"/>
        <v>341.6</v>
      </c>
      <c r="I22" s="24">
        <f t="shared" si="1"/>
        <v>1195.5999999999999</v>
      </c>
      <c r="L22" s="7"/>
    </row>
    <row r="23" spans="6:12" x14ac:dyDescent="0.25">
      <c r="F23" s="8" t="s">
        <v>29</v>
      </c>
      <c r="G23" s="24">
        <v>1100</v>
      </c>
      <c r="H23" s="24">
        <f t="shared" si="0"/>
        <v>330</v>
      </c>
      <c r="I23" s="24">
        <f t="shared" si="1"/>
        <v>1430</v>
      </c>
    </row>
  </sheetData>
  <mergeCells count="1">
    <mergeCell ref="F12:I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Treinamento</dc:creator>
  <cp:lastModifiedBy>Treinamento</cp:lastModifiedBy>
  <dcterms:created xsi:type="dcterms:W3CDTF">2025-04-30T23:30:44Z</dcterms:created>
  <dcterms:modified xsi:type="dcterms:W3CDTF">2025-05-07T00:27:43Z</dcterms:modified>
</cp:coreProperties>
</file>