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reinamento\Desktop\projetos excel\"/>
    </mc:Choice>
  </mc:AlternateContent>
  <bookViews>
    <workbookView minimized="1" xWindow="0" yWindow="0" windowWidth="28800" windowHeight="12135" activeTab="1"/>
  </bookViews>
  <sheets>
    <sheet name="Plan1" sheetId="1" r:id="rId1"/>
    <sheet name="Plan2" sheetId="2" r:id="rId2"/>
    <sheet name="Plan3" sheetId="3" r:id="rId3"/>
    <sheet name="Plan4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0" i="3" l="1"/>
  <c r="D20" i="3"/>
  <c r="E20" i="3"/>
  <c r="F20" i="3"/>
  <c r="G20" i="3"/>
  <c r="H20" i="3"/>
  <c r="B20" i="3"/>
  <c r="H10" i="3"/>
  <c r="H11" i="3"/>
  <c r="H12" i="3"/>
  <c r="H13" i="3"/>
  <c r="H14" i="3"/>
  <c r="H15" i="3"/>
  <c r="H16" i="3"/>
  <c r="H17" i="3"/>
  <c r="H18" i="3"/>
  <c r="H19" i="3"/>
  <c r="H9" i="3"/>
  <c r="G10" i="3"/>
  <c r="G11" i="3"/>
  <c r="G12" i="3"/>
  <c r="G13" i="3"/>
  <c r="G14" i="3"/>
  <c r="G15" i="3"/>
  <c r="G16" i="3"/>
  <c r="G17" i="3"/>
  <c r="G18" i="3"/>
  <c r="G19" i="3"/>
  <c r="G9" i="3"/>
  <c r="F10" i="3"/>
  <c r="F11" i="3"/>
  <c r="F12" i="3"/>
  <c r="F13" i="3"/>
  <c r="F14" i="3"/>
  <c r="F15" i="3"/>
  <c r="F16" i="3"/>
  <c r="F17" i="3"/>
  <c r="F18" i="3"/>
  <c r="F19" i="3"/>
  <c r="F9" i="3"/>
  <c r="B20" i="1"/>
  <c r="B21" i="1"/>
  <c r="E10" i="3"/>
  <c r="E11" i="3"/>
  <c r="E12" i="3"/>
  <c r="E13" i="3"/>
  <c r="E14" i="3"/>
  <c r="E15" i="3"/>
  <c r="E16" i="3"/>
  <c r="E17" i="3"/>
  <c r="E18" i="3"/>
  <c r="E19" i="3"/>
  <c r="E9" i="3"/>
  <c r="B23" i="1" l="1"/>
  <c r="B22" i="1"/>
</calcChain>
</file>

<file path=xl/sharedStrings.xml><?xml version="1.0" encoding="utf-8"?>
<sst xmlns="http://schemas.openxmlformats.org/spreadsheetml/2006/main" count="127" uniqueCount="106">
  <si>
    <t>Nome</t>
  </si>
  <si>
    <t>Endereço</t>
  </si>
  <si>
    <t>Bairro</t>
  </si>
  <si>
    <t>Cidade</t>
  </si>
  <si>
    <t>Estado</t>
  </si>
  <si>
    <t>SP</t>
  </si>
  <si>
    <t>BA</t>
  </si>
  <si>
    <t>PE</t>
  </si>
  <si>
    <t>SC</t>
  </si>
  <si>
    <t>AM</t>
  </si>
  <si>
    <t>RJ</t>
  </si>
  <si>
    <t>RS</t>
  </si>
  <si>
    <t>MG</t>
  </si>
  <si>
    <t xml:space="preserve">Ana </t>
  </si>
  <si>
    <t>Eduardo</t>
  </si>
  <si>
    <t>Érica</t>
  </si>
  <si>
    <t>Fernanda</t>
  </si>
  <si>
    <t>Gabriela</t>
  </si>
  <si>
    <t>Helena</t>
  </si>
  <si>
    <t>Katiane</t>
  </si>
  <si>
    <t>Lilian</t>
  </si>
  <si>
    <t>Lucimara</t>
  </si>
  <si>
    <t>Maria</t>
  </si>
  <si>
    <t>Pedro</t>
  </si>
  <si>
    <t>Roberto</t>
  </si>
  <si>
    <t>Rubens</t>
  </si>
  <si>
    <t>Sônia</t>
  </si>
  <si>
    <t>Tatiane</t>
  </si>
  <si>
    <t>Rodovia Anhanguera, km 180</t>
  </si>
  <si>
    <t>R. Antônio de Castro, 362</t>
  </si>
  <si>
    <t>R. Tiradentes, 123</t>
  </si>
  <si>
    <t>Av. Orozimbo Maia, 987</t>
  </si>
  <si>
    <t>Rodovia Rio/São Paulo, km 77</t>
  </si>
  <si>
    <t>R. Julio Mesquita, 66</t>
  </si>
  <si>
    <t>R. 5.78</t>
  </si>
  <si>
    <t>R. Lambarildo Peixe, 812</t>
  </si>
  <si>
    <t>Av. dos Jequitibas, 11</t>
  </si>
  <si>
    <t>Av. Ipiranga, 568</t>
  </si>
  <si>
    <t>R. Sergipe, 765</t>
  </si>
  <si>
    <t>Av. Limeira</t>
  </si>
  <si>
    <t>Al. Dos Laranjais, 99</t>
  </si>
  <si>
    <t>R. das Quaresmeiras, 810</t>
  </si>
  <si>
    <t>R. Minas Gerais, 67</t>
  </si>
  <si>
    <t>Centro</t>
  </si>
  <si>
    <t>São Benedito</t>
  </si>
  <si>
    <t>Jd. Europa</t>
  </si>
  <si>
    <t>Jd. Paulista</t>
  </si>
  <si>
    <t>Ibirapuera</t>
  </si>
  <si>
    <t>Botafogo</t>
  </si>
  <si>
    <t>Belvedere</t>
  </si>
  <si>
    <t>Vila Cláudia</t>
  </si>
  <si>
    <t>Parque Industrial</t>
  </si>
  <si>
    <t>Jd. Nova Campinas</t>
  </si>
  <si>
    <t>Praia Grande</t>
  </si>
  <si>
    <t>Vila Tubarão</t>
  </si>
  <si>
    <t>Leme</t>
  </si>
  <si>
    <t>Araras</t>
  </si>
  <si>
    <t>Salvador</t>
  </si>
  <si>
    <t>Campinas</t>
  </si>
  <si>
    <t>Ubatuba</t>
  </si>
  <si>
    <t>Recife</t>
  </si>
  <si>
    <t>Rio Claro</t>
  </si>
  <si>
    <t>Florianópolis</t>
  </si>
  <si>
    <t>Manaus</t>
  </si>
  <si>
    <t>Rio de Janeiro</t>
  </si>
  <si>
    <t>Porto Alegre</t>
  </si>
  <si>
    <t>Poços de Caldas</t>
  </si>
  <si>
    <t>Ribeirão Preto</t>
  </si>
  <si>
    <t>Segunda feira</t>
  </si>
  <si>
    <t>Terça-Feira</t>
  </si>
  <si>
    <t>Quarta-Feira</t>
  </si>
  <si>
    <t>Quinta-feira</t>
  </si>
  <si>
    <t>Sexta-Feira</t>
  </si>
  <si>
    <t>Valor máximo</t>
  </si>
  <si>
    <t>Valor Mínimo</t>
  </si>
  <si>
    <t>Fechamento</t>
  </si>
  <si>
    <t>Abertura do pregão</t>
  </si>
  <si>
    <t>24,260,00</t>
  </si>
  <si>
    <t>Colunas1</t>
  </si>
  <si>
    <t>Colunas2</t>
  </si>
  <si>
    <t>Colunas3</t>
  </si>
  <si>
    <t>Colunas4</t>
  </si>
  <si>
    <t>Colunas5</t>
  </si>
  <si>
    <t>Tabela de preços</t>
  </si>
  <si>
    <t>Porc. De Lucro</t>
  </si>
  <si>
    <t>Valor do Dólar</t>
  </si>
  <si>
    <t>Produto</t>
  </si>
  <si>
    <t>Estoque</t>
  </si>
  <si>
    <t>Custo</t>
  </si>
  <si>
    <t>Venda</t>
  </si>
  <si>
    <t>Total</t>
  </si>
  <si>
    <t>Borracha</t>
  </si>
  <si>
    <t>Caderno 100fls</t>
  </si>
  <si>
    <t>Caderno 200fls</t>
  </si>
  <si>
    <t>Caneta azul</t>
  </si>
  <si>
    <t>Caneta vermelha</t>
  </si>
  <si>
    <t>Lapiseira</t>
  </si>
  <si>
    <t xml:space="preserve">Régua 15 cm </t>
  </si>
  <si>
    <t xml:space="preserve">Régua 30 cm </t>
  </si>
  <si>
    <t>Giz de cera</t>
  </si>
  <si>
    <t>Cola</t>
  </si>
  <si>
    <t>Compasso</t>
  </si>
  <si>
    <t>Totais</t>
  </si>
  <si>
    <t>Reais</t>
  </si>
  <si>
    <t>Dólar</t>
  </si>
  <si>
    <t>Empresa papelaria livro caro  R. tiradentes, 1234 Araras/SP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</si>
</sst>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R$&quot;\ * #,##0.00_-;\-&quot;R$&quot;\ * #,##0.00_-;_-&quot;R$&quot;\ * &quot;-&quot;??_-;_-@_-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4" fontId="0" fillId="0" borderId="0" xfId="0" applyNumberFormat="1"/>
    <xf numFmtId="0" fontId="0" fillId="0" borderId="0" xfId="0" applyAlignment="1">
      <alignment horizontal="right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10" fontId="0" fillId="0" borderId="1" xfId="0" applyNumberFormat="1" applyBorder="1"/>
    <xf numFmtId="44" fontId="0" fillId="0" borderId="1" xfId="0" applyNumberFormat="1" applyBorder="1"/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</cellXfs>
  <cellStyles count="1">
    <cellStyle name="Normal" xfId="0" builtinId="0"/>
  </cellStyles>
  <dxfs count="5"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Avaliação Semanal</a:t>
            </a:r>
          </a:p>
        </c:rich>
      </c:tx>
      <c:layout>
        <c:manualLayout>
          <c:xMode val="edge"/>
          <c:yMode val="edge"/>
          <c:x val="0.37458761538137669"/>
          <c:y val="3.79506641366223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24779270527448605"/>
          <c:y val="0.14555344718532573"/>
          <c:w val="0.50341007079469957"/>
          <c:h val="0.60635439545388903"/>
        </c:manualLayout>
      </c:layout>
      <c:barChart>
        <c:barDir val="col"/>
        <c:grouping val="clustered"/>
        <c:varyColors val="0"/>
        <c:ser>
          <c:idx val="0"/>
          <c:order val="0"/>
          <c:tx>
            <c:v>Valor máximo</c:v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Plan2!$A$10:$A$14</c15:sqref>
                  </c15:fullRef>
                </c:ext>
              </c:extLst>
              <c:f>(Plan2!$A$10,Plan2!$A$12,Plan2!$A$14)</c:f>
              <c:strCache>
                <c:ptCount val="3"/>
                <c:pt idx="0">
                  <c:v>Segunda feira</c:v>
                </c:pt>
                <c:pt idx="1">
                  <c:v>Quarta-Feira</c:v>
                </c:pt>
                <c:pt idx="2">
                  <c:v>Sexta-Feira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Plan2!$B$10:$B$14</c15:sqref>
                  </c15:fullRef>
                </c:ext>
              </c:extLst>
              <c:f>(Plan2!$B$10,Plan2!$B$12,Plan2!$B$14)</c:f>
              <c:numCache>
                <c:formatCode>#,##0.00</c:formatCode>
                <c:ptCount val="3"/>
                <c:pt idx="0">
                  <c:v>24000</c:v>
                </c:pt>
                <c:pt idx="1">
                  <c:v>24240</c:v>
                </c:pt>
                <c:pt idx="2">
                  <c:v>24483.61</c:v>
                </c:pt>
              </c:numCache>
            </c:numRef>
          </c:val>
        </c:ser>
        <c:ser>
          <c:idx val="1"/>
          <c:order val="1"/>
          <c:tx>
            <c:v>Valor mínimo </c:v>
          </c:tx>
          <c:spPr>
            <a:solidFill>
              <a:schemeClr val="bg2">
                <a:lumMod val="5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Plan2!$A$10:$A$14</c15:sqref>
                  </c15:fullRef>
                </c:ext>
              </c:extLst>
              <c:f>(Plan2!$A$10,Plan2!$A$12,Plan2!$A$14)</c:f>
              <c:strCache>
                <c:ptCount val="3"/>
                <c:pt idx="0">
                  <c:v>Segunda feira</c:v>
                </c:pt>
                <c:pt idx="1">
                  <c:v>Quarta-Feira</c:v>
                </c:pt>
                <c:pt idx="2">
                  <c:v>Sexta-Feira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Plan2!$D$10:$D$14</c15:sqref>
                  </c15:fullRef>
                </c:ext>
              </c:extLst>
              <c:f>(Plan2!$D$10,Plan2!$D$12,Plan2!$D$14)</c:f>
              <c:numCache>
                <c:formatCode>#,##0.00</c:formatCode>
                <c:ptCount val="3"/>
                <c:pt idx="0">
                  <c:v>23900.799999999999</c:v>
                </c:pt>
                <c:pt idx="1">
                  <c:v>24260</c:v>
                </c:pt>
                <c:pt idx="2">
                  <c:v>24381.599999999999</c:v>
                </c:pt>
              </c:numCache>
            </c:numRef>
          </c:val>
        </c:ser>
        <c:ser>
          <c:idx val="2"/>
          <c:order val="2"/>
          <c:tx>
            <c:v>Fechamento</c:v>
          </c:tx>
          <c:spPr>
            <a:solidFill>
              <a:schemeClr val="accent4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Plan2!$A$10:$A$14</c15:sqref>
                  </c15:fullRef>
                </c:ext>
              </c:extLst>
              <c:f>(Plan2!$A$10,Plan2!$A$12,Plan2!$A$14)</c:f>
              <c:strCache>
                <c:ptCount val="3"/>
                <c:pt idx="0">
                  <c:v>Segunda feira</c:v>
                </c:pt>
                <c:pt idx="1">
                  <c:v>Quarta-Feira</c:v>
                </c:pt>
                <c:pt idx="2">
                  <c:v>Sexta-Feira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Plan2!$D$10:$D$14</c15:sqref>
                  </c15:fullRef>
                </c:ext>
              </c:extLst>
              <c:f>(Plan2!$D$10,Plan2!$D$12,Plan2!$D$14)</c:f>
              <c:numCache>
                <c:formatCode>#,##0.00</c:formatCode>
                <c:ptCount val="3"/>
                <c:pt idx="0">
                  <c:v>23900.799999999999</c:v>
                </c:pt>
                <c:pt idx="1">
                  <c:v>24260</c:v>
                </c:pt>
                <c:pt idx="2">
                  <c:v>24381.599999999999</c:v>
                </c:pt>
              </c:numCache>
            </c:numRef>
          </c:val>
        </c:ser>
        <c:ser>
          <c:idx val="3"/>
          <c:order val="3"/>
          <c:tx>
            <c:v>Abertura do pregão</c:v>
          </c:tx>
          <c:spPr>
            <a:solidFill>
              <a:schemeClr val="bg1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Plan2!$A$10:$A$14</c15:sqref>
                  </c15:fullRef>
                </c:ext>
              </c:extLst>
              <c:f>(Plan2!$A$10,Plan2!$A$12,Plan2!$A$14)</c:f>
              <c:strCache>
                <c:ptCount val="3"/>
                <c:pt idx="0">
                  <c:v>Segunda feira</c:v>
                </c:pt>
                <c:pt idx="1">
                  <c:v>Quarta-Feira</c:v>
                </c:pt>
                <c:pt idx="2">
                  <c:v>Sexta-Feira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Plan2!$E$10:$E$14</c15:sqref>
                  </c15:fullRef>
                </c:ext>
              </c:extLst>
              <c:f>(Plan2!$E$10,Plan2!$E$12,Plan2!$E$14)</c:f>
              <c:numCache>
                <c:formatCode>#,##0.00</c:formatCode>
                <c:ptCount val="3"/>
                <c:pt idx="0">
                  <c:v>23000</c:v>
                </c:pt>
                <c:pt idx="1">
                  <c:v>23230.58</c:v>
                </c:pt>
                <c:pt idx="2">
                  <c:v>23463.46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093792640"/>
        <c:axId val="2093790464"/>
      </c:barChart>
      <c:catAx>
        <c:axId val="2093792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Dias da Semana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93790464"/>
        <c:crosses val="autoZero"/>
        <c:auto val="1"/>
        <c:lblAlgn val="ctr"/>
        <c:lblOffset val="100"/>
        <c:noMultiLvlLbl val="0"/>
      </c:catAx>
      <c:valAx>
        <c:axId val="2093790464"/>
        <c:scaling>
          <c:orientation val="minMax"/>
          <c:max val="245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Valores diários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9379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850910209063483"/>
          <c:y val="0.32985422363001582"/>
          <c:w val="0.1665875296601424"/>
          <c:h val="0.23244811666093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tx>
            <c:strRef>
              <c:f>Plan3!$A$8</c:f>
              <c:strCache>
                <c:ptCount val="1"/>
                <c:pt idx="0">
                  <c:v>Produto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  <a:sp3d/>
          </c:spPr>
          <c:cat>
            <c:strRef>
              <c:f>Plan3!$A$9:$A$19</c:f>
              <c:strCache>
                <c:ptCount val="11"/>
                <c:pt idx="0">
                  <c:v>Borracha</c:v>
                </c:pt>
                <c:pt idx="1">
                  <c:v>Caderno 100fls</c:v>
                </c:pt>
                <c:pt idx="2">
                  <c:v>Caderno 200fls</c:v>
                </c:pt>
                <c:pt idx="3">
                  <c:v>Caneta azul</c:v>
                </c:pt>
                <c:pt idx="4">
                  <c:v>Caneta vermelha</c:v>
                </c:pt>
                <c:pt idx="5">
                  <c:v>Lapiseira</c:v>
                </c:pt>
                <c:pt idx="6">
                  <c:v>Régua 15 cm </c:v>
                </c:pt>
                <c:pt idx="7">
                  <c:v>Régua 30 cm </c:v>
                </c:pt>
                <c:pt idx="8">
                  <c:v>Giz de cera</c:v>
                </c:pt>
                <c:pt idx="9">
                  <c:v>Cola</c:v>
                </c:pt>
                <c:pt idx="10">
                  <c:v>Compasso</c:v>
                </c:pt>
              </c:strCache>
            </c:strRef>
          </c:cat>
          <c:val>
            <c:numRef>
              <c:f>Plan3!$A$9:$A$19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Custo reais</c:v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cat>
            <c:strRef>
              <c:f>Plan3!$A$9:$A$19</c:f>
              <c:strCache>
                <c:ptCount val="11"/>
                <c:pt idx="0">
                  <c:v>Borracha</c:v>
                </c:pt>
                <c:pt idx="1">
                  <c:v>Caderno 100fls</c:v>
                </c:pt>
                <c:pt idx="2">
                  <c:v>Caderno 200fls</c:v>
                </c:pt>
                <c:pt idx="3">
                  <c:v>Caneta azul</c:v>
                </c:pt>
                <c:pt idx="4">
                  <c:v>Caneta vermelha</c:v>
                </c:pt>
                <c:pt idx="5">
                  <c:v>Lapiseira</c:v>
                </c:pt>
                <c:pt idx="6">
                  <c:v>Régua 15 cm </c:v>
                </c:pt>
                <c:pt idx="7">
                  <c:v>Régua 30 cm </c:v>
                </c:pt>
                <c:pt idx="8">
                  <c:v>Giz de cera</c:v>
                </c:pt>
                <c:pt idx="9">
                  <c:v>Cola</c:v>
                </c:pt>
                <c:pt idx="10">
                  <c:v>Compasso</c:v>
                </c:pt>
              </c:strCache>
            </c:strRef>
          </c:cat>
          <c:val>
            <c:numRef>
              <c:f>Plan3!$C$9:$C$19</c:f>
              <c:numCache>
                <c:formatCode>_("R$"* #,##0.00_);_("R$"* \(#,##0.00\);_("R$"* "-"??_);_(@_)</c:formatCode>
                <c:ptCount val="11"/>
                <c:pt idx="0">
                  <c:v>0.5</c:v>
                </c:pt>
                <c:pt idx="1">
                  <c:v>2.7</c:v>
                </c:pt>
                <c:pt idx="2">
                  <c:v>5.5</c:v>
                </c:pt>
                <c:pt idx="3">
                  <c:v>0.25</c:v>
                </c:pt>
                <c:pt idx="4">
                  <c:v>0.25</c:v>
                </c:pt>
                <c:pt idx="5">
                  <c:v>3.5</c:v>
                </c:pt>
                <c:pt idx="6">
                  <c:v>0.3</c:v>
                </c:pt>
                <c:pt idx="7">
                  <c:v>0.45</c:v>
                </c:pt>
                <c:pt idx="8">
                  <c:v>6.5</c:v>
                </c:pt>
                <c:pt idx="9">
                  <c:v>4</c:v>
                </c:pt>
                <c:pt idx="10">
                  <c:v>6</c:v>
                </c:pt>
              </c:numCache>
            </c:numRef>
          </c:val>
          <c:smooth val="0"/>
        </c:ser>
        <c:ser>
          <c:idx val="2"/>
          <c:order val="2"/>
          <c:tx>
            <c:v>Venda Reais</c:v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cat>
            <c:strRef>
              <c:f>Plan3!$A$9:$A$19</c:f>
              <c:strCache>
                <c:ptCount val="11"/>
                <c:pt idx="0">
                  <c:v>Borracha</c:v>
                </c:pt>
                <c:pt idx="1">
                  <c:v>Caderno 100fls</c:v>
                </c:pt>
                <c:pt idx="2">
                  <c:v>Caderno 200fls</c:v>
                </c:pt>
                <c:pt idx="3">
                  <c:v>Caneta azul</c:v>
                </c:pt>
                <c:pt idx="4">
                  <c:v>Caneta vermelha</c:v>
                </c:pt>
                <c:pt idx="5">
                  <c:v>Lapiseira</c:v>
                </c:pt>
                <c:pt idx="6">
                  <c:v>Régua 15 cm </c:v>
                </c:pt>
                <c:pt idx="7">
                  <c:v>Régua 30 cm </c:v>
                </c:pt>
                <c:pt idx="8">
                  <c:v>Giz de cera</c:v>
                </c:pt>
                <c:pt idx="9">
                  <c:v>Cola</c:v>
                </c:pt>
                <c:pt idx="10">
                  <c:v>Compasso</c:v>
                </c:pt>
              </c:strCache>
            </c:strRef>
          </c:cat>
          <c:val>
            <c:numRef>
              <c:f>Plan3!$D$9:$D$19</c:f>
              <c:numCache>
                <c:formatCode>_("R$"* #,##0.00_);_("R$"* \(#,##0.00\);_("R$"* "-"??_);_(@_)</c:formatCode>
                <c:ptCount val="11"/>
                <c:pt idx="0">
                  <c:v>0.55000000000000004</c:v>
                </c:pt>
                <c:pt idx="1">
                  <c:v>2.7</c:v>
                </c:pt>
                <c:pt idx="2">
                  <c:v>5.5</c:v>
                </c:pt>
                <c:pt idx="3">
                  <c:v>0.25</c:v>
                </c:pt>
                <c:pt idx="4">
                  <c:v>0.25</c:v>
                </c:pt>
                <c:pt idx="5">
                  <c:v>3.5</c:v>
                </c:pt>
                <c:pt idx="6">
                  <c:v>0.3</c:v>
                </c:pt>
                <c:pt idx="7">
                  <c:v>0.45</c:v>
                </c:pt>
                <c:pt idx="8">
                  <c:v>6.5</c:v>
                </c:pt>
                <c:pt idx="9">
                  <c:v>4</c:v>
                </c:pt>
                <c:pt idx="10">
                  <c:v>6</c:v>
                </c:pt>
              </c:numCache>
            </c:numRef>
          </c:val>
          <c:smooth val="0"/>
        </c:ser>
        <c:ser>
          <c:idx val="3"/>
          <c:order val="3"/>
          <c:tx>
            <c:v>Custo Dólar</c:v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cat>
            <c:strRef>
              <c:f>Plan3!$A$9:$A$19</c:f>
              <c:strCache>
                <c:ptCount val="11"/>
                <c:pt idx="0">
                  <c:v>Borracha</c:v>
                </c:pt>
                <c:pt idx="1">
                  <c:v>Caderno 100fls</c:v>
                </c:pt>
                <c:pt idx="2">
                  <c:v>Caderno 200fls</c:v>
                </c:pt>
                <c:pt idx="3">
                  <c:v>Caneta azul</c:v>
                </c:pt>
                <c:pt idx="4">
                  <c:v>Caneta vermelha</c:v>
                </c:pt>
                <c:pt idx="5">
                  <c:v>Lapiseira</c:v>
                </c:pt>
                <c:pt idx="6">
                  <c:v>Régua 15 cm </c:v>
                </c:pt>
                <c:pt idx="7">
                  <c:v>Régua 30 cm </c:v>
                </c:pt>
                <c:pt idx="8">
                  <c:v>Giz de cera</c:v>
                </c:pt>
                <c:pt idx="9">
                  <c:v>Cola</c:v>
                </c:pt>
                <c:pt idx="10">
                  <c:v>Compasso</c:v>
                </c:pt>
              </c:strCache>
            </c:strRef>
          </c:cat>
          <c:val>
            <c:numRef>
              <c:f>Plan3!$F$9:$F$19</c:f>
              <c:numCache>
                <c:formatCode>_("R$"* #,##0.00_);_("R$"* \(#,##0.00\);_("R$"* "-"??_);_(@_)</c:formatCode>
                <c:ptCount val="11"/>
                <c:pt idx="0">
                  <c:v>0.14970059880239522</c:v>
                </c:pt>
                <c:pt idx="1">
                  <c:v>0.80838323353293418</c:v>
                </c:pt>
                <c:pt idx="2">
                  <c:v>1.6467065868263473</c:v>
                </c:pt>
                <c:pt idx="3">
                  <c:v>7.4850299401197612E-2</c:v>
                </c:pt>
                <c:pt idx="4">
                  <c:v>7.4850299401197612E-2</c:v>
                </c:pt>
                <c:pt idx="5">
                  <c:v>1.0479041916167664</c:v>
                </c:pt>
                <c:pt idx="6">
                  <c:v>8.9820359281437126E-2</c:v>
                </c:pt>
                <c:pt idx="7">
                  <c:v>0.1347305389221557</c:v>
                </c:pt>
                <c:pt idx="8">
                  <c:v>1.9461077844311379</c:v>
                </c:pt>
                <c:pt idx="9">
                  <c:v>1.1976047904191618</c:v>
                </c:pt>
                <c:pt idx="10">
                  <c:v>1.7964071856287427</c:v>
                </c:pt>
              </c:numCache>
            </c:numRef>
          </c:val>
          <c:smooth val="0"/>
        </c:ser>
        <c:ser>
          <c:idx val="4"/>
          <c:order val="4"/>
          <c:tx>
            <c:v>Venda Dólar</c:v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cat>
            <c:strRef>
              <c:f>Plan3!$A$9:$A$19</c:f>
              <c:strCache>
                <c:ptCount val="11"/>
                <c:pt idx="0">
                  <c:v>Borracha</c:v>
                </c:pt>
                <c:pt idx="1">
                  <c:v>Caderno 100fls</c:v>
                </c:pt>
                <c:pt idx="2">
                  <c:v>Caderno 200fls</c:v>
                </c:pt>
                <c:pt idx="3">
                  <c:v>Caneta azul</c:v>
                </c:pt>
                <c:pt idx="4">
                  <c:v>Caneta vermelha</c:v>
                </c:pt>
                <c:pt idx="5">
                  <c:v>Lapiseira</c:v>
                </c:pt>
                <c:pt idx="6">
                  <c:v>Régua 15 cm </c:v>
                </c:pt>
                <c:pt idx="7">
                  <c:v>Régua 30 cm </c:v>
                </c:pt>
                <c:pt idx="8">
                  <c:v>Giz de cera</c:v>
                </c:pt>
                <c:pt idx="9">
                  <c:v>Cola</c:v>
                </c:pt>
                <c:pt idx="10">
                  <c:v>Compasso</c:v>
                </c:pt>
              </c:strCache>
            </c:strRef>
          </c:cat>
          <c:val>
            <c:numRef>
              <c:f>Plan3!$G$9:$G$19</c:f>
              <c:numCache>
                <c:formatCode>_("R$"* #,##0.00_);_("R$"* \(#,##0.00\);_("R$"* "-"??_);_(@_)</c:formatCode>
                <c:ptCount val="11"/>
                <c:pt idx="0">
                  <c:v>0.16841317365269462</c:v>
                </c:pt>
                <c:pt idx="1">
                  <c:v>0.90943113772455098</c:v>
                </c:pt>
                <c:pt idx="2">
                  <c:v>1.8525449101796407</c:v>
                </c:pt>
                <c:pt idx="3">
                  <c:v>8.420658682634731E-2</c:v>
                </c:pt>
                <c:pt idx="4">
                  <c:v>8.420658682634731E-2</c:v>
                </c:pt>
                <c:pt idx="5">
                  <c:v>1.1788922155688621</c:v>
                </c:pt>
                <c:pt idx="6">
                  <c:v>0.10104790419161677</c:v>
                </c:pt>
                <c:pt idx="7">
                  <c:v>0.15157185628742514</c:v>
                </c:pt>
                <c:pt idx="8">
                  <c:v>2.1893712574850301</c:v>
                </c:pt>
                <c:pt idx="9">
                  <c:v>1.347305389221557</c:v>
                </c:pt>
                <c:pt idx="10">
                  <c:v>2.0209580838323356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3791008"/>
        <c:axId val="2093793728"/>
        <c:axId val="2135133680"/>
      </c:line3DChart>
      <c:catAx>
        <c:axId val="2093791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93793728"/>
        <c:crosses val="autoZero"/>
        <c:auto val="1"/>
        <c:lblAlgn val="ctr"/>
        <c:lblOffset val="100"/>
        <c:noMultiLvlLbl val="0"/>
      </c:catAx>
      <c:valAx>
        <c:axId val="209379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93791008"/>
        <c:crosses val="autoZero"/>
        <c:crossBetween val="between"/>
      </c:valAx>
      <c:serAx>
        <c:axId val="213513368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93793728"/>
        <c:crosses val="autoZero"/>
      </c:ser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5.8905898133666049E-2"/>
          <c:y val="0.17997739865850101"/>
          <c:w val="0.81517503923468471"/>
          <c:h val="0.54724263633712456"/>
        </c:manualLayout>
      </c:layout>
      <c:line3DChart>
        <c:grouping val="standard"/>
        <c:varyColors val="0"/>
        <c:ser>
          <c:idx val="0"/>
          <c:order val="0"/>
          <c:tx>
            <c:strRef>
              <c:f>Plan3!$A$8</c:f>
              <c:strCache>
                <c:ptCount val="1"/>
                <c:pt idx="0">
                  <c:v>Produto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  <a:sp3d/>
          </c:spPr>
          <c:cat>
            <c:strRef>
              <c:f>Plan3!$A$9:$A$19</c:f>
              <c:strCache>
                <c:ptCount val="11"/>
                <c:pt idx="0">
                  <c:v>Borracha</c:v>
                </c:pt>
                <c:pt idx="1">
                  <c:v>Caderno 100fls</c:v>
                </c:pt>
                <c:pt idx="2">
                  <c:v>Caderno 200fls</c:v>
                </c:pt>
                <c:pt idx="3">
                  <c:v>Caneta azul</c:v>
                </c:pt>
                <c:pt idx="4">
                  <c:v>Caneta vermelha</c:v>
                </c:pt>
                <c:pt idx="5">
                  <c:v>Lapiseira</c:v>
                </c:pt>
                <c:pt idx="6">
                  <c:v>Régua 15 cm </c:v>
                </c:pt>
                <c:pt idx="7">
                  <c:v>Régua 30 cm </c:v>
                </c:pt>
                <c:pt idx="8">
                  <c:v>Giz de cera</c:v>
                </c:pt>
                <c:pt idx="9">
                  <c:v>Cola</c:v>
                </c:pt>
                <c:pt idx="10">
                  <c:v>Compasso</c:v>
                </c:pt>
              </c:strCache>
            </c:strRef>
          </c:cat>
          <c:val>
            <c:numRef>
              <c:f>Plan3!$A$9:$A$19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Custo reais</c:v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cat>
            <c:strRef>
              <c:f>Plan3!$A$9:$A$19</c:f>
              <c:strCache>
                <c:ptCount val="11"/>
                <c:pt idx="0">
                  <c:v>Borracha</c:v>
                </c:pt>
                <c:pt idx="1">
                  <c:v>Caderno 100fls</c:v>
                </c:pt>
                <c:pt idx="2">
                  <c:v>Caderno 200fls</c:v>
                </c:pt>
                <c:pt idx="3">
                  <c:v>Caneta azul</c:v>
                </c:pt>
                <c:pt idx="4">
                  <c:v>Caneta vermelha</c:v>
                </c:pt>
                <c:pt idx="5">
                  <c:v>Lapiseira</c:v>
                </c:pt>
                <c:pt idx="6">
                  <c:v>Régua 15 cm </c:v>
                </c:pt>
                <c:pt idx="7">
                  <c:v>Régua 30 cm </c:v>
                </c:pt>
                <c:pt idx="8">
                  <c:v>Giz de cera</c:v>
                </c:pt>
                <c:pt idx="9">
                  <c:v>Cola</c:v>
                </c:pt>
                <c:pt idx="10">
                  <c:v>Compasso</c:v>
                </c:pt>
              </c:strCache>
            </c:strRef>
          </c:cat>
          <c:val>
            <c:numRef>
              <c:f>Plan3!$C$9:$C$19</c:f>
              <c:numCache>
                <c:formatCode>_("R$"* #,##0.00_);_("R$"* \(#,##0.00\);_("R$"* "-"??_);_(@_)</c:formatCode>
                <c:ptCount val="11"/>
                <c:pt idx="0">
                  <c:v>0.5</c:v>
                </c:pt>
                <c:pt idx="1">
                  <c:v>2.7</c:v>
                </c:pt>
                <c:pt idx="2">
                  <c:v>5.5</c:v>
                </c:pt>
                <c:pt idx="3">
                  <c:v>0.25</c:v>
                </c:pt>
                <c:pt idx="4">
                  <c:v>0.25</c:v>
                </c:pt>
                <c:pt idx="5">
                  <c:v>3.5</c:v>
                </c:pt>
                <c:pt idx="6">
                  <c:v>0.3</c:v>
                </c:pt>
                <c:pt idx="7">
                  <c:v>0.45</c:v>
                </c:pt>
                <c:pt idx="8">
                  <c:v>6.5</c:v>
                </c:pt>
                <c:pt idx="9">
                  <c:v>4</c:v>
                </c:pt>
                <c:pt idx="10">
                  <c:v>6</c:v>
                </c:pt>
              </c:numCache>
            </c:numRef>
          </c:val>
          <c:smooth val="0"/>
        </c:ser>
        <c:ser>
          <c:idx val="2"/>
          <c:order val="2"/>
          <c:tx>
            <c:v>Venda Reais</c:v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cat>
            <c:strRef>
              <c:f>Plan3!$A$9:$A$19</c:f>
              <c:strCache>
                <c:ptCount val="11"/>
                <c:pt idx="0">
                  <c:v>Borracha</c:v>
                </c:pt>
                <c:pt idx="1">
                  <c:v>Caderno 100fls</c:v>
                </c:pt>
                <c:pt idx="2">
                  <c:v>Caderno 200fls</c:v>
                </c:pt>
                <c:pt idx="3">
                  <c:v>Caneta azul</c:v>
                </c:pt>
                <c:pt idx="4">
                  <c:v>Caneta vermelha</c:v>
                </c:pt>
                <c:pt idx="5">
                  <c:v>Lapiseira</c:v>
                </c:pt>
                <c:pt idx="6">
                  <c:v>Régua 15 cm </c:v>
                </c:pt>
                <c:pt idx="7">
                  <c:v>Régua 30 cm </c:v>
                </c:pt>
                <c:pt idx="8">
                  <c:v>Giz de cera</c:v>
                </c:pt>
                <c:pt idx="9">
                  <c:v>Cola</c:v>
                </c:pt>
                <c:pt idx="10">
                  <c:v>Compasso</c:v>
                </c:pt>
              </c:strCache>
            </c:strRef>
          </c:cat>
          <c:val>
            <c:numRef>
              <c:f>Plan3!$D$9:$D$19</c:f>
              <c:numCache>
                <c:formatCode>_("R$"* #,##0.00_);_("R$"* \(#,##0.00\);_("R$"* "-"??_);_(@_)</c:formatCode>
                <c:ptCount val="11"/>
                <c:pt idx="0">
                  <c:v>0.55000000000000004</c:v>
                </c:pt>
                <c:pt idx="1">
                  <c:v>2.7</c:v>
                </c:pt>
                <c:pt idx="2">
                  <c:v>5.5</c:v>
                </c:pt>
                <c:pt idx="3">
                  <c:v>0.25</c:v>
                </c:pt>
                <c:pt idx="4">
                  <c:v>0.25</c:v>
                </c:pt>
                <c:pt idx="5">
                  <c:v>3.5</c:v>
                </c:pt>
                <c:pt idx="6">
                  <c:v>0.3</c:v>
                </c:pt>
                <c:pt idx="7">
                  <c:v>0.45</c:v>
                </c:pt>
                <c:pt idx="8">
                  <c:v>6.5</c:v>
                </c:pt>
                <c:pt idx="9">
                  <c:v>4</c:v>
                </c:pt>
                <c:pt idx="10">
                  <c:v>6</c:v>
                </c:pt>
              </c:numCache>
            </c:numRef>
          </c:val>
          <c:smooth val="0"/>
        </c:ser>
        <c:ser>
          <c:idx val="3"/>
          <c:order val="3"/>
          <c:tx>
            <c:v>Custo Dólar</c:v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cat>
            <c:strRef>
              <c:f>Plan3!$A$9:$A$19</c:f>
              <c:strCache>
                <c:ptCount val="11"/>
                <c:pt idx="0">
                  <c:v>Borracha</c:v>
                </c:pt>
                <c:pt idx="1">
                  <c:v>Caderno 100fls</c:v>
                </c:pt>
                <c:pt idx="2">
                  <c:v>Caderno 200fls</c:v>
                </c:pt>
                <c:pt idx="3">
                  <c:v>Caneta azul</c:v>
                </c:pt>
                <c:pt idx="4">
                  <c:v>Caneta vermelha</c:v>
                </c:pt>
                <c:pt idx="5">
                  <c:v>Lapiseira</c:v>
                </c:pt>
                <c:pt idx="6">
                  <c:v>Régua 15 cm </c:v>
                </c:pt>
                <c:pt idx="7">
                  <c:v>Régua 30 cm </c:v>
                </c:pt>
                <c:pt idx="8">
                  <c:v>Giz de cera</c:v>
                </c:pt>
                <c:pt idx="9">
                  <c:v>Cola</c:v>
                </c:pt>
                <c:pt idx="10">
                  <c:v>Compasso</c:v>
                </c:pt>
              </c:strCache>
            </c:strRef>
          </c:cat>
          <c:val>
            <c:numRef>
              <c:f>Plan3!$F$9:$F$19</c:f>
              <c:numCache>
                <c:formatCode>_("R$"* #,##0.00_);_("R$"* \(#,##0.00\);_("R$"* "-"??_);_(@_)</c:formatCode>
                <c:ptCount val="11"/>
                <c:pt idx="0">
                  <c:v>0.14970059880239522</c:v>
                </c:pt>
                <c:pt idx="1">
                  <c:v>0.80838323353293418</c:v>
                </c:pt>
                <c:pt idx="2">
                  <c:v>1.6467065868263473</c:v>
                </c:pt>
                <c:pt idx="3">
                  <c:v>7.4850299401197612E-2</c:v>
                </c:pt>
                <c:pt idx="4">
                  <c:v>7.4850299401197612E-2</c:v>
                </c:pt>
                <c:pt idx="5">
                  <c:v>1.0479041916167664</c:v>
                </c:pt>
                <c:pt idx="6">
                  <c:v>8.9820359281437126E-2</c:v>
                </c:pt>
                <c:pt idx="7">
                  <c:v>0.1347305389221557</c:v>
                </c:pt>
                <c:pt idx="8">
                  <c:v>1.9461077844311379</c:v>
                </c:pt>
                <c:pt idx="9">
                  <c:v>1.1976047904191618</c:v>
                </c:pt>
                <c:pt idx="10">
                  <c:v>1.7964071856287427</c:v>
                </c:pt>
              </c:numCache>
            </c:numRef>
          </c:val>
          <c:smooth val="0"/>
        </c:ser>
        <c:ser>
          <c:idx val="4"/>
          <c:order val="4"/>
          <c:tx>
            <c:v>Venda Dólar</c:v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cat>
            <c:strRef>
              <c:f>Plan3!$A$9:$A$19</c:f>
              <c:strCache>
                <c:ptCount val="11"/>
                <c:pt idx="0">
                  <c:v>Borracha</c:v>
                </c:pt>
                <c:pt idx="1">
                  <c:v>Caderno 100fls</c:v>
                </c:pt>
                <c:pt idx="2">
                  <c:v>Caderno 200fls</c:v>
                </c:pt>
                <c:pt idx="3">
                  <c:v>Caneta azul</c:v>
                </c:pt>
                <c:pt idx="4">
                  <c:v>Caneta vermelha</c:v>
                </c:pt>
                <c:pt idx="5">
                  <c:v>Lapiseira</c:v>
                </c:pt>
                <c:pt idx="6">
                  <c:v>Régua 15 cm </c:v>
                </c:pt>
                <c:pt idx="7">
                  <c:v>Régua 30 cm </c:v>
                </c:pt>
                <c:pt idx="8">
                  <c:v>Giz de cera</c:v>
                </c:pt>
                <c:pt idx="9">
                  <c:v>Cola</c:v>
                </c:pt>
                <c:pt idx="10">
                  <c:v>Compasso</c:v>
                </c:pt>
              </c:strCache>
            </c:strRef>
          </c:cat>
          <c:val>
            <c:numRef>
              <c:f>Plan3!$G$9:$G$19</c:f>
              <c:numCache>
                <c:formatCode>_("R$"* #,##0.00_);_("R$"* \(#,##0.00\);_("R$"* "-"??_);_(@_)</c:formatCode>
                <c:ptCount val="11"/>
                <c:pt idx="0">
                  <c:v>0.16841317365269462</c:v>
                </c:pt>
                <c:pt idx="1">
                  <c:v>0.90943113772455098</c:v>
                </c:pt>
                <c:pt idx="2">
                  <c:v>1.8525449101796407</c:v>
                </c:pt>
                <c:pt idx="3">
                  <c:v>8.420658682634731E-2</c:v>
                </c:pt>
                <c:pt idx="4">
                  <c:v>8.420658682634731E-2</c:v>
                </c:pt>
                <c:pt idx="5">
                  <c:v>1.1788922155688621</c:v>
                </c:pt>
                <c:pt idx="6">
                  <c:v>0.10104790419161677</c:v>
                </c:pt>
                <c:pt idx="7">
                  <c:v>0.15157185628742514</c:v>
                </c:pt>
                <c:pt idx="8">
                  <c:v>2.1893712574850301</c:v>
                </c:pt>
                <c:pt idx="9">
                  <c:v>1.347305389221557</c:v>
                </c:pt>
                <c:pt idx="10">
                  <c:v>2.0209580838323356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5616720"/>
        <c:axId val="1925617264"/>
        <c:axId val="2135176448"/>
      </c:line3DChart>
      <c:catAx>
        <c:axId val="1925616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5617264"/>
        <c:crosses val="autoZero"/>
        <c:auto val="1"/>
        <c:lblAlgn val="ctr"/>
        <c:lblOffset val="100"/>
        <c:noMultiLvlLbl val="0"/>
      </c:catAx>
      <c:valAx>
        <c:axId val="192561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5616720"/>
        <c:crosses val="autoZero"/>
        <c:crossBetween val="between"/>
      </c:valAx>
      <c:serAx>
        <c:axId val="213517644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5617264"/>
        <c:crosses val="autoZero"/>
      </c:ser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428624</xdr:colOff>
      <xdr:row>0</xdr:row>
      <xdr:rowOff>66675</xdr:rowOff>
    </xdr:from>
    <xdr:to>
      <xdr:col>21</xdr:col>
      <xdr:colOff>523875</xdr:colOff>
      <xdr:row>26</xdr:row>
      <xdr:rowOff>133350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385761</xdr:colOff>
      <xdr:row>12</xdr:row>
      <xdr:rowOff>147637</xdr:rowOff>
    </xdr:from>
    <xdr:to>
      <xdr:col>17</xdr:col>
      <xdr:colOff>161924</xdr:colOff>
      <xdr:row>27</xdr:row>
      <xdr:rowOff>33337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266700</xdr:colOff>
      <xdr:row>12</xdr:row>
      <xdr:rowOff>57150</xdr:rowOff>
    </xdr:from>
    <xdr:to>
      <xdr:col>20</xdr:col>
      <xdr:colOff>42863</xdr:colOff>
      <xdr:row>26</xdr:row>
      <xdr:rowOff>133350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ela1" displayName="Tabela1" ref="A1:E14" totalsRowShown="0" headerRowDxfId="4">
  <autoFilter ref="A1:E14"/>
  <tableColumns count="5">
    <tableColumn id="1" name="Colunas1"/>
    <tableColumn id="2" name="Colunas2" dataDxfId="3"/>
    <tableColumn id="3" name="Colunas3" dataDxfId="2"/>
    <tableColumn id="4" name="Colunas4" dataDxfId="1"/>
    <tableColumn id="5" name="Colunas5" dataDxfId="0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workbookViewId="0">
      <selection activeCell="B38" sqref="B38"/>
    </sheetView>
  </sheetViews>
  <sheetFormatPr defaultRowHeight="15" x14ac:dyDescent="0.25"/>
  <cols>
    <col min="2" max="2" width="29.7109375" customWidth="1"/>
    <col min="3" max="3" width="18.7109375" customWidth="1"/>
    <col min="4" max="4" width="19.14062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1" t="s">
        <v>13</v>
      </c>
      <c r="B2" s="1" t="s">
        <v>28</v>
      </c>
      <c r="C2" s="1" t="s">
        <v>43</v>
      </c>
      <c r="D2" s="1" t="s">
        <v>55</v>
      </c>
      <c r="E2" s="1" t="s">
        <v>5</v>
      </c>
    </row>
    <row r="3" spans="1:5" x14ac:dyDescent="0.25">
      <c r="A3" s="1" t="s">
        <v>14</v>
      </c>
      <c r="B3" s="1" t="s">
        <v>29</v>
      </c>
      <c r="C3" s="1" t="s">
        <v>44</v>
      </c>
      <c r="D3" s="1" t="s">
        <v>56</v>
      </c>
      <c r="E3" s="1" t="s">
        <v>5</v>
      </c>
    </row>
    <row r="4" spans="1:5" x14ac:dyDescent="0.25">
      <c r="A4" s="1" t="s">
        <v>15</v>
      </c>
      <c r="B4" s="1" t="s">
        <v>30</v>
      </c>
      <c r="C4" s="1" t="s">
        <v>43</v>
      </c>
      <c r="D4" s="1" t="s">
        <v>57</v>
      </c>
      <c r="E4" s="1" t="s">
        <v>6</v>
      </c>
    </row>
    <row r="5" spans="1:5" x14ac:dyDescent="0.25">
      <c r="A5" s="1" t="s">
        <v>16</v>
      </c>
      <c r="B5" s="1" t="s">
        <v>31</v>
      </c>
      <c r="C5" s="1" t="s">
        <v>52</v>
      </c>
      <c r="D5" s="1" t="s">
        <v>58</v>
      </c>
      <c r="E5" s="1" t="s">
        <v>5</v>
      </c>
    </row>
    <row r="6" spans="1:5" x14ac:dyDescent="0.25">
      <c r="A6" s="1" t="s">
        <v>17</v>
      </c>
      <c r="B6" s="1" t="s">
        <v>32</v>
      </c>
      <c r="C6" s="1" t="s">
        <v>53</v>
      </c>
      <c r="D6" s="1" t="s">
        <v>59</v>
      </c>
      <c r="E6" s="1" t="s">
        <v>5</v>
      </c>
    </row>
    <row r="7" spans="1:5" x14ac:dyDescent="0.25">
      <c r="A7" s="1" t="s">
        <v>18</v>
      </c>
      <c r="B7" s="1" t="s">
        <v>33</v>
      </c>
      <c r="C7" s="1" t="s">
        <v>43</v>
      </c>
      <c r="D7" s="1" t="s">
        <v>60</v>
      </c>
      <c r="E7" s="1" t="s">
        <v>7</v>
      </c>
    </row>
    <row r="8" spans="1:5" x14ac:dyDescent="0.25">
      <c r="A8" s="1" t="s">
        <v>19</v>
      </c>
      <c r="B8" s="1" t="s">
        <v>34</v>
      </c>
      <c r="C8" s="1" t="s">
        <v>45</v>
      </c>
      <c r="D8" s="1" t="s">
        <v>61</v>
      </c>
      <c r="E8" s="1" t="s">
        <v>5</v>
      </c>
    </row>
    <row r="9" spans="1:5" x14ac:dyDescent="0.25">
      <c r="A9" s="1" t="s">
        <v>20</v>
      </c>
      <c r="B9" s="1" t="s">
        <v>35</v>
      </c>
      <c r="C9" s="1" t="s">
        <v>54</v>
      </c>
      <c r="D9" s="1" t="s">
        <v>67</v>
      </c>
      <c r="E9" s="1" t="s">
        <v>5</v>
      </c>
    </row>
    <row r="10" spans="1:5" x14ac:dyDescent="0.25">
      <c r="A10" s="1" t="s">
        <v>21</v>
      </c>
      <c r="B10" s="1" t="s">
        <v>36</v>
      </c>
      <c r="C10" s="1" t="s">
        <v>46</v>
      </c>
      <c r="D10" s="1" t="s">
        <v>62</v>
      </c>
      <c r="E10" s="1" t="s">
        <v>8</v>
      </c>
    </row>
    <row r="11" spans="1:5" x14ac:dyDescent="0.25">
      <c r="A11" s="1" t="s">
        <v>22</v>
      </c>
      <c r="B11" s="1" t="s">
        <v>37</v>
      </c>
      <c r="C11" s="1" t="s">
        <v>47</v>
      </c>
      <c r="D11" s="1" t="s">
        <v>63</v>
      </c>
      <c r="E11" s="1" t="s">
        <v>9</v>
      </c>
    </row>
    <row r="12" spans="1:5" x14ac:dyDescent="0.25">
      <c r="A12" s="1" t="s">
        <v>23</v>
      </c>
      <c r="B12" s="1" t="s">
        <v>38</v>
      </c>
      <c r="C12" s="1" t="s">
        <v>48</v>
      </c>
      <c r="D12" s="1" t="s">
        <v>58</v>
      </c>
      <c r="E12" s="1" t="s">
        <v>5</v>
      </c>
    </row>
    <row r="13" spans="1:5" x14ac:dyDescent="0.25">
      <c r="A13" s="1" t="s">
        <v>24</v>
      </c>
      <c r="B13" s="1" t="s">
        <v>39</v>
      </c>
      <c r="C13" s="1" t="s">
        <v>49</v>
      </c>
      <c r="D13" s="1" t="s">
        <v>56</v>
      </c>
      <c r="E13" s="1" t="s">
        <v>5</v>
      </c>
    </row>
    <row r="14" spans="1:5" x14ac:dyDescent="0.25">
      <c r="A14" s="1" t="s">
        <v>25</v>
      </c>
      <c r="B14" s="1" t="s">
        <v>40</v>
      </c>
      <c r="C14" s="1" t="s">
        <v>43</v>
      </c>
      <c r="D14" s="1" t="s">
        <v>64</v>
      </c>
      <c r="E14" s="1" t="s">
        <v>10</v>
      </c>
    </row>
    <row r="15" spans="1:5" x14ac:dyDescent="0.25">
      <c r="A15" s="1" t="s">
        <v>26</v>
      </c>
      <c r="B15" s="1" t="s">
        <v>41</v>
      </c>
      <c r="C15" s="1" t="s">
        <v>50</v>
      </c>
      <c r="D15" s="1" t="s">
        <v>65</v>
      </c>
      <c r="E15" s="1" t="s">
        <v>11</v>
      </c>
    </row>
    <row r="16" spans="1:5" x14ac:dyDescent="0.25">
      <c r="A16" s="1" t="s">
        <v>27</v>
      </c>
      <c r="B16" s="1" t="s">
        <v>42</v>
      </c>
      <c r="C16" s="1" t="s">
        <v>51</v>
      </c>
      <c r="D16" s="1" t="s">
        <v>66</v>
      </c>
      <c r="E16" s="1" t="s">
        <v>12</v>
      </c>
    </row>
    <row r="19" spans="1:2" x14ac:dyDescent="0.25">
      <c r="A19" s="1" t="s">
        <v>0</v>
      </c>
      <c r="B19" s="1" t="s">
        <v>25</v>
      </c>
    </row>
    <row r="20" spans="1:2" x14ac:dyDescent="0.25">
      <c r="A20" s="1" t="s">
        <v>1</v>
      </c>
      <c r="B20" s="1" t="str">
        <f>VLOOKUP($B$19,$A$1:$E$16,2,)</f>
        <v>Al. Dos Laranjais, 99</v>
      </c>
    </row>
    <row r="21" spans="1:2" x14ac:dyDescent="0.25">
      <c r="A21" s="1" t="s">
        <v>2</v>
      </c>
      <c r="B21" s="1" t="str">
        <f>VLOOKUP($B$19,$A$1:$E$16,3,)</f>
        <v>Centro</v>
      </c>
    </row>
    <row r="22" spans="1:2" x14ac:dyDescent="0.25">
      <c r="A22" s="1" t="s">
        <v>3</v>
      </c>
      <c r="B22" s="1" t="str">
        <f>VLOOKUP($B$19,$A$1:$E$16,4,)</f>
        <v>Rio de Janeiro</v>
      </c>
    </row>
    <row r="23" spans="1:2" x14ac:dyDescent="0.25">
      <c r="A23" s="1" t="s">
        <v>4</v>
      </c>
      <c r="B23" s="1" t="str">
        <f>VLOOKUP($B$19,$A$1:$E$16,5,)</f>
        <v>RJ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tabSelected="1" workbookViewId="0">
      <selection activeCell="H32" sqref="H32"/>
    </sheetView>
  </sheetViews>
  <sheetFormatPr defaultRowHeight="15" x14ac:dyDescent="0.25"/>
  <cols>
    <col min="1" max="1" width="13.85546875" customWidth="1"/>
    <col min="2" max="2" width="13.7109375" customWidth="1"/>
    <col min="3" max="3" width="14" customWidth="1"/>
    <col min="4" max="4" width="13.5703125" customWidth="1"/>
    <col min="5" max="5" width="18.85546875" customWidth="1"/>
  </cols>
  <sheetData>
    <row r="1" spans="1:5" x14ac:dyDescent="0.25">
      <c r="A1" s="2" t="s">
        <v>78</v>
      </c>
      <c r="B1" s="2" t="s">
        <v>79</v>
      </c>
      <c r="C1" s="2" t="s">
        <v>80</v>
      </c>
      <c r="D1" s="2" t="s">
        <v>81</v>
      </c>
      <c r="E1" s="2" t="s">
        <v>82</v>
      </c>
    </row>
    <row r="2" spans="1:5" x14ac:dyDescent="0.25">
      <c r="A2" s="2"/>
      <c r="B2" s="2"/>
      <c r="C2" s="2"/>
      <c r="D2" s="2"/>
      <c r="E2" s="2"/>
    </row>
    <row r="4" spans="1:5" x14ac:dyDescent="0.25">
      <c r="A4" s="2"/>
      <c r="B4" s="2"/>
      <c r="C4" s="2"/>
      <c r="D4" s="2"/>
      <c r="E4" s="2"/>
    </row>
    <row r="5" spans="1:5" x14ac:dyDescent="0.25">
      <c r="A5" s="13"/>
      <c r="B5" s="5"/>
      <c r="C5" s="5"/>
      <c r="D5" s="5"/>
      <c r="E5" s="6"/>
    </row>
    <row r="6" spans="1:5" x14ac:dyDescent="0.25">
      <c r="A6" s="7"/>
      <c r="B6" s="8"/>
      <c r="C6" s="8"/>
      <c r="D6" s="8"/>
      <c r="E6" s="9"/>
    </row>
    <row r="7" spans="1:5" x14ac:dyDescent="0.25">
      <c r="A7" s="10"/>
      <c r="B7" s="11"/>
      <c r="C7" s="11"/>
      <c r="D7" s="11"/>
      <c r="E7" s="12"/>
    </row>
    <row r="9" spans="1:5" x14ac:dyDescent="0.25">
      <c r="B9" t="s">
        <v>73</v>
      </c>
      <c r="C9" t="s">
        <v>74</v>
      </c>
      <c r="D9" t="s">
        <v>75</v>
      </c>
      <c r="E9" t="s">
        <v>76</v>
      </c>
    </row>
    <row r="10" spans="1:5" x14ac:dyDescent="0.25">
      <c r="A10" t="s">
        <v>68</v>
      </c>
      <c r="B10" s="3">
        <v>24000</v>
      </c>
      <c r="C10" s="3">
        <v>22980</v>
      </c>
      <c r="D10" s="3">
        <v>23900.799999999999</v>
      </c>
      <c r="E10" s="3">
        <v>23000</v>
      </c>
    </row>
    <row r="11" spans="1:5" x14ac:dyDescent="0.25">
      <c r="A11" t="s">
        <v>69</v>
      </c>
      <c r="B11" s="3">
        <v>24120</v>
      </c>
      <c r="C11" s="3">
        <v>23014</v>
      </c>
      <c r="D11" s="3">
        <v>24019</v>
      </c>
      <c r="E11" s="3">
        <v>23115</v>
      </c>
    </row>
    <row r="12" spans="1:5" x14ac:dyDescent="0.25">
      <c r="A12" t="s">
        <v>70</v>
      </c>
      <c r="B12" s="3">
        <v>24240</v>
      </c>
      <c r="C12" s="3">
        <v>23129.57</v>
      </c>
      <c r="D12" s="3">
        <v>24260</v>
      </c>
      <c r="E12" s="3">
        <v>23230.58</v>
      </c>
    </row>
    <row r="13" spans="1:5" x14ac:dyDescent="0.25">
      <c r="A13" t="s">
        <v>71</v>
      </c>
      <c r="B13" s="3">
        <v>24361</v>
      </c>
      <c r="C13" s="3">
        <v>23254</v>
      </c>
      <c r="D13" s="4" t="s">
        <v>77</v>
      </c>
      <c r="E13" s="3">
        <v>23346.73</v>
      </c>
    </row>
    <row r="14" spans="1:5" x14ac:dyDescent="0.25">
      <c r="A14" t="s">
        <v>72</v>
      </c>
      <c r="B14" s="3">
        <v>24483.61</v>
      </c>
      <c r="C14" s="3">
        <v>23254</v>
      </c>
      <c r="D14" s="3">
        <v>24381.599999999999</v>
      </c>
      <c r="E14" s="3">
        <v>23463.46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7" sqref="A7:H20"/>
    </sheetView>
  </sheetViews>
  <sheetFormatPr defaultRowHeight="15" x14ac:dyDescent="0.25"/>
  <cols>
    <col min="1" max="1" width="15.85546875" customWidth="1"/>
    <col min="3" max="4" width="9.28515625" bestFit="1" customWidth="1"/>
    <col min="5" max="5" width="12.140625" bestFit="1" customWidth="1"/>
    <col min="6" max="7" width="9.5703125" bestFit="1" customWidth="1"/>
    <col min="8" max="8" width="10.5703125" bestFit="1" customWidth="1"/>
  </cols>
  <sheetData>
    <row r="1" spans="1:10" x14ac:dyDescent="0.25">
      <c r="A1" s="1" t="s">
        <v>83</v>
      </c>
    </row>
    <row r="2" spans="1:10" ht="15" customHeight="1" x14ac:dyDescent="0.25"/>
    <row r="3" spans="1:10" x14ac:dyDescent="0.25">
      <c r="A3" s="17" t="s">
        <v>84</v>
      </c>
      <c r="B3" s="17"/>
      <c r="C3" s="14">
        <v>0.125</v>
      </c>
      <c r="F3" s="18" t="s">
        <v>105</v>
      </c>
      <c r="G3" s="19"/>
      <c r="H3" s="19"/>
      <c r="I3" s="19"/>
      <c r="J3" s="20"/>
    </row>
    <row r="4" spans="1:10" x14ac:dyDescent="0.25">
      <c r="A4" s="17" t="s">
        <v>85</v>
      </c>
      <c r="B4" s="17"/>
      <c r="C4" s="1">
        <v>3.34</v>
      </c>
      <c r="F4" s="21"/>
      <c r="G4" s="22"/>
      <c r="H4" s="22"/>
      <c r="I4" s="22"/>
      <c r="J4" s="23"/>
    </row>
    <row r="5" spans="1:10" x14ac:dyDescent="0.25">
      <c r="F5" s="24"/>
      <c r="G5" s="25"/>
      <c r="H5" s="25"/>
      <c r="I5" s="25"/>
      <c r="J5" s="26"/>
    </row>
    <row r="7" spans="1:10" x14ac:dyDescent="0.25">
      <c r="C7" s="16" t="s">
        <v>103</v>
      </c>
      <c r="D7" s="16"/>
      <c r="E7" s="16"/>
      <c r="F7" s="16" t="s">
        <v>104</v>
      </c>
      <c r="G7" s="16"/>
      <c r="H7" s="16"/>
    </row>
    <row r="8" spans="1:10" x14ac:dyDescent="0.25">
      <c r="A8" s="1" t="s">
        <v>86</v>
      </c>
      <c r="B8" s="1" t="s">
        <v>87</v>
      </c>
      <c r="C8" s="1" t="s">
        <v>88</v>
      </c>
      <c r="D8" s="1" t="s">
        <v>89</v>
      </c>
      <c r="E8" s="1" t="s">
        <v>90</v>
      </c>
      <c r="F8" s="1" t="s">
        <v>88</v>
      </c>
      <c r="G8" s="1" t="s">
        <v>89</v>
      </c>
      <c r="H8" s="1" t="s">
        <v>90</v>
      </c>
    </row>
    <row r="9" spans="1:10" x14ac:dyDescent="0.25">
      <c r="A9" s="1" t="s">
        <v>91</v>
      </c>
      <c r="B9" s="1">
        <v>500</v>
      </c>
      <c r="C9" s="15">
        <v>0.5</v>
      </c>
      <c r="D9" s="15">
        <v>0.55000000000000004</v>
      </c>
      <c r="E9" s="15">
        <f>PRODUCT(D9,B9)</f>
        <v>275</v>
      </c>
      <c r="F9" s="15">
        <f>(C9/$C$4)</f>
        <v>0.14970059880239522</v>
      </c>
      <c r="G9" s="15">
        <f>F9*(1+$C$3)</f>
        <v>0.16841317365269462</v>
      </c>
      <c r="H9" s="15">
        <f>PRODUCT(G9,B9)</f>
        <v>84.206586826347305</v>
      </c>
    </row>
    <row r="10" spans="1:10" x14ac:dyDescent="0.25">
      <c r="A10" s="1" t="s">
        <v>92</v>
      </c>
      <c r="B10" s="1">
        <v>200</v>
      </c>
      <c r="C10" s="15">
        <v>2.7</v>
      </c>
      <c r="D10" s="15">
        <v>2.7</v>
      </c>
      <c r="E10" s="15">
        <f t="shared" ref="E10:E19" si="0">PRODUCT(D10,B10)</f>
        <v>540</v>
      </c>
      <c r="F10" s="15">
        <f t="shared" ref="F10:F19" si="1">(C10/$C$4)</f>
        <v>0.80838323353293418</v>
      </c>
      <c r="G10" s="15">
        <f t="shared" ref="G10:G19" si="2">F10*(1+$C$3)</f>
        <v>0.90943113772455098</v>
      </c>
      <c r="H10" s="15">
        <f t="shared" ref="H10:H19" si="3">PRODUCT(G10,B10)</f>
        <v>181.88622754491018</v>
      </c>
    </row>
    <row r="11" spans="1:10" x14ac:dyDescent="0.25">
      <c r="A11" s="1" t="s">
        <v>93</v>
      </c>
      <c r="B11" s="1">
        <v>300</v>
      </c>
      <c r="C11" s="15">
        <v>5.5</v>
      </c>
      <c r="D11" s="15">
        <v>5.5</v>
      </c>
      <c r="E11" s="15">
        <f t="shared" si="0"/>
        <v>1650</v>
      </c>
      <c r="F11" s="15">
        <f t="shared" si="1"/>
        <v>1.6467065868263473</v>
      </c>
      <c r="G11" s="15">
        <f t="shared" si="2"/>
        <v>1.8525449101796407</v>
      </c>
      <c r="H11" s="15">
        <f t="shared" si="3"/>
        <v>555.7634730538922</v>
      </c>
    </row>
    <row r="12" spans="1:10" x14ac:dyDescent="0.25">
      <c r="A12" s="1" t="s">
        <v>94</v>
      </c>
      <c r="B12" s="1">
        <v>1000</v>
      </c>
      <c r="C12" s="15">
        <v>0.25</v>
      </c>
      <c r="D12" s="15">
        <v>0.25</v>
      </c>
      <c r="E12" s="15">
        <f t="shared" si="0"/>
        <v>250</v>
      </c>
      <c r="F12" s="15">
        <f t="shared" si="1"/>
        <v>7.4850299401197612E-2</v>
      </c>
      <c r="G12" s="15">
        <f t="shared" si="2"/>
        <v>8.420658682634731E-2</v>
      </c>
      <c r="H12" s="15">
        <f t="shared" si="3"/>
        <v>84.206586826347305</v>
      </c>
    </row>
    <row r="13" spans="1:10" x14ac:dyDescent="0.25">
      <c r="A13" s="1" t="s">
        <v>95</v>
      </c>
      <c r="B13" s="1">
        <v>1000</v>
      </c>
      <c r="C13" s="15">
        <v>0.25</v>
      </c>
      <c r="D13" s="15">
        <v>0.25</v>
      </c>
      <c r="E13" s="15">
        <f t="shared" si="0"/>
        <v>250</v>
      </c>
      <c r="F13" s="15">
        <f t="shared" si="1"/>
        <v>7.4850299401197612E-2</v>
      </c>
      <c r="G13" s="15">
        <f t="shared" si="2"/>
        <v>8.420658682634731E-2</v>
      </c>
      <c r="H13" s="15">
        <f t="shared" si="3"/>
        <v>84.206586826347305</v>
      </c>
    </row>
    <row r="14" spans="1:10" x14ac:dyDescent="0.25">
      <c r="A14" s="1" t="s">
        <v>96</v>
      </c>
      <c r="B14" s="1">
        <v>200</v>
      </c>
      <c r="C14" s="15">
        <v>3.5</v>
      </c>
      <c r="D14" s="15">
        <v>3.5</v>
      </c>
      <c r="E14" s="15">
        <f t="shared" si="0"/>
        <v>700</v>
      </c>
      <c r="F14" s="15">
        <f t="shared" si="1"/>
        <v>1.0479041916167664</v>
      </c>
      <c r="G14" s="15">
        <f t="shared" si="2"/>
        <v>1.1788922155688621</v>
      </c>
      <c r="H14" s="15">
        <f t="shared" si="3"/>
        <v>235.77844311377243</v>
      </c>
    </row>
    <row r="15" spans="1:10" x14ac:dyDescent="0.25">
      <c r="A15" s="1" t="s">
        <v>97</v>
      </c>
      <c r="B15" s="1">
        <v>500</v>
      </c>
      <c r="C15" s="15">
        <v>0.3</v>
      </c>
      <c r="D15" s="15">
        <v>0.3</v>
      </c>
      <c r="E15" s="15">
        <f t="shared" si="0"/>
        <v>150</v>
      </c>
      <c r="F15" s="15">
        <f t="shared" si="1"/>
        <v>8.9820359281437126E-2</v>
      </c>
      <c r="G15" s="15">
        <f t="shared" si="2"/>
        <v>0.10104790419161677</v>
      </c>
      <c r="H15" s="15">
        <f t="shared" si="3"/>
        <v>50.523952095808383</v>
      </c>
    </row>
    <row r="16" spans="1:10" x14ac:dyDescent="0.25">
      <c r="A16" s="1" t="s">
        <v>98</v>
      </c>
      <c r="B16" s="1">
        <v>500</v>
      </c>
      <c r="C16" s="15">
        <v>0.45</v>
      </c>
      <c r="D16" s="15">
        <v>0.45</v>
      </c>
      <c r="E16" s="15">
        <f t="shared" si="0"/>
        <v>225</v>
      </c>
      <c r="F16" s="15">
        <f t="shared" si="1"/>
        <v>0.1347305389221557</v>
      </c>
      <c r="G16" s="15">
        <f t="shared" si="2"/>
        <v>0.15157185628742514</v>
      </c>
      <c r="H16" s="15">
        <f t="shared" si="3"/>
        <v>75.785928143712567</v>
      </c>
    </row>
    <row r="17" spans="1:8" x14ac:dyDescent="0.25">
      <c r="A17" s="1" t="s">
        <v>99</v>
      </c>
      <c r="B17" s="1">
        <v>50</v>
      </c>
      <c r="C17" s="15">
        <v>6.5</v>
      </c>
      <c r="D17" s="15">
        <v>6.5</v>
      </c>
      <c r="E17" s="15">
        <f t="shared" si="0"/>
        <v>325</v>
      </c>
      <c r="F17" s="15">
        <f t="shared" si="1"/>
        <v>1.9461077844311379</v>
      </c>
      <c r="G17" s="15">
        <f t="shared" si="2"/>
        <v>2.1893712574850301</v>
      </c>
      <c r="H17" s="15">
        <f t="shared" si="3"/>
        <v>109.4685628742515</v>
      </c>
    </row>
    <row r="18" spans="1:8" x14ac:dyDescent="0.25">
      <c r="A18" s="1" t="s">
        <v>100</v>
      </c>
      <c r="B18" s="1">
        <v>50</v>
      </c>
      <c r="C18" s="15">
        <v>4</v>
      </c>
      <c r="D18" s="15">
        <v>4</v>
      </c>
      <c r="E18" s="15">
        <f t="shared" si="0"/>
        <v>200</v>
      </c>
      <c r="F18" s="15">
        <f t="shared" si="1"/>
        <v>1.1976047904191618</v>
      </c>
      <c r="G18" s="15">
        <f t="shared" si="2"/>
        <v>1.347305389221557</v>
      </c>
      <c r="H18" s="15">
        <f t="shared" si="3"/>
        <v>67.365269461077844</v>
      </c>
    </row>
    <row r="19" spans="1:8" x14ac:dyDescent="0.25">
      <c r="A19" s="1" t="s">
        <v>101</v>
      </c>
      <c r="B19" s="1">
        <v>100</v>
      </c>
      <c r="C19" s="15">
        <v>6</v>
      </c>
      <c r="D19" s="15">
        <v>6</v>
      </c>
      <c r="E19" s="15">
        <f t="shared" si="0"/>
        <v>600</v>
      </c>
      <c r="F19" s="15">
        <f t="shared" si="1"/>
        <v>1.7964071856287427</v>
      </c>
      <c r="G19" s="15">
        <f t="shared" si="2"/>
        <v>2.0209580838323356</v>
      </c>
      <c r="H19" s="15">
        <f t="shared" si="3"/>
        <v>202.09580838323356</v>
      </c>
    </row>
    <row r="20" spans="1:8" x14ac:dyDescent="0.25">
      <c r="A20" s="1" t="s">
        <v>102</v>
      </c>
      <c r="B20" s="1">
        <f>SUM(B9:B19)</f>
        <v>4400</v>
      </c>
      <c r="C20" s="1">
        <f t="shared" ref="C20:H20" si="4">SUM(C9:C19)</f>
        <v>29.95</v>
      </c>
      <c r="D20" s="1">
        <f t="shared" si="4"/>
        <v>30</v>
      </c>
      <c r="E20" s="1">
        <f t="shared" si="4"/>
        <v>5165</v>
      </c>
      <c r="F20" s="1">
        <f t="shared" si="4"/>
        <v>8.9670658682634734</v>
      </c>
      <c r="G20" s="1">
        <f t="shared" si="4"/>
        <v>10.087949101796408</v>
      </c>
      <c r="H20" s="1">
        <f t="shared" si="4"/>
        <v>1731.287425149701</v>
      </c>
    </row>
  </sheetData>
  <mergeCells count="5">
    <mergeCell ref="C7:E7"/>
    <mergeCell ref="F7:H7"/>
    <mergeCell ref="A3:B3"/>
    <mergeCell ref="A4:B4"/>
    <mergeCell ref="F3:J5"/>
  </mergeCells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Plan1</vt:lpstr>
      <vt:lpstr>Plan2</vt:lpstr>
      <vt:lpstr>Plan3</vt:lpstr>
      <vt:lpstr>Plan4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Treinamento</dc:creator>
  <cp:lastModifiedBy>Treinamento</cp:lastModifiedBy>
  <dcterms:created xsi:type="dcterms:W3CDTF">2025-05-13T23:27:25Z</dcterms:created>
  <dcterms:modified xsi:type="dcterms:W3CDTF">2025-05-15T00:23:55Z</dcterms:modified>
</cp:coreProperties>
</file>