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reinamento\Desktop\projetos excel\"/>
    </mc:Choice>
  </mc:AlternateContent>
  <bookViews>
    <workbookView xWindow="0" yWindow="0" windowWidth="21570" windowHeight="7845"/>
  </bookViews>
  <sheets>
    <sheet name="Plan1" sheetId="1" r:id="rId1"/>
    <sheet name="Plan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2" l="1"/>
  <c r="D10" i="2"/>
  <c r="D8" i="2"/>
  <c r="C9" i="2"/>
  <c r="C10" i="2"/>
  <c r="C8" i="2"/>
  <c r="B9" i="2"/>
  <c r="B10" i="2"/>
  <c r="B8" i="2"/>
  <c r="F30" i="1"/>
  <c r="G32" i="1"/>
  <c r="H32" i="1"/>
  <c r="F32" i="1"/>
  <c r="G31" i="1"/>
  <c r="H31" i="1"/>
  <c r="F31" i="1"/>
  <c r="G30" i="1"/>
  <c r="H30" i="1"/>
  <c r="G29" i="1"/>
  <c r="H29" i="1"/>
  <c r="F29" i="1"/>
</calcChain>
</file>

<file path=xl/sharedStrings.xml><?xml version="1.0" encoding="utf-8"?>
<sst xmlns="http://schemas.openxmlformats.org/spreadsheetml/2006/main" count="101" uniqueCount="74">
  <si>
    <t>Nome</t>
  </si>
  <si>
    <t>Endereço</t>
  </si>
  <si>
    <t>Bairro</t>
  </si>
  <si>
    <t>Cidade</t>
  </si>
  <si>
    <t>Estado</t>
  </si>
  <si>
    <t>Ana</t>
  </si>
  <si>
    <t>Eduardo</t>
  </si>
  <si>
    <t>Érica</t>
  </si>
  <si>
    <t>Fernanda</t>
  </si>
  <si>
    <t>Gabriela</t>
  </si>
  <si>
    <t>Pedro</t>
  </si>
  <si>
    <t>Roberto</t>
  </si>
  <si>
    <t>Rubens</t>
  </si>
  <si>
    <t>Sônia</t>
  </si>
  <si>
    <t>Tatiana</t>
  </si>
  <si>
    <t>Rodovia Ahanguera, km 180</t>
  </si>
  <si>
    <t>R. Antônio Castro,362</t>
  </si>
  <si>
    <t>R. Tiradentes, 123</t>
  </si>
  <si>
    <t>Av. Orozimbo Maia, 987</t>
  </si>
  <si>
    <t>Rodovia Rio/São Paulo, km 77</t>
  </si>
  <si>
    <t>R. Sergipe, 765</t>
  </si>
  <si>
    <t>Av. Limeira, 98</t>
  </si>
  <si>
    <t>Al. Dos Laranjais,99</t>
  </si>
  <si>
    <t>R. das Quaresmeiras, 810</t>
  </si>
  <si>
    <t>R. Minas Gerais, 67</t>
  </si>
  <si>
    <t>Centro</t>
  </si>
  <si>
    <t>São Benedito</t>
  </si>
  <si>
    <t>Jd. Nova Campinas</t>
  </si>
  <si>
    <t>Praia Grande</t>
  </si>
  <si>
    <t>Botafogo</t>
  </si>
  <si>
    <t>Belvedere</t>
  </si>
  <si>
    <t>Araras</t>
  </si>
  <si>
    <t>Vila Cláudia</t>
  </si>
  <si>
    <t>Parque industrial</t>
  </si>
  <si>
    <t>Leme</t>
  </si>
  <si>
    <t>Salvador</t>
  </si>
  <si>
    <t>Campinas</t>
  </si>
  <si>
    <t>Rio de Janeiro</t>
  </si>
  <si>
    <t>Porto Alegre</t>
  </si>
  <si>
    <t>Ubatuba</t>
  </si>
  <si>
    <t>Poços de Caldas</t>
  </si>
  <si>
    <t>SP</t>
  </si>
  <si>
    <t>BA</t>
  </si>
  <si>
    <t>RJ</t>
  </si>
  <si>
    <t>RS</t>
  </si>
  <si>
    <t>MG</t>
  </si>
  <si>
    <t>Código</t>
  </si>
  <si>
    <t>Produto</t>
  </si>
  <si>
    <t>Categoria</t>
  </si>
  <si>
    <t>Preço</t>
  </si>
  <si>
    <t>Produto1</t>
  </si>
  <si>
    <t>Produto2</t>
  </si>
  <si>
    <t>Produto3</t>
  </si>
  <si>
    <t>Produto4</t>
  </si>
  <si>
    <t>Produto5</t>
  </si>
  <si>
    <t>Produto6</t>
  </si>
  <si>
    <t>Produto7</t>
  </si>
  <si>
    <t>Produto8</t>
  </si>
  <si>
    <t>Cadeira</t>
  </si>
  <si>
    <t>Mesa</t>
  </si>
  <si>
    <t>Monitor</t>
  </si>
  <si>
    <t>Impressora</t>
  </si>
  <si>
    <t>Luminária</t>
  </si>
  <si>
    <t>Teclado</t>
  </si>
  <si>
    <t>Mouse</t>
  </si>
  <si>
    <t>Notebook</t>
  </si>
  <si>
    <t>Móveis</t>
  </si>
  <si>
    <t>Eletrônicos</t>
  </si>
  <si>
    <t>Iluminação</t>
  </si>
  <si>
    <t>Periféricos</t>
  </si>
  <si>
    <t>Produto9</t>
  </si>
  <si>
    <t>Produto10</t>
  </si>
  <si>
    <t>Sofá</t>
  </si>
  <si>
    <t>Estante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</si>
</sst>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R$&quot;\ #,##0.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 Light"/>
      <family val="2"/>
    </font>
    <font>
      <sz val="11"/>
      <color theme="1"/>
      <name val="Calibri Light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D6D5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/>
    <xf numFmtId="0" fontId="4" fillId="0" borderId="0" xfId="0" applyFont="1"/>
    <xf numFmtId="0" fontId="3" fillId="2" borderId="1" xfId="0" applyFont="1" applyFill="1" applyBorder="1" applyAlignment="1">
      <alignment horizontal="center" vertical="center" wrapText="1"/>
    </xf>
    <xf numFmtId="0" fontId="4" fillId="0" borderId="0" xfId="0" applyFont="1" applyFill="1"/>
    <xf numFmtId="0" fontId="3" fillId="2" borderId="1" xfId="0" applyFont="1" applyFill="1" applyBorder="1"/>
    <xf numFmtId="0" fontId="4" fillId="2" borderId="1" xfId="0" applyFont="1" applyFill="1" applyBorder="1" applyAlignment="1">
      <alignment horizontal="center" vertical="center" wrapText="1"/>
    </xf>
    <xf numFmtId="0" fontId="4" fillId="4" borderId="1" xfId="0" applyFont="1" applyFill="1" applyBorder="1"/>
    <xf numFmtId="0" fontId="4" fillId="5" borderId="1" xfId="0" applyFont="1" applyFill="1" applyBorder="1"/>
    <xf numFmtId="0" fontId="0" fillId="4" borderId="1" xfId="0" applyFill="1" applyBorder="1"/>
    <xf numFmtId="0" fontId="0" fillId="4" borderId="1" xfId="0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/>
    </xf>
    <xf numFmtId="164" fontId="2" fillId="7" borderId="1" xfId="0" applyNumberFormat="1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164" fontId="2" fillId="3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D6D5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2:J32"/>
  <sheetViews>
    <sheetView tabSelected="1" topLeftCell="B1" workbookViewId="0">
      <selection activeCell="H23" sqref="H23"/>
    </sheetView>
  </sheetViews>
  <sheetFormatPr defaultRowHeight="14.25" x14ac:dyDescent="0.2"/>
  <cols>
    <col min="1" max="1" width="11.140625" style="2" customWidth="1"/>
    <col min="2" max="2" width="30.140625" style="2" customWidth="1"/>
    <col min="3" max="3" width="19.85546875" style="2" customWidth="1"/>
    <col min="4" max="4" width="29.7109375" style="2" customWidth="1"/>
    <col min="5" max="5" width="24.7109375" style="2" customWidth="1"/>
    <col min="6" max="6" width="29.140625" style="2" customWidth="1"/>
    <col min="7" max="7" width="28.28515625" style="2" customWidth="1"/>
    <col min="8" max="8" width="27.7109375" style="2" bestFit="1" customWidth="1"/>
    <col min="9" max="9" width="11.5703125" style="2" customWidth="1"/>
    <col min="10" max="16384" width="9.140625" style="2"/>
  </cols>
  <sheetData>
    <row r="12" spans="5:10" x14ac:dyDescent="0.2">
      <c r="J12" s="4"/>
    </row>
    <row r="13" spans="5:10" ht="15" x14ac:dyDescent="0.2">
      <c r="E13" s="3" t="s">
        <v>0</v>
      </c>
      <c r="F13" s="3" t="s">
        <v>1</v>
      </c>
      <c r="G13" s="3" t="s">
        <v>2</v>
      </c>
      <c r="H13" s="3" t="s">
        <v>3</v>
      </c>
      <c r="I13" s="3" t="s">
        <v>4</v>
      </c>
    </row>
    <row r="14" spans="5:10" ht="15" x14ac:dyDescent="0.25">
      <c r="E14" s="8" t="s">
        <v>5</v>
      </c>
      <c r="F14" s="9" t="s">
        <v>15</v>
      </c>
      <c r="G14" s="9" t="s">
        <v>25</v>
      </c>
      <c r="H14" s="9" t="s">
        <v>34</v>
      </c>
      <c r="I14" s="10" t="s">
        <v>41</v>
      </c>
    </row>
    <row r="15" spans="5:10" ht="15" x14ac:dyDescent="0.25">
      <c r="E15" s="8" t="s">
        <v>6</v>
      </c>
      <c r="F15" s="9" t="s">
        <v>16</v>
      </c>
      <c r="G15" s="9" t="s">
        <v>26</v>
      </c>
      <c r="H15" s="9" t="s">
        <v>31</v>
      </c>
      <c r="I15" s="10" t="s">
        <v>41</v>
      </c>
    </row>
    <row r="16" spans="5:10" ht="15" x14ac:dyDescent="0.25">
      <c r="E16" s="8" t="s">
        <v>7</v>
      </c>
      <c r="F16" s="9" t="s">
        <v>17</v>
      </c>
      <c r="G16" s="9" t="s">
        <v>25</v>
      </c>
      <c r="H16" s="9" t="s">
        <v>35</v>
      </c>
      <c r="I16" s="10" t="s">
        <v>42</v>
      </c>
    </row>
    <row r="17" spans="5:9" ht="15" x14ac:dyDescent="0.25">
      <c r="E17" s="8" t="s">
        <v>8</v>
      </c>
      <c r="F17" s="9" t="s">
        <v>18</v>
      </c>
      <c r="G17" s="9" t="s">
        <v>27</v>
      </c>
      <c r="H17" s="9" t="s">
        <v>36</v>
      </c>
      <c r="I17" s="10" t="s">
        <v>41</v>
      </c>
    </row>
    <row r="18" spans="5:9" ht="15" x14ac:dyDescent="0.25">
      <c r="E18" s="8" t="s">
        <v>9</v>
      </c>
      <c r="F18" s="9" t="s">
        <v>19</v>
      </c>
      <c r="G18" s="9" t="s">
        <v>28</v>
      </c>
      <c r="H18" s="9" t="s">
        <v>39</v>
      </c>
      <c r="I18" s="10" t="s">
        <v>41</v>
      </c>
    </row>
    <row r="19" spans="5:9" ht="15" x14ac:dyDescent="0.25">
      <c r="E19" s="8" t="s">
        <v>10</v>
      </c>
      <c r="F19" s="9" t="s">
        <v>20</v>
      </c>
      <c r="G19" s="9" t="s">
        <v>29</v>
      </c>
      <c r="H19" s="9" t="s">
        <v>36</v>
      </c>
      <c r="I19" s="10" t="s">
        <v>41</v>
      </c>
    </row>
    <row r="20" spans="5:9" ht="15" x14ac:dyDescent="0.25">
      <c r="E20" s="8" t="s">
        <v>11</v>
      </c>
      <c r="F20" s="9" t="s">
        <v>21</v>
      </c>
      <c r="G20" s="9" t="s">
        <v>30</v>
      </c>
      <c r="H20" s="9" t="s">
        <v>31</v>
      </c>
      <c r="I20" s="10" t="s">
        <v>41</v>
      </c>
    </row>
    <row r="21" spans="5:9" ht="15" x14ac:dyDescent="0.25">
      <c r="E21" s="8" t="s">
        <v>12</v>
      </c>
      <c r="F21" s="9" t="s">
        <v>22</v>
      </c>
      <c r="G21" s="9" t="s">
        <v>25</v>
      </c>
      <c r="H21" s="9" t="s">
        <v>37</v>
      </c>
      <c r="I21" s="10" t="s">
        <v>43</v>
      </c>
    </row>
    <row r="22" spans="5:9" ht="15" x14ac:dyDescent="0.25">
      <c r="E22" s="8" t="s">
        <v>13</v>
      </c>
      <c r="F22" s="9" t="s">
        <v>23</v>
      </c>
      <c r="G22" s="9" t="s">
        <v>32</v>
      </c>
      <c r="H22" s="9" t="s">
        <v>38</v>
      </c>
      <c r="I22" s="10" t="s">
        <v>44</v>
      </c>
    </row>
    <row r="23" spans="5:9" ht="15" x14ac:dyDescent="0.25">
      <c r="E23" s="8" t="s">
        <v>14</v>
      </c>
      <c r="F23" s="9" t="s">
        <v>24</v>
      </c>
      <c r="G23" s="9" t="s">
        <v>33</v>
      </c>
      <c r="H23" s="9" t="s">
        <v>40</v>
      </c>
      <c r="I23" s="10" t="s">
        <v>45</v>
      </c>
    </row>
    <row r="28" spans="5:9" ht="15" x14ac:dyDescent="0.25">
      <c r="E28" s="5" t="s">
        <v>0</v>
      </c>
      <c r="F28" s="6" t="s">
        <v>12</v>
      </c>
      <c r="G28" s="6" t="s">
        <v>10</v>
      </c>
      <c r="H28" s="6" t="s">
        <v>5</v>
      </c>
    </row>
    <row r="29" spans="5:9" x14ac:dyDescent="0.2">
      <c r="E29" s="8" t="s">
        <v>1</v>
      </c>
      <c r="F29" s="7" t="str">
        <f>VLOOKUP(F28,$E$13:$I$23,2,FALSE)</f>
        <v>Al. Dos Laranjais,99</v>
      </c>
      <c r="G29" s="7" t="str">
        <f>VLOOKUP(G28,$E$13:$I$23,2,FALSE)</f>
        <v>R. Sergipe, 765</v>
      </c>
      <c r="H29" s="7" t="str">
        <f>VLOOKUP(H28,$E$13:$I$23,2,FALSE)</f>
        <v>Rodovia Ahanguera, km 180</v>
      </c>
    </row>
    <row r="30" spans="5:9" x14ac:dyDescent="0.2">
      <c r="E30" s="8" t="s">
        <v>2</v>
      </c>
      <c r="F30" s="7" t="str">
        <f>VLOOKUP(F28,$E$13:$I$23,3,FALSE)</f>
        <v>Centro</v>
      </c>
      <c r="G30" s="7" t="str">
        <f>VLOOKUP(G28,$E$13:$I$23,3,FALSE)</f>
        <v>Botafogo</v>
      </c>
      <c r="H30" s="7" t="str">
        <f>VLOOKUP(H28,$E$13:$I$23,3,FALSE)</f>
        <v>Centro</v>
      </c>
    </row>
    <row r="31" spans="5:9" x14ac:dyDescent="0.2">
      <c r="E31" s="8" t="s">
        <v>3</v>
      </c>
      <c r="F31" s="7" t="str">
        <f>VLOOKUP(F28,$E$13:$I$23,4,FALSE)</f>
        <v>Rio de Janeiro</v>
      </c>
      <c r="G31" s="7" t="str">
        <f>VLOOKUP(G28,$E$13:$I$23,4,FALSE)</f>
        <v>Campinas</v>
      </c>
      <c r="H31" s="7" t="str">
        <f>VLOOKUP(H28,$E$13:$I$23,4,FALSE)</f>
        <v>Leme</v>
      </c>
    </row>
    <row r="32" spans="5:9" x14ac:dyDescent="0.2">
      <c r="E32" s="8" t="s">
        <v>4</v>
      </c>
      <c r="F32" s="7" t="str">
        <f>VLOOKUP(F28,$E$13:$I$23,5,FALSE)</f>
        <v>RJ</v>
      </c>
      <c r="G32" s="7" t="str">
        <f>VLOOKUP(G28,$E$13:$I$23,5,FALSE)</f>
        <v>SP</v>
      </c>
      <c r="H32" s="7" t="str">
        <f>VLOOKUP(H28,$E$13:$I$23,5,FALSE)</f>
        <v>SP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>
      <selection activeCell="L18" sqref="L18"/>
    </sheetView>
  </sheetViews>
  <sheetFormatPr defaultRowHeight="15" x14ac:dyDescent="0.25"/>
  <cols>
    <col min="1" max="1" width="11.7109375" style="1" customWidth="1"/>
    <col min="2" max="2" width="14.140625" style="1" customWidth="1"/>
    <col min="3" max="3" width="14" style="1" customWidth="1"/>
    <col min="4" max="6" width="11" style="1" customWidth="1"/>
    <col min="7" max="7" width="10.42578125" style="1" customWidth="1"/>
    <col min="8" max="8" width="12.5703125" style="1" customWidth="1"/>
    <col min="9" max="9" width="15" style="1" customWidth="1"/>
    <col min="10" max="10" width="10" style="1" bestFit="1" customWidth="1"/>
    <col min="11" max="11" width="13.140625" style="1" customWidth="1"/>
    <col min="12" max="16384" width="9.140625" style="1"/>
  </cols>
  <sheetData>
    <row r="1" spans="1:11" x14ac:dyDescent="0.25">
      <c r="B1" s="11" t="s">
        <v>50</v>
      </c>
      <c r="C1" s="11" t="s">
        <v>51</v>
      </c>
      <c r="D1" s="11" t="s">
        <v>52</v>
      </c>
      <c r="E1" s="11" t="s">
        <v>53</v>
      </c>
      <c r="F1" s="11" t="s">
        <v>54</v>
      </c>
      <c r="G1" s="11" t="s">
        <v>55</v>
      </c>
      <c r="H1" s="11" t="s">
        <v>56</v>
      </c>
      <c r="I1" s="11" t="s">
        <v>57</v>
      </c>
      <c r="J1" s="11" t="s">
        <v>70</v>
      </c>
      <c r="K1" s="11" t="s">
        <v>71</v>
      </c>
    </row>
    <row r="2" spans="1:11" x14ac:dyDescent="0.25">
      <c r="A2" s="11" t="s">
        <v>46</v>
      </c>
      <c r="B2" s="12">
        <v>101</v>
      </c>
      <c r="C2" s="12">
        <v>102</v>
      </c>
      <c r="D2" s="12">
        <v>103</v>
      </c>
      <c r="E2" s="12">
        <v>104</v>
      </c>
      <c r="F2" s="12">
        <v>105</v>
      </c>
      <c r="G2" s="12">
        <v>106</v>
      </c>
      <c r="H2" s="12">
        <v>107</v>
      </c>
      <c r="I2" s="12">
        <v>108</v>
      </c>
      <c r="J2" s="12">
        <v>109</v>
      </c>
      <c r="K2" s="12">
        <v>110</v>
      </c>
    </row>
    <row r="3" spans="1:11" x14ac:dyDescent="0.25">
      <c r="A3" s="11" t="s">
        <v>47</v>
      </c>
      <c r="B3" s="12" t="s">
        <v>58</v>
      </c>
      <c r="C3" s="12" t="s">
        <v>59</v>
      </c>
      <c r="D3" s="12" t="s">
        <v>60</v>
      </c>
      <c r="E3" s="12" t="s">
        <v>61</v>
      </c>
      <c r="F3" s="12" t="s">
        <v>62</v>
      </c>
      <c r="G3" s="12" t="s">
        <v>63</v>
      </c>
      <c r="H3" s="12" t="s">
        <v>64</v>
      </c>
      <c r="I3" s="12" t="s">
        <v>65</v>
      </c>
      <c r="J3" s="12" t="s">
        <v>72</v>
      </c>
      <c r="K3" s="12" t="s">
        <v>73</v>
      </c>
    </row>
    <row r="4" spans="1:11" x14ac:dyDescent="0.25">
      <c r="A4" s="13" t="s">
        <v>48</v>
      </c>
      <c r="B4" s="12" t="s">
        <v>66</v>
      </c>
      <c r="C4" s="12" t="s">
        <v>66</v>
      </c>
      <c r="D4" s="12" t="s">
        <v>67</v>
      </c>
      <c r="E4" s="12" t="s">
        <v>67</v>
      </c>
      <c r="F4" s="12" t="s">
        <v>68</v>
      </c>
      <c r="G4" s="12" t="s">
        <v>69</v>
      </c>
      <c r="H4" s="12" t="s">
        <v>69</v>
      </c>
      <c r="I4" s="12" t="s">
        <v>67</v>
      </c>
      <c r="J4" s="12" t="s">
        <v>66</v>
      </c>
      <c r="K4" s="12" t="s">
        <v>66</v>
      </c>
    </row>
    <row r="5" spans="1:11" x14ac:dyDescent="0.25">
      <c r="A5" s="11" t="s">
        <v>49</v>
      </c>
      <c r="B5" s="14">
        <v>250</v>
      </c>
      <c r="C5" s="14">
        <v>450</v>
      </c>
      <c r="D5" s="14">
        <v>950</v>
      </c>
      <c r="E5" s="14">
        <v>720</v>
      </c>
      <c r="F5" s="14">
        <v>80</v>
      </c>
      <c r="G5" s="14">
        <v>120</v>
      </c>
      <c r="H5" s="14">
        <v>60</v>
      </c>
      <c r="I5" s="14">
        <v>3500</v>
      </c>
      <c r="J5" s="14">
        <v>900</v>
      </c>
      <c r="K5" s="14">
        <v>500</v>
      </c>
    </row>
    <row r="7" spans="1:11" x14ac:dyDescent="0.25">
      <c r="A7" s="11" t="s">
        <v>46</v>
      </c>
      <c r="B7" s="11" t="s">
        <v>47</v>
      </c>
      <c r="C7" s="11" t="s">
        <v>48</v>
      </c>
      <c r="D7" s="11" t="s">
        <v>49</v>
      </c>
    </row>
    <row r="8" spans="1:11" x14ac:dyDescent="0.25">
      <c r="A8" s="15">
        <v>105</v>
      </c>
      <c r="B8" s="16" t="str">
        <f>HLOOKUP(A8,$A$2:$K$5,2,FALSE)</f>
        <v>Luminária</v>
      </c>
      <c r="C8" s="16" t="str">
        <f>HLOOKUP(A8,$A$2:$K$5,3,FALSE)</f>
        <v>Iluminação</v>
      </c>
      <c r="D8" s="17">
        <f>HLOOKUP(A8,$A$2:$K$5,4,FALSE)</f>
        <v>80</v>
      </c>
    </row>
    <row r="9" spans="1:11" x14ac:dyDescent="0.25">
      <c r="A9" s="15">
        <v>106</v>
      </c>
      <c r="B9" s="16" t="str">
        <f t="shared" ref="B9:B10" si="0">HLOOKUP(A9,$A$2:$K$5,2,FALSE)</f>
        <v>Teclado</v>
      </c>
      <c r="C9" s="16" t="str">
        <f t="shared" ref="C9:C10" si="1">HLOOKUP(A9,$A$2:$K$5,3,FALSE)</f>
        <v>Periféricos</v>
      </c>
      <c r="D9" s="17">
        <f t="shared" ref="D9:D10" si="2">HLOOKUP(A9,$A$2:$K$5,4,FALSE)</f>
        <v>120</v>
      </c>
    </row>
    <row r="10" spans="1:11" x14ac:dyDescent="0.25">
      <c r="A10" s="15">
        <v>109</v>
      </c>
      <c r="B10" s="16" t="str">
        <f t="shared" si="0"/>
        <v>Sofá</v>
      </c>
      <c r="C10" s="16" t="str">
        <f t="shared" si="1"/>
        <v>Móveis</v>
      </c>
      <c r="D10" s="17">
        <f t="shared" si="2"/>
        <v>900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Plan1</vt:lpstr>
      <vt:lpstr>Plan2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Treinamento</dc:creator>
  <cp:lastModifiedBy>Treinamento</cp:lastModifiedBy>
  <dcterms:created xsi:type="dcterms:W3CDTF">2025-05-06T23:14:22Z</dcterms:created>
  <dcterms:modified xsi:type="dcterms:W3CDTF">2025-05-08T00:20:38Z</dcterms:modified>
</cp:coreProperties>
</file>