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970"/>
  </bookViews>
  <sheets>
    <sheet name="serial protocol" sheetId="1" r:id="rId1"/>
    <sheet name="NTC_algorithm" sheetId="2" r:id="rId2"/>
    <sheet name="Sheet3" sheetId="3" r:id="rId3"/>
  </sheets>
  <calcPr calcId="144525" concurrentCalc="0"/>
</workbook>
</file>

<file path=xl/sharedStrings.xml><?xml version="1.0" encoding="utf-8"?>
<sst xmlns="http://schemas.openxmlformats.org/spreadsheetml/2006/main" count="130">
  <si>
    <t>Protocol</t>
  </si>
  <si>
    <t>Asynchronous serial interface</t>
  </si>
  <si>
    <t>Baud Rate</t>
  </si>
  <si>
    <t>9600 baud</t>
  </si>
  <si>
    <t>#Start bits</t>
  </si>
  <si>
    <t>#Data bits</t>
  </si>
  <si>
    <t>#Stop bits</t>
  </si>
  <si>
    <t>Parity</t>
  </si>
  <si>
    <t>None</t>
  </si>
  <si>
    <t>the serial interfast is : TTL voltage, 5V</t>
  </si>
  <si>
    <t>Host sent</t>
  </si>
  <si>
    <t>start</t>
  </si>
  <si>
    <t>status</t>
  </si>
  <si>
    <t>Command code</t>
  </si>
  <si>
    <t>length</t>
  </si>
  <si>
    <t>data</t>
  </si>
  <si>
    <t>checksum</t>
  </si>
  <si>
    <t>end</t>
  </si>
  <si>
    <t>0xdd</t>
  </si>
  <si>
    <t>0xA5 --read</t>
  </si>
  <si>
    <t>register address</t>
  </si>
  <si>
    <t>data length, excluding itself</t>
  </si>
  <si>
    <t>Data content, if length is 0, here skipped</t>
  </si>
  <si>
    <t>(data + length + command code) checksum, then Complement, then add 1, high bit first, low bit last</t>
  </si>
  <si>
    <t>0x77</t>
  </si>
  <si>
    <t>0x5A --write</t>
  </si>
  <si>
    <t>read 03: Read basic information and status</t>
  </si>
  <si>
    <t>read 04: Read the battery voltage</t>
  </si>
  <si>
    <t>read 05: Read the BMS hardware version number</t>
  </si>
  <si>
    <t>The host computer sends read basic information command (0x03)</t>
  </si>
  <si>
    <t>0xa5</t>
  </si>
  <si>
    <t>0x03</t>
  </si>
  <si>
    <t>--</t>
  </si>
  <si>
    <t>BMS response：</t>
  </si>
  <si>
    <t>status，0 is correct，</t>
  </si>
  <si>
    <t>data length, excluding itself，(response write command, the lenth is 0)</t>
  </si>
  <si>
    <t>if error return 0x80</t>
  </si>
  <si>
    <t>Data content</t>
  </si>
  <si>
    <t>byte size</t>
  </si>
  <si>
    <t>Explain</t>
  </si>
  <si>
    <t>total voltage</t>
  </si>
  <si>
    <t>2BYTE,Unit 10mV，high byte first</t>
  </si>
  <si>
    <t>current</t>
  </si>
  <si>
    <t>2BYTE，Unit 10mA,high byte first</t>
  </si>
  <si>
    <t>Residual capacity</t>
  </si>
  <si>
    <t>2BYTE，Unit 10mAh,high byte first</t>
  </si>
  <si>
    <t>Nominal capacity</t>
  </si>
  <si>
    <t>Cycle times</t>
  </si>
  <si>
    <t>2BYTE</t>
  </si>
  <si>
    <t>Date of manufacture</t>
  </si>
  <si>
    <t>eg: 0x2068,the date is the lowest 5 bit：0x2028&amp;0x1f = 8; month is （0x2068&gt;&gt;5）&amp;0x0f= 0x03  mean March ;year is  2000+ (0x2068&gt;&gt;9) = 2000 + 0x10 =2016;</t>
  </si>
  <si>
    <t>Balanced state  low</t>
  </si>
  <si>
    <t>2byte</t>
  </si>
  <si>
    <t>Each bit indicates that each cell is balanced,
 0 is off, and 1 is on</t>
  </si>
  <si>
    <t>1S to 16S</t>
  </si>
  <si>
    <t>Balanced state  high</t>
  </si>
  <si>
    <t>17S to 32S,  
the maximum is 32S</t>
  </si>
  <si>
    <t>Protection state</t>
  </si>
  <si>
    <t>Each bit represents a protection state, 0 is unprotected, 1 protection, see details</t>
  </si>
  <si>
    <t>Software version</t>
  </si>
  <si>
    <t>1byte</t>
  </si>
  <si>
    <t>0x10 represents version 1.0</t>
  </si>
  <si>
    <t>RSOC</t>
  </si>
  <si>
    <t>Indicates the percentage of remaining capacity</t>
  </si>
  <si>
    <t>MOSFET control status</t>
  </si>
  <si>
    <t>1BYTE</t>
  </si>
  <si>
    <t>MOSFET status indication, bit0 indicates charging, Bit1 indicates discharge, 0 indicates MOS closing, and 1 indicates opening</t>
  </si>
  <si>
    <t>Battery serail number</t>
  </si>
  <si>
    <t>Battery serail number, eg: 8S.</t>
  </si>
  <si>
    <t>NTC quantity    N</t>
  </si>
  <si>
    <t>NTC quantity</t>
  </si>
  <si>
    <t>NTC content</t>
  </si>
  <si>
    <t>2*N，Unit 0.1K，high bit first</t>
  </si>
  <si>
    <t>Using absolute temperature transmission, 2731+ (actual temperature *10), 0 degrees = 2731, 25 degrees = 2731+25*10 = 2981</t>
  </si>
  <si>
    <t>Protection
 state：</t>
  </si>
  <si>
    <t>bit0</t>
  </si>
  <si>
    <t>Single overvoltage protection</t>
  </si>
  <si>
    <t>bit1</t>
  </si>
  <si>
    <t>Single undervoltage protection</t>
  </si>
  <si>
    <t>bit2</t>
  </si>
  <si>
    <t>Whole group overvoltage protection</t>
  </si>
  <si>
    <t>bit3</t>
  </si>
  <si>
    <t>Whole group undervoltage protection</t>
  </si>
  <si>
    <t>bit4</t>
  </si>
  <si>
    <t>(Charge) over temperature protection</t>
  </si>
  <si>
    <t>bit5</t>
  </si>
  <si>
    <t>(Charge) under temperature protection</t>
  </si>
  <si>
    <t>bit6</t>
  </si>
  <si>
    <t>(discharge) over temperature protection</t>
  </si>
  <si>
    <t>bit7</t>
  </si>
  <si>
    <t>(discharge) under temperature protection</t>
  </si>
  <si>
    <t>bit8</t>
  </si>
  <si>
    <t>(charge)  over current protect</t>
  </si>
  <si>
    <t>bit9</t>
  </si>
  <si>
    <t>(discharge)  over current protect</t>
  </si>
  <si>
    <t>bit10</t>
  </si>
  <si>
    <t>short protect</t>
  </si>
  <si>
    <t>bit11</t>
  </si>
  <si>
    <t>Front detection IC error</t>
  </si>
  <si>
    <t>bit12</t>
  </si>
  <si>
    <t>Software lock MOS</t>
  </si>
  <si>
    <t>bit13~bit15</t>
  </si>
  <si>
    <t>Reserved</t>
  </si>
  <si>
    <t>Read 0x04 Reg, read the single voltage</t>
  </si>
  <si>
    <t>0x04</t>
  </si>
  <si>
    <t>Data length</t>
  </si>
  <si>
    <t>The data length is the number of battery strings multiplied by 2</t>
  </si>
  <si>
    <t>first cell voltage</t>
  </si>
  <si>
    <t>2Byte,Unit is mV，high bit first</t>
  </si>
  <si>
    <t>。。。。</t>
  </si>
  <si>
    <t>。。。。。</t>
  </si>
  <si>
    <t>Nth cell voltage</t>
  </si>
  <si>
    <t>2Byte,Unit is mV</t>
  </si>
  <si>
    <t>Read 0x05 register contents, read the hardware version number of the BMS, the longest support 31 characters, through the host computer equipment model to write product model</t>
  </si>
  <si>
    <t>0x05</t>
  </si>
  <si>
    <t>Data length N</t>
  </si>
  <si>
    <t>Device Type Name Length</t>
  </si>
  <si>
    <t>BYTE0</t>
  </si>
  <si>
    <t>The first character of 
the ASCII code</t>
  </si>
  <si>
    <t>For example, the hardware version is LH-XXXX, then the length is 7, byte0 = 'L'</t>
  </si>
  <si>
    <t>。。。</t>
  </si>
  <si>
    <t>BYTE(N-1)</t>
  </si>
  <si>
    <t>communication date</t>
  </si>
  <si>
    <t>Host sent：</t>
  </si>
  <si>
    <t>DD A5 03 00 FF FD 77</t>
  </si>
  <si>
    <t xml:space="preserve"> DD A5 00 1B 17 00 00 00 02 D0 03 E8 00 00 20 78 00 00 00 00 00 00 10 48 03 0F 02 0B 76 0B 82 FB FF 77</t>
  </si>
  <si>
    <t>DD A5 04 00 FF FC 77</t>
  </si>
  <si>
    <t>DD A5 00 1E 0F 66 0F 63 0F 63 0F 64 0F 3E 0F 63 0F 37 0F 5B 0F 65 0F 3B 0F 63 0F 63 0F 3C 0F 66 0F 3D F9 F9 77</t>
  </si>
  <si>
    <t>DD A5 05 00 FF FB 77</t>
  </si>
  <si>
    <t xml:space="preserve">DD A5 00 0A 30 31 32 33 34 35 36 37 38 39 FD E9 77  --Represents its hardware version number:0123456789ýéw
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</si>
</sst>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_ "/>
  </numFmts>
  <fonts count="21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8" fillId="17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27" borderId="9" applyNumberFormat="0" applyFont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6" fillId="0" borderId="5" applyNumberFormat="0" applyFill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6" fillId="31" borderId="10" applyNumberFormat="0" applyAlignment="0" applyProtection="0">
      <alignment vertical="center"/>
    </xf>
    <xf numFmtId="0" fontId="18" fillId="31" borderId="7" applyNumberFormat="0" applyAlignment="0" applyProtection="0">
      <alignment vertical="center"/>
    </xf>
    <xf numFmtId="0" fontId="19" fillId="32" borderId="11" applyNumberFormat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176" fontId="0" fillId="0" borderId="0" xfId="0" applyNumberFormat="1">
      <alignment vertical="center"/>
    </xf>
    <xf numFmtId="20" fontId="0" fillId="0" borderId="0" xfId="0" applyNumberFormat="1">
      <alignment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0" fillId="2" borderId="2" xfId="0" applyFill="1" applyBorder="1" applyAlignment="1">
      <alignment horizontal="left" vertical="center"/>
    </xf>
    <xf numFmtId="0" fontId="0" fillId="2" borderId="3" xfId="0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Fill="1" applyAlignment="1">
      <alignment horizontal="left" vertical="center"/>
    </xf>
    <xf numFmtId="0" fontId="0" fillId="3" borderId="0" xfId="0" applyFill="1" applyAlignment="1">
      <alignment horizontal="left" vertical="center"/>
    </xf>
    <xf numFmtId="0" fontId="1" fillId="3" borderId="0" xfId="0" applyFont="1" applyFill="1" applyAlignment="1">
      <alignment horizontal="left" vertical="center" wrapText="1"/>
    </xf>
    <xf numFmtId="0" fontId="1" fillId="2" borderId="0" xfId="0" applyFont="1" applyFill="1" applyAlignment="1">
      <alignment horizontal="left" vertical="center"/>
    </xf>
    <xf numFmtId="0" fontId="0" fillId="4" borderId="0" xfId="0" applyFill="1" applyAlignment="1">
      <alignment horizontal="left" vertical="center"/>
    </xf>
    <xf numFmtId="0" fontId="0" fillId="4" borderId="0" xfId="0" applyFill="1" applyAlignment="1">
      <alignment horizontal="left" vertical="center"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2" borderId="1" xfId="0" applyFill="1" applyBorder="1" applyAlignment="1" quotePrefix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G90"/>
  <sheetViews>
    <sheetView tabSelected="1" workbookViewId="0">
      <selection activeCell="D9" sqref="D9"/>
    </sheetView>
  </sheetViews>
  <sheetFormatPr defaultColWidth="9" defaultRowHeight="13.5" outlineLevelCol="6"/>
  <cols>
    <col min="1" max="1" width="16.125" style="3" customWidth="1"/>
    <col min="2" max="2" width="24.5" style="3" customWidth="1"/>
    <col min="3" max="3" width="36" style="3" customWidth="1"/>
    <col min="4" max="4" width="25.625" style="3" customWidth="1"/>
    <col min="5" max="5" width="19.5" style="3" customWidth="1"/>
    <col min="6" max="6" width="28.625" style="3" customWidth="1"/>
    <col min="7" max="7" width="16.875" style="3" customWidth="1"/>
    <col min="8" max="16384" width="9" style="3"/>
  </cols>
  <sheetData>
    <row r="2" spans="2:3">
      <c r="B2" s="4" t="s">
        <v>0</v>
      </c>
      <c r="C2" s="4" t="s">
        <v>1</v>
      </c>
    </row>
    <row r="3" spans="2:3">
      <c r="B3" s="4" t="s">
        <v>2</v>
      </c>
      <c r="C3" s="4" t="s">
        <v>3</v>
      </c>
    </row>
    <row r="4" spans="2:3">
      <c r="B4" s="4" t="s">
        <v>4</v>
      </c>
      <c r="C4" s="4">
        <v>1</v>
      </c>
    </row>
    <row r="5" spans="2:3">
      <c r="B5" s="4" t="s">
        <v>5</v>
      </c>
      <c r="C5" s="4">
        <v>8</v>
      </c>
    </row>
    <row r="6" spans="2:3">
      <c r="B6" s="4" t="s">
        <v>6</v>
      </c>
      <c r="C6" s="4">
        <v>1</v>
      </c>
    </row>
    <row r="7" spans="2:3">
      <c r="B7" s="4" t="s">
        <v>7</v>
      </c>
      <c r="C7" s="4" t="s">
        <v>8</v>
      </c>
    </row>
    <row r="9" spans="2:3">
      <c r="B9" s="5" t="s">
        <v>9</v>
      </c>
      <c r="C9" s="6"/>
    </row>
    <row r="11" spans="1:1">
      <c r="A11" s="3" t="s">
        <v>10</v>
      </c>
    </row>
    <row r="12" spans="1:7">
      <c r="A12" s="3" t="s">
        <v>11</v>
      </c>
      <c r="B12" s="3" t="s">
        <v>12</v>
      </c>
      <c r="C12" s="3" t="s">
        <v>13</v>
      </c>
      <c r="D12" s="3" t="s">
        <v>14</v>
      </c>
      <c r="E12" s="3" t="s">
        <v>15</v>
      </c>
      <c r="F12" s="3" t="s">
        <v>16</v>
      </c>
      <c r="G12" s="3" t="s">
        <v>17</v>
      </c>
    </row>
    <row r="13" ht="30" customHeight="1" spans="1:7">
      <c r="A13" s="7" t="s">
        <v>18</v>
      </c>
      <c r="B13" s="7" t="s">
        <v>19</v>
      </c>
      <c r="C13" s="7" t="s">
        <v>20</v>
      </c>
      <c r="D13" s="8" t="s">
        <v>21</v>
      </c>
      <c r="E13" s="8" t="s">
        <v>22</v>
      </c>
      <c r="F13" s="8" t="s">
        <v>23</v>
      </c>
      <c r="G13" s="7" t="s">
        <v>24</v>
      </c>
    </row>
    <row r="14" ht="30" customHeight="1" spans="1:7">
      <c r="A14" s="7"/>
      <c r="B14" s="7" t="s">
        <v>25</v>
      </c>
      <c r="C14" s="7"/>
      <c r="D14" s="8"/>
      <c r="E14" s="8"/>
      <c r="F14" s="8"/>
      <c r="G14" s="7"/>
    </row>
    <row r="15" ht="17.25" customHeight="1" spans="3:3">
      <c r="C15" s="3" t="s">
        <v>26</v>
      </c>
    </row>
    <row r="16" ht="21" customHeight="1" spans="3:3">
      <c r="C16" s="3" t="s">
        <v>27</v>
      </c>
    </row>
    <row r="17" spans="3:3">
      <c r="C17" s="3" t="s">
        <v>28</v>
      </c>
    </row>
    <row r="18" spans="1:7">
      <c r="A18" s="9" t="s">
        <v>29</v>
      </c>
      <c r="B18" s="10"/>
      <c r="C18" s="10"/>
      <c r="D18" s="10"/>
      <c r="E18" s="10"/>
      <c r="F18" s="10"/>
      <c r="G18" s="10"/>
    </row>
    <row r="19" spans="1:7">
      <c r="A19" s="10" t="s">
        <v>18</v>
      </c>
      <c r="B19" s="10" t="s">
        <v>30</v>
      </c>
      <c r="C19" s="10" t="s">
        <v>31</v>
      </c>
      <c r="D19" s="10">
        <v>0</v>
      </c>
      <c r="E19" s="24" t="s">
        <v>32</v>
      </c>
      <c r="F19" s="10" t="s">
        <v>16</v>
      </c>
      <c r="G19" s="10" t="s">
        <v>24</v>
      </c>
    </row>
    <row r="20" spans="1:7">
      <c r="A20" s="9" t="s">
        <v>33</v>
      </c>
      <c r="B20" s="11"/>
      <c r="C20" s="12"/>
      <c r="D20" s="12"/>
      <c r="E20" s="12"/>
      <c r="F20" s="12"/>
      <c r="G20" s="13"/>
    </row>
    <row r="21" ht="65" customHeight="1" spans="1:7">
      <c r="A21" s="10" t="s">
        <v>18</v>
      </c>
      <c r="B21" s="10" t="s">
        <v>30</v>
      </c>
      <c r="C21" s="10" t="s">
        <v>34</v>
      </c>
      <c r="D21" s="14" t="s">
        <v>35</v>
      </c>
      <c r="E21" s="14" t="s">
        <v>22</v>
      </c>
      <c r="F21" s="10" t="s">
        <v>16</v>
      </c>
      <c r="G21" s="10" t="s">
        <v>24</v>
      </c>
    </row>
    <row r="22" ht="23.25" customHeight="1" spans="1:7">
      <c r="A22" s="10"/>
      <c r="B22" s="10"/>
      <c r="C22" s="10" t="s">
        <v>36</v>
      </c>
      <c r="D22" s="10">
        <v>0</v>
      </c>
      <c r="E22" s="14"/>
      <c r="F22" s="10" t="s">
        <v>16</v>
      </c>
      <c r="G22" s="10" t="s">
        <v>24</v>
      </c>
    </row>
    <row r="23" ht="29.25" customHeight="1" spans="5:5">
      <c r="E23" s="15"/>
    </row>
    <row r="24" ht="24.75" customHeight="1" spans="2:4">
      <c r="B24" s="3" t="s">
        <v>37</v>
      </c>
      <c r="C24" s="3" t="s">
        <v>38</v>
      </c>
      <c r="D24" s="3" t="s">
        <v>39</v>
      </c>
    </row>
    <row r="25" spans="2:3">
      <c r="B25" s="3" t="s">
        <v>40</v>
      </c>
      <c r="C25" s="3" t="s">
        <v>41</v>
      </c>
    </row>
    <row r="26" spans="2:3">
      <c r="B26" s="3" t="s">
        <v>42</v>
      </c>
      <c r="C26" s="3" t="s">
        <v>43</v>
      </c>
    </row>
    <row r="27" spans="2:3">
      <c r="B27" s="3" t="s">
        <v>44</v>
      </c>
      <c r="C27" s="3" t="s">
        <v>45</v>
      </c>
    </row>
    <row r="28" spans="2:3">
      <c r="B28" s="3" t="s">
        <v>46</v>
      </c>
      <c r="C28" s="3" t="s">
        <v>45</v>
      </c>
    </row>
    <row r="29" spans="2:3">
      <c r="B29" s="3" t="s">
        <v>47</v>
      </c>
      <c r="C29" s="3" t="s">
        <v>48</v>
      </c>
    </row>
    <row r="30" ht="31.5" customHeight="1" spans="2:7">
      <c r="B30" s="3" t="s">
        <v>49</v>
      </c>
      <c r="C30" s="15" t="s">
        <v>48</v>
      </c>
      <c r="D30" s="15" t="s">
        <v>50</v>
      </c>
      <c r="E30" s="15"/>
      <c r="F30" s="15"/>
      <c r="G30" s="15"/>
    </row>
    <row r="31" ht="62" customHeight="1" spans="2:6">
      <c r="B31" s="3" t="s">
        <v>51</v>
      </c>
      <c r="C31" s="3" t="s">
        <v>52</v>
      </c>
      <c r="D31" s="15" t="s">
        <v>53</v>
      </c>
      <c r="F31" s="3" t="s">
        <v>54</v>
      </c>
    </row>
    <row r="32" ht="40.5" spans="2:7">
      <c r="B32" s="3" t="s">
        <v>55</v>
      </c>
      <c r="C32" s="3" t="s">
        <v>52</v>
      </c>
      <c r="D32" s="15" t="s">
        <v>53</v>
      </c>
      <c r="F32" s="15" t="s">
        <v>56</v>
      </c>
      <c r="G32" s="16"/>
    </row>
    <row r="33" spans="2:4">
      <c r="B33" s="17" t="s">
        <v>57</v>
      </c>
      <c r="C33" s="3" t="s">
        <v>52</v>
      </c>
      <c r="D33" s="3" t="s">
        <v>58</v>
      </c>
    </row>
    <row r="34" spans="2:4">
      <c r="B34" s="3" t="s">
        <v>59</v>
      </c>
      <c r="C34" s="3" t="s">
        <v>60</v>
      </c>
      <c r="D34" s="3" t="s">
        <v>61</v>
      </c>
    </row>
    <row r="35" spans="2:4">
      <c r="B35" s="3" t="s">
        <v>62</v>
      </c>
      <c r="C35" s="3" t="s">
        <v>60</v>
      </c>
      <c r="D35" s="3" t="s">
        <v>63</v>
      </c>
    </row>
    <row r="36" spans="2:4">
      <c r="B36" s="3" t="s">
        <v>64</v>
      </c>
      <c r="C36" s="3" t="s">
        <v>65</v>
      </c>
      <c r="D36" s="3" t="s">
        <v>66</v>
      </c>
    </row>
    <row r="37" spans="2:4">
      <c r="B37" s="3" t="s">
        <v>67</v>
      </c>
      <c r="C37" s="3" t="s">
        <v>60</v>
      </c>
      <c r="D37" s="3" t="s">
        <v>68</v>
      </c>
    </row>
    <row r="38" spans="2:4">
      <c r="B38" s="3" t="s">
        <v>69</v>
      </c>
      <c r="C38" s="3" t="s">
        <v>60</v>
      </c>
      <c r="D38" s="3" t="s">
        <v>70</v>
      </c>
    </row>
    <row r="39" spans="2:4">
      <c r="B39" s="3" t="s">
        <v>71</v>
      </c>
      <c r="C39" s="3" t="s">
        <v>72</v>
      </c>
      <c r="D39" s="3" t="s">
        <v>73</v>
      </c>
    </row>
    <row r="41" ht="27" spans="1:1">
      <c r="A41" s="18" t="s">
        <v>74</v>
      </c>
    </row>
    <row r="42" spans="2:3">
      <c r="B42" s="3" t="s">
        <v>75</v>
      </c>
      <c r="C42" s="3" t="s">
        <v>76</v>
      </c>
    </row>
    <row r="43" spans="2:3">
      <c r="B43" s="3" t="s">
        <v>77</v>
      </c>
      <c r="C43" s="3" t="s">
        <v>78</v>
      </c>
    </row>
    <row r="44" spans="2:3">
      <c r="B44" s="3" t="s">
        <v>79</v>
      </c>
      <c r="C44" s="3" t="s">
        <v>80</v>
      </c>
    </row>
    <row r="45" spans="2:3">
      <c r="B45" s="3" t="s">
        <v>81</v>
      </c>
      <c r="C45" s="3" t="s">
        <v>82</v>
      </c>
    </row>
    <row r="46" spans="2:3">
      <c r="B46" s="3" t="s">
        <v>83</v>
      </c>
      <c r="C46" s="3" t="s">
        <v>84</v>
      </c>
    </row>
    <row r="47" spans="2:3">
      <c r="B47" s="3" t="s">
        <v>85</v>
      </c>
      <c r="C47" s="3" t="s">
        <v>86</v>
      </c>
    </row>
    <row r="48" spans="2:3">
      <c r="B48" s="3" t="s">
        <v>87</v>
      </c>
      <c r="C48" s="3" t="s">
        <v>88</v>
      </c>
    </row>
    <row r="49" spans="2:3">
      <c r="B49" s="3" t="s">
        <v>89</v>
      </c>
      <c r="C49" s="3" t="s">
        <v>90</v>
      </c>
    </row>
    <row r="50" spans="2:3">
      <c r="B50" s="3" t="s">
        <v>91</v>
      </c>
      <c r="C50" s="3" t="s">
        <v>92</v>
      </c>
    </row>
    <row r="51" spans="2:3">
      <c r="B51" s="3" t="s">
        <v>93</v>
      </c>
      <c r="C51" s="3" t="s">
        <v>94</v>
      </c>
    </row>
    <row r="52" spans="2:3">
      <c r="B52" s="3" t="s">
        <v>95</v>
      </c>
      <c r="C52" s="3" t="s">
        <v>96</v>
      </c>
    </row>
    <row r="53" spans="2:3">
      <c r="B53" s="3" t="s">
        <v>97</v>
      </c>
      <c r="C53" s="3" t="s">
        <v>98</v>
      </c>
    </row>
    <row r="54" spans="2:3">
      <c r="B54" s="3" t="s">
        <v>99</v>
      </c>
      <c r="C54" s="3" t="s">
        <v>100</v>
      </c>
    </row>
    <row r="55" spans="2:3">
      <c r="B55" s="3" t="s">
        <v>101</v>
      </c>
      <c r="C55" s="3" t="s">
        <v>102</v>
      </c>
    </row>
    <row r="58" spans="1:1">
      <c r="A58" s="19" t="s">
        <v>103</v>
      </c>
    </row>
    <row r="59" spans="1:7">
      <c r="A59" s="10" t="s">
        <v>18</v>
      </c>
      <c r="B59" s="10" t="s">
        <v>30</v>
      </c>
      <c r="C59" s="10" t="s">
        <v>104</v>
      </c>
      <c r="D59" s="10">
        <v>0</v>
      </c>
      <c r="E59" s="24" t="s">
        <v>32</v>
      </c>
      <c r="F59" s="10" t="s">
        <v>16</v>
      </c>
      <c r="G59" s="10" t="s">
        <v>24</v>
      </c>
    </row>
    <row r="60" spans="1:7">
      <c r="A60" s="9" t="s">
        <v>33</v>
      </c>
      <c r="B60" s="11"/>
      <c r="C60" s="12"/>
      <c r="D60" s="12"/>
      <c r="E60" s="12"/>
      <c r="F60" s="12"/>
      <c r="G60" s="13"/>
    </row>
    <row r="61" ht="40.5" spans="1:7">
      <c r="A61" s="10" t="s">
        <v>18</v>
      </c>
      <c r="B61" s="10" t="s">
        <v>30</v>
      </c>
      <c r="C61" s="10" t="s">
        <v>34</v>
      </c>
      <c r="D61" s="14" t="s">
        <v>35</v>
      </c>
      <c r="E61" s="14" t="s">
        <v>22</v>
      </c>
      <c r="F61" s="10" t="s">
        <v>16</v>
      </c>
      <c r="G61" s="10" t="s">
        <v>24</v>
      </c>
    </row>
    <row r="62" spans="1:7">
      <c r="A62" s="10"/>
      <c r="B62" s="10"/>
      <c r="C62" s="10" t="s">
        <v>36</v>
      </c>
      <c r="D62" s="10">
        <v>0</v>
      </c>
      <c r="E62" s="14"/>
      <c r="F62" s="10" t="s">
        <v>16</v>
      </c>
      <c r="G62" s="10" t="s">
        <v>24</v>
      </c>
    </row>
    <row r="63" spans="1:7">
      <c r="A63" s="10"/>
      <c r="B63" s="10"/>
      <c r="C63" s="10"/>
      <c r="D63" s="10"/>
      <c r="E63" s="14"/>
      <c r="F63" s="10"/>
      <c r="G63" s="10"/>
    </row>
    <row r="64" spans="1:3">
      <c r="A64" s="20"/>
      <c r="B64" s="20" t="s">
        <v>105</v>
      </c>
      <c r="C64" s="20" t="s">
        <v>106</v>
      </c>
    </row>
    <row r="65" spans="1:3">
      <c r="A65" s="20"/>
      <c r="B65" s="20" t="s">
        <v>107</v>
      </c>
      <c r="C65" s="20" t="s">
        <v>108</v>
      </c>
    </row>
    <row r="66" spans="1:3">
      <c r="A66" s="20"/>
      <c r="B66" s="20" t="s">
        <v>109</v>
      </c>
      <c r="C66" s="20" t="s">
        <v>110</v>
      </c>
    </row>
    <row r="67" spans="2:3">
      <c r="B67" s="3" t="s">
        <v>111</v>
      </c>
      <c r="C67" s="20" t="s">
        <v>112</v>
      </c>
    </row>
    <row r="70" spans="1:4">
      <c r="A70" s="19" t="s">
        <v>113</v>
      </c>
      <c r="B70" s="7"/>
      <c r="C70" s="7"/>
      <c r="D70" s="7"/>
    </row>
    <row r="71" spans="1:7">
      <c r="A71" s="10" t="s">
        <v>18</v>
      </c>
      <c r="B71" s="10" t="s">
        <v>30</v>
      </c>
      <c r="C71" s="10" t="s">
        <v>114</v>
      </c>
      <c r="D71" s="10">
        <v>0</v>
      </c>
      <c r="E71" s="24" t="s">
        <v>32</v>
      </c>
      <c r="F71" s="10" t="s">
        <v>16</v>
      </c>
      <c r="G71" s="10" t="s">
        <v>24</v>
      </c>
    </row>
    <row r="72" spans="1:7">
      <c r="A72" s="9" t="s">
        <v>33</v>
      </c>
      <c r="B72" s="11"/>
      <c r="C72" s="12"/>
      <c r="D72" s="12"/>
      <c r="E72" s="12"/>
      <c r="F72" s="12"/>
      <c r="G72" s="13"/>
    </row>
    <row r="73" ht="30.75" customHeight="1" spans="1:7">
      <c r="A73" s="10" t="s">
        <v>18</v>
      </c>
      <c r="B73" s="10" t="s">
        <v>30</v>
      </c>
      <c r="C73" s="10" t="s">
        <v>34</v>
      </c>
      <c r="D73" s="14" t="s">
        <v>35</v>
      </c>
      <c r="E73" s="14" t="s">
        <v>22</v>
      </c>
      <c r="F73" s="10" t="s">
        <v>16</v>
      </c>
      <c r="G73" s="10" t="s">
        <v>24</v>
      </c>
    </row>
    <row r="74" spans="1:7">
      <c r="A74" s="10"/>
      <c r="B74" s="10"/>
      <c r="C74" s="10"/>
      <c r="D74" s="10"/>
      <c r="E74" s="14"/>
      <c r="F74" s="10"/>
      <c r="G74" s="10"/>
    </row>
    <row r="75" spans="1:7">
      <c r="A75" s="7"/>
      <c r="B75" s="7"/>
      <c r="C75" s="7"/>
      <c r="D75" s="7"/>
      <c r="E75" s="8"/>
      <c r="F75" s="7"/>
      <c r="G75" s="7"/>
    </row>
    <row r="76" spans="1:3">
      <c r="A76" s="20"/>
      <c r="B76" s="20" t="s">
        <v>115</v>
      </c>
      <c r="C76" s="20" t="s">
        <v>116</v>
      </c>
    </row>
    <row r="77" ht="27" spans="1:6">
      <c r="A77" s="20"/>
      <c r="B77" s="20" t="s">
        <v>117</v>
      </c>
      <c r="C77" s="21" t="s">
        <v>118</v>
      </c>
      <c r="D77" s="5" t="s">
        <v>119</v>
      </c>
      <c r="E77" s="5"/>
      <c r="F77" s="5"/>
    </row>
    <row r="78" spans="1:3">
      <c r="A78" s="20"/>
      <c r="B78" s="20" t="s">
        <v>120</v>
      </c>
      <c r="C78" s="20"/>
    </row>
    <row r="79" spans="2:3">
      <c r="B79" s="3" t="s">
        <v>121</v>
      </c>
      <c r="C79" s="20"/>
    </row>
    <row r="80" spans="1:2">
      <c r="A80" s="19" t="s">
        <v>122</v>
      </c>
      <c r="B80" s="7"/>
    </row>
    <row r="81" spans="1:2">
      <c r="A81" s="3" t="s">
        <v>123</v>
      </c>
      <c r="B81" s="3" t="s">
        <v>124</v>
      </c>
    </row>
    <row r="82" spans="1:2">
      <c r="A82" s="3" t="s">
        <v>33</v>
      </c>
      <c r="B82" s="22" t="s">
        <v>125</v>
      </c>
    </row>
    <row r="85" spans="1:2">
      <c r="A85" s="3" t="s">
        <v>123</v>
      </c>
      <c r="B85" s="3" t="s">
        <v>126</v>
      </c>
    </row>
    <row r="86" spans="1:2">
      <c r="A86" s="3" t="s">
        <v>33</v>
      </c>
      <c r="B86" s="3" t="s">
        <v>127</v>
      </c>
    </row>
    <row r="89" spans="1:2">
      <c r="A89" s="3" t="s">
        <v>123</v>
      </c>
      <c r="B89" s="3" t="s">
        <v>128</v>
      </c>
    </row>
    <row r="90" s="3" customFormat="1" ht="81" spans="1:2">
      <c r="A90" s="22" t="s">
        <v>33</v>
      </c>
      <c r="B90" s="23" t="s">
        <v>129</v>
      </c>
    </row>
  </sheetData>
  <mergeCells count="14">
    <mergeCell ref="B20:G20"/>
    <mergeCell ref="D24:G24"/>
    <mergeCell ref="D30:G30"/>
    <mergeCell ref="D39:G39"/>
    <mergeCell ref="B60:G60"/>
    <mergeCell ref="B72:G72"/>
    <mergeCell ref="A13:A14"/>
    <mergeCell ref="C13:C14"/>
    <mergeCell ref="D13:D14"/>
    <mergeCell ref="E13:E14"/>
    <mergeCell ref="E21:E22"/>
    <mergeCell ref="E61:E62"/>
    <mergeCell ref="E73:E74"/>
    <mergeCell ref="F13:F14"/>
  </mergeCells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184"/>
  <sheetViews>
    <sheetView topLeftCell="A156" workbookViewId="0">
      <selection activeCell="J69" sqref="J69"/>
    </sheetView>
  </sheetViews>
  <sheetFormatPr defaultColWidth="9" defaultRowHeight="13.5" outlineLevelCol="5"/>
  <cols>
    <col min="2" max="2" width="12.75" customWidth="1"/>
  </cols>
  <sheetData>
    <row r="1" spans="1:6">
      <c r="A1">
        <v>-30</v>
      </c>
      <c r="B1">
        <f>10*EXP(3950*(1/(273.15+A1)-1/(273.15+25)))</f>
        <v>200.203902446684</v>
      </c>
      <c r="C1" s="1">
        <f>1024*B1/(B1+10)</f>
        <v>975.285395367019</v>
      </c>
      <c r="D1">
        <f>10*EXP(3435*(1/(273.15+A1)-1/(273.15+25)))</f>
        <v>135.452454302248</v>
      </c>
      <c r="E1" s="1">
        <f>3300*D1/(D1+10)</f>
        <v>3073.12173824564</v>
      </c>
      <c r="F1" s="1">
        <f>3300*B1/(B1+10)</f>
        <v>3143.00957491324</v>
      </c>
    </row>
    <row r="2" spans="1:6">
      <c r="A2">
        <v>-29</v>
      </c>
      <c r="B2">
        <f t="shared" ref="B2:B65" si="0">10*EXP(3950*(1/(273.15+A2)-1/(273.15+25)))</f>
        <v>187.316353714364</v>
      </c>
      <c r="C2" s="1">
        <f t="shared" ref="C2:C65" si="1">1024*B2/(B2+10)</f>
        <v>972.103642667027</v>
      </c>
      <c r="D2">
        <f t="shared" ref="D2:D65" si="2">10*EXP(3435*(1/(273.15+A2)-1/(273.15+25)))</f>
        <v>127.837302580216</v>
      </c>
      <c r="E2" s="1">
        <f t="shared" ref="E2:E65" si="3">3300*D2/(D2+10)</f>
        <v>3060.58730559679</v>
      </c>
      <c r="F2" s="1">
        <f t="shared" ref="F2:F65" si="4">3300*B2/(B2+10)</f>
        <v>3132.75587968866</v>
      </c>
    </row>
    <row r="3" spans="1:6">
      <c r="A3">
        <v>-28</v>
      </c>
      <c r="B3">
        <f t="shared" si="0"/>
        <v>175.353565179453</v>
      </c>
      <c r="C3" s="1">
        <f t="shared" si="1"/>
        <v>968.754232323042</v>
      </c>
      <c r="D3">
        <f t="shared" si="2"/>
        <v>120.707242689303</v>
      </c>
      <c r="E3" s="1">
        <f t="shared" si="3"/>
        <v>3047.5273801128</v>
      </c>
      <c r="F3" s="1">
        <f t="shared" si="4"/>
        <v>3121.9618815098</v>
      </c>
    </row>
    <row r="4" spans="1:6">
      <c r="A4">
        <v>-27</v>
      </c>
      <c r="B4">
        <f t="shared" si="0"/>
        <v>164.242815037761</v>
      </c>
      <c r="C4" s="1">
        <f t="shared" si="1"/>
        <v>965.231436155454</v>
      </c>
      <c r="D4">
        <f t="shared" si="2"/>
        <v>114.028017445621</v>
      </c>
      <c r="E4" s="1">
        <f t="shared" si="3"/>
        <v>3033.93108525283</v>
      </c>
      <c r="F4" s="1">
        <f t="shared" si="4"/>
        <v>3110.60912042285</v>
      </c>
    </row>
    <row r="5" spans="1:6">
      <c r="A5">
        <v>-26</v>
      </c>
      <c r="B5">
        <f t="shared" si="0"/>
        <v>153.917573534464</v>
      </c>
      <c r="C5" s="1">
        <f t="shared" si="1"/>
        <v>961.52957795067</v>
      </c>
      <c r="D5">
        <f t="shared" si="2"/>
        <v>107.768012180357</v>
      </c>
      <c r="E5" s="1">
        <f t="shared" si="3"/>
        <v>3019.7880868579</v>
      </c>
      <c r="F5" s="1">
        <f t="shared" si="4"/>
        <v>3098.67930394259</v>
      </c>
    </row>
    <row r="6" spans="1:6">
      <c r="A6">
        <v>-25</v>
      </c>
      <c r="B6">
        <f t="shared" si="0"/>
        <v>144.316937268097</v>
      </c>
      <c r="C6" s="1">
        <f t="shared" si="1"/>
        <v>957.64305836235</v>
      </c>
      <c r="D6">
        <f t="shared" si="2"/>
        <v>101.898034502895</v>
      </c>
      <c r="E6" s="1">
        <f t="shared" si="3"/>
        <v>3005.08865373193</v>
      </c>
      <c r="F6" s="1">
        <f t="shared" si="4"/>
        <v>3086.15438730054</v>
      </c>
    </row>
    <row r="7" spans="1:6">
      <c r="A7">
        <v>-24</v>
      </c>
      <c r="B7">
        <f t="shared" si="0"/>
        <v>135.385118550205</v>
      </c>
      <c r="C7" s="1">
        <f t="shared" si="1"/>
        <v>953.566381331774</v>
      </c>
      <c r="D7">
        <f t="shared" si="2"/>
        <v>96.3911137302208</v>
      </c>
      <c r="E7" s="1">
        <f t="shared" si="3"/>
        <v>2989.82371888991</v>
      </c>
      <c r="F7" s="1">
        <f t="shared" si="4"/>
        <v>3073.01665858872</v>
      </c>
    </row>
    <row r="8" spans="1:6">
      <c r="A8">
        <v>-23</v>
      </c>
      <c r="B8">
        <f t="shared" si="0"/>
        <v>127.070984145555</v>
      </c>
      <c r="C8" s="1">
        <f t="shared" si="1"/>
        <v>949.294181961032</v>
      </c>
      <c r="D8">
        <f t="shared" si="2"/>
        <v>91.2223181136274</v>
      </c>
      <c r="E8" s="1">
        <f t="shared" si="3"/>
        <v>2973.98494111787</v>
      </c>
      <c r="F8" s="1">
        <f t="shared" si="4"/>
        <v>3059.24882858536</v>
      </c>
    </row>
    <row r="9" spans="1:6">
      <c r="A9">
        <v>-22</v>
      </c>
      <c r="B9">
        <f t="shared" si="0"/>
        <v>119.327638334412</v>
      </c>
      <c r="C9" s="1">
        <f t="shared" si="1"/>
        <v>944.821255751058</v>
      </c>
      <c r="D9">
        <f t="shared" si="2"/>
        <v>86.3685881817329</v>
      </c>
      <c r="E9" s="1">
        <f t="shared" si="3"/>
        <v>2957.56476645929</v>
      </c>
      <c r="F9" s="1">
        <f t="shared" si="4"/>
        <v>3044.834124979</v>
      </c>
    </row>
    <row r="10" spans="1:6">
      <c r="A10">
        <v>-21</v>
      </c>
      <c r="B10">
        <f t="shared" si="0"/>
        <v>112.112045784681</v>
      </c>
      <c r="C10" s="1">
        <f t="shared" si="1"/>
        <v>940.142589093495</v>
      </c>
      <c r="D10">
        <f t="shared" si="2"/>
        <v>81.8085846869256</v>
      </c>
      <c r="E10" s="1">
        <f t="shared" si="3"/>
        <v>2940.55648921577</v>
      </c>
      <c r="F10" s="1">
        <f t="shared" si="4"/>
        <v>3029.75639063333</v>
      </c>
    </row>
    <row r="11" spans="1:6">
      <c r="A11">
        <v>-20</v>
      </c>
      <c r="B11">
        <f t="shared" si="0"/>
        <v>105.384690206038</v>
      </c>
      <c r="C11" s="1">
        <f t="shared" si="1"/>
        <v>935.253390881279</v>
      </c>
      <c r="D11">
        <f t="shared" si="2"/>
        <v>77.5225497926813</v>
      </c>
      <c r="E11" s="1">
        <f t="shared" si="3"/>
        <v>2922.95431202395</v>
      </c>
      <c r="F11" s="1">
        <f t="shared" si="4"/>
        <v>3014.00018545725</v>
      </c>
    </row>
    <row r="12" spans="1:6">
      <c r="A12">
        <v>-19</v>
      </c>
      <c r="B12">
        <f t="shared" si="0"/>
        <v>99.1092651879335</v>
      </c>
      <c r="C12" s="1">
        <f t="shared" si="1"/>
        <v>930.149125077854</v>
      </c>
      <c r="D12">
        <f t="shared" si="2"/>
        <v>73.4921802738376</v>
      </c>
      <c r="E12" s="1">
        <f t="shared" si="3"/>
        <v>2904.75340454919</v>
      </c>
      <c r="F12" s="1">
        <f t="shared" si="4"/>
        <v>2997.55089136418</v>
      </c>
    </row>
    <row r="13" spans="1:6">
      <c r="A13">
        <v>-18</v>
      </c>
      <c r="B13">
        <f t="shared" si="0"/>
        <v>93.2523940049376</v>
      </c>
      <c r="C13" s="1">
        <f t="shared" si="1"/>
        <v>924.82554405944</v>
      </c>
      <c r="D13">
        <f t="shared" si="2"/>
        <v>69.7005116224969</v>
      </c>
      <c r="E13" s="1">
        <f t="shared" si="3"/>
        <v>2885.94996031763</v>
      </c>
      <c r="F13" s="1">
        <f t="shared" si="4"/>
        <v>2980.39481972281</v>
      </c>
    </row>
    <row r="14" spans="1:6">
      <c r="A14">
        <v>-17</v>
      </c>
      <c r="B14">
        <f t="shared" si="0"/>
        <v>87.7833755119913</v>
      </c>
      <c r="C14" s="1">
        <f t="shared" si="1"/>
        <v>919.278722519205</v>
      </c>
      <c r="D14">
        <f t="shared" si="2"/>
        <v>66.1318120603449</v>
      </c>
      <c r="E14" s="1">
        <f t="shared" si="3"/>
        <v>2866.54125119414</v>
      </c>
      <c r="F14" s="1">
        <f t="shared" si="4"/>
        <v>2962.51932061853</v>
      </c>
    </row>
    <row r="15" spans="1:6">
      <c r="A15">
        <v>-16</v>
      </c>
      <c r="B15">
        <f t="shared" si="0"/>
        <v>82.6739535536572</v>
      </c>
      <c r="C15" s="1">
        <f t="shared" si="1"/>
        <v>913.505091696869</v>
      </c>
      <c r="D15">
        <f t="shared" si="2"/>
        <v>62.7714855551575</v>
      </c>
      <c r="E15" s="1">
        <f t="shared" si="3"/>
        <v>2846.52567900393</v>
      </c>
      <c r="F15" s="1">
        <f t="shared" si="4"/>
        <v>2943.91289316374</v>
      </c>
    </row>
    <row r="16" spans="1:6">
      <c r="A16">
        <v>-15</v>
      </c>
      <c r="B16">
        <f t="shared" si="0"/>
        <v>77.8981075798084</v>
      </c>
      <c r="C16" s="1">
        <f t="shared" si="1"/>
        <v>907.50147367277</v>
      </c>
      <c r="D16">
        <f t="shared" si="2"/>
        <v>59.6059830263246</v>
      </c>
      <c r="E16" s="1">
        <f t="shared" si="3"/>
        <v>2825.90282379146</v>
      </c>
      <c r="F16" s="1">
        <f t="shared" si="4"/>
        <v>2924.56529601576</v>
      </c>
    </row>
    <row r="17" spans="1:6">
      <c r="A17">
        <v>-14</v>
      </c>
      <c r="B17">
        <f t="shared" si="0"/>
        <v>73.4318623991603</v>
      </c>
      <c r="C17" s="1">
        <f t="shared" si="1"/>
        <v>901.265115442238</v>
      </c>
      <c r="D17">
        <f t="shared" si="2"/>
        <v>56.6227210024227</v>
      </c>
      <c r="E17" s="1">
        <f t="shared" si="3"/>
        <v>2804.67348821133</v>
      </c>
      <c r="F17" s="1">
        <f t="shared" si="4"/>
        <v>2904.4676571869</v>
      </c>
    </row>
    <row r="18" spans="1:6">
      <c r="A18">
        <v>-13</v>
      </c>
      <c r="B18">
        <f t="shared" si="0"/>
        <v>69.2531152150089</v>
      </c>
      <c r="C18" s="1">
        <f t="shared" si="1"/>
        <v>894.793722464795</v>
      </c>
      <c r="D18">
        <f t="shared" si="2"/>
        <v>53.8100070641541</v>
      </c>
      <c r="E18" s="1">
        <f t="shared" si="3"/>
        <v>2782.83973755367</v>
      </c>
      <c r="F18" s="1">
        <f t="shared" si="4"/>
        <v>2883.61258216194</v>
      </c>
    </row>
    <row r="19" spans="1:6">
      <c r="A19">
        <v>-12</v>
      </c>
      <c r="B19">
        <f t="shared" si="0"/>
        <v>65.3414782774631</v>
      </c>
      <c r="C19" s="1">
        <f t="shared" si="1"/>
        <v>888.085491363884</v>
      </c>
      <c r="D19">
        <f t="shared" si="2"/>
        <v>51.1569714691923</v>
      </c>
      <c r="E19" s="1">
        <f t="shared" si="3"/>
        <v>2760.40493492024</v>
      </c>
      <c r="F19" s="1">
        <f t="shared" si="4"/>
        <v>2861.99425927814</v>
      </c>
    </row>
    <row r="20" spans="1:6">
      <c r="A20">
        <v>-11</v>
      </c>
      <c r="B20">
        <f t="shared" si="0"/>
        <v>61.678135655943</v>
      </c>
      <c r="C20" s="1">
        <f t="shared" si="1"/>
        <v>881.139141437045</v>
      </c>
      <c r="D20">
        <f t="shared" si="2"/>
        <v>48.6535044123604</v>
      </c>
      <c r="E20" s="1">
        <f t="shared" si="3"/>
        <v>2737.37377108799</v>
      </c>
      <c r="F20" s="1">
        <f t="shared" si="4"/>
        <v>2839.60856127173</v>
      </c>
    </row>
    <row r="21" spans="1:6">
      <c r="A21">
        <v>-10</v>
      </c>
      <c r="B21">
        <f t="shared" si="0"/>
        <v>58.2457127870788</v>
      </c>
      <c r="C21" s="1">
        <f t="shared" si="1"/>
        <v>873.953944624361</v>
      </c>
      <c r="D21">
        <f t="shared" si="2"/>
        <v>46.2901984258107</v>
      </c>
      <c r="E21" s="1">
        <f t="shared" si="3"/>
        <v>2713.75228862458</v>
      </c>
      <c r="F21" s="1">
        <f t="shared" si="4"/>
        <v>2816.45314185585</v>
      </c>
    </row>
    <row r="22" spans="1:6">
      <c r="A22">
        <v>-9</v>
      </c>
      <c r="B22">
        <f t="shared" si="0"/>
        <v>55.0281575884001</v>
      </c>
      <c r="C22" s="1">
        <f t="shared" si="1"/>
        <v>866.52975357514</v>
      </c>
      <c r="D22">
        <f t="shared" si="2"/>
        <v>44.0582954700365</v>
      </c>
      <c r="E22" s="1">
        <f t="shared" si="3"/>
        <v>2689.54789985394</v>
      </c>
      <c r="F22" s="1">
        <f t="shared" si="4"/>
        <v>2792.52752616988</v>
      </c>
    </row>
    <row r="23" spans="1:6">
      <c r="A23">
        <v>-8</v>
      </c>
      <c r="B23">
        <f t="shared" si="0"/>
        <v>52.0106320491701</v>
      </c>
      <c r="C23" s="1">
        <f t="shared" si="1"/>
        <v>858.867027449738</v>
      </c>
      <c r="D23">
        <f t="shared" si="2"/>
        <v>41.9496383081757</v>
      </c>
      <c r="E23" s="1">
        <f t="shared" si="3"/>
        <v>2664.76939831155</v>
      </c>
      <c r="F23" s="1">
        <f t="shared" si="4"/>
        <v>2767.83319392982</v>
      </c>
    </row>
    <row r="24" spans="1:6">
      <c r="A24">
        <v>-7</v>
      </c>
      <c r="B24">
        <f t="shared" si="0"/>
        <v>49.179413317946</v>
      </c>
      <c r="C24" s="1">
        <f t="shared" si="1"/>
        <v>850.966855095626</v>
      </c>
      <c r="D24">
        <f t="shared" si="2"/>
        <v>39.9566257936189</v>
      </c>
      <c r="E24" s="1">
        <f t="shared" si="3"/>
        <v>2639.42696337559</v>
      </c>
      <c r="F24" s="1">
        <f t="shared" si="4"/>
        <v>2742.37365411676</v>
      </c>
    </row>
    <row r="25" spans="1:6">
      <c r="A25">
        <v>-6</v>
      </c>
      <c r="B25">
        <f t="shared" si="0"/>
        <v>46.5218034033754</v>
      </c>
      <c r="C25" s="1">
        <f t="shared" si="1"/>
        <v>842.830975244706</v>
      </c>
      <c r="D25">
        <f t="shared" si="2"/>
        <v>38.0721717348382</v>
      </c>
      <c r="E25" s="1">
        <f t="shared" si="3"/>
        <v>2613.53215781419</v>
      </c>
      <c r="F25" s="1">
        <f t="shared" si="4"/>
        <v>2716.15451006595</v>
      </c>
    </row>
    <row r="26" spans="1:6">
      <c r="A26">
        <v>-5</v>
      </c>
      <c r="B26">
        <f t="shared" si="0"/>
        <v>44.0260466915716</v>
      </c>
      <c r="C26" s="1">
        <f t="shared" si="1"/>
        <v>834.46179339275</v>
      </c>
      <c r="D26">
        <f t="shared" si="2"/>
        <v>36.2896670319745</v>
      </c>
      <c r="E26" s="1">
        <f t="shared" si="3"/>
        <v>2587.09791804712</v>
      </c>
      <c r="F26" s="1">
        <f t="shared" si="4"/>
        <v>2689.18351386336</v>
      </c>
    </row>
    <row r="27" spans="1:6">
      <c r="A27">
        <v>-4</v>
      </c>
      <c r="B27">
        <f t="shared" si="0"/>
        <v>41.681254561275</v>
      </c>
      <c r="C27" s="1">
        <f t="shared" si="1"/>
        <v>825.862395041917</v>
      </c>
      <c r="D27">
        <f t="shared" si="2"/>
        <v>34.6029448073983</v>
      </c>
      <c r="E27" s="1">
        <f t="shared" si="3"/>
        <v>2560.13853698453</v>
      </c>
      <c r="F27" s="1">
        <f t="shared" si="4"/>
        <v>2661.4706090218</v>
      </c>
    </row>
    <row r="28" spans="1:6">
      <c r="A28">
        <v>-3</v>
      </c>
      <c r="B28">
        <f t="shared" si="0"/>
        <v>39.4773364478643</v>
      </c>
      <c r="C28" s="1">
        <f t="shared" si="1"/>
        <v>817.036555013624</v>
      </c>
      <c r="D28">
        <f t="shared" si="2"/>
        <v>33.0062482774874</v>
      </c>
      <c r="E28" s="1">
        <f t="shared" si="3"/>
        <v>2532.6696393725</v>
      </c>
      <c r="F28" s="1">
        <f t="shared" si="4"/>
        <v>2633.02796049312</v>
      </c>
    </row>
    <row r="29" spans="1:6">
      <c r="A29">
        <v>-2</v>
      </c>
      <c r="B29">
        <f t="shared" si="0"/>
        <v>37.4049367699891</v>
      </c>
      <c r="C29" s="1">
        <f t="shared" si="1"/>
        <v>807.988742571582</v>
      </c>
      <c r="D29">
        <f t="shared" si="2"/>
        <v>31.4942011355127</v>
      </c>
      <c r="E29" s="1">
        <f t="shared" si="3"/>
        <v>2504.70814964655</v>
      </c>
      <c r="F29" s="1">
        <f t="shared" si="4"/>
        <v>2603.86997117795</v>
      </c>
    </row>
    <row r="30" spans="1:6">
      <c r="A30">
        <v>-1</v>
      </c>
      <c r="B30">
        <f t="shared" si="0"/>
        <v>35.4553771889308</v>
      </c>
      <c r="C30" s="1">
        <f t="shared" si="1"/>
        <v>798.724122133264</v>
      </c>
      <c r="D30">
        <f t="shared" si="2"/>
        <v>30.0617802360279</v>
      </c>
      <c r="E30" s="1">
        <f t="shared" si="3"/>
        <v>2476.27225236679</v>
      </c>
      <c r="F30" s="1">
        <f t="shared" si="4"/>
        <v>2574.01328421853</v>
      </c>
    </row>
    <row r="31" spans="1:6">
      <c r="A31">
        <v>0</v>
      </c>
      <c r="B31">
        <f t="shared" si="0"/>
        <v>33.6206037214357</v>
      </c>
      <c r="C31" s="1">
        <f t="shared" si="1"/>
        <v>789.248549392086</v>
      </c>
      <c r="D31">
        <f t="shared" si="2"/>
        <v>28.7042903897308</v>
      </c>
      <c r="E31" s="1">
        <f t="shared" si="3"/>
        <v>2447.38134538295</v>
      </c>
      <c r="F31" s="1">
        <f t="shared" si="4"/>
        <v>2543.47677050184</v>
      </c>
    </row>
    <row r="32" spans="1:6">
      <c r="A32">
        <v>1</v>
      </c>
      <c r="B32">
        <f t="shared" si="0"/>
        <v>31.8931382723054</v>
      </c>
      <c r="C32" s="1">
        <f t="shared" si="1"/>
        <v>779.568562721656</v>
      </c>
      <c r="D32">
        <f t="shared" si="2"/>
        <v>27.4173410946033</v>
      </c>
      <c r="E32" s="1">
        <f t="shared" si="3"/>
        <v>2418.0559859514</v>
      </c>
      <c r="F32" s="1">
        <f t="shared" si="4"/>
        <v>2512.28150095846</v>
      </c>
    </row>
    <row r="33" spans="1:6">
      <c r="A33">
        <v>2</v>
      </c>
      <c r="B33">
        <f t="shared" si="0"/>
        <v>30.266034194018</v>
      </c>
      <c r="C33" s="1">
        <f t="shared" si="1"/>
        <v>769.691369786765</v>
      </c>
      <c r="D33">
        <f t="shared" si="2"/>
        <v>26.1968250444014</v>
      </c>
      <c r="E33" s="1">
        <f t="shared" si="3"/>
        <v>2388.31783009919</v>
      </c>
      <c r="F33" s="1">
        <f t="shared" si="4"/>
        <v>2480.45070341438</v>
      </c>
    </row>
    <row r="34" spans="1:6">
      <c r="A34">
        <v>3</v>
      </c>
      <c r="B34">
        <f t="shared" si="0"/>
        <v>28.7328355175606</v>
      </c>
      <c r="C34" s="1">
        <f t="shared" si="1"/>
        <v>759.624829342602</v>
      </c>
      <c r="D34">
        <f t="shared" si="2"/>
        <v>25.0388982694225</v>
      </c>
      <c r="E34" s="1">
        <f t="shared" si="3"/>
        <v>2358.18956560063</v>
      </c>
      <c r="F34" s="1">
        <f t="shared" si="4"/>
        <v>2448.00970393612</v>
      </c>
    </row>
    <row r="35" spans="1:6">
      <c r="A35">
        <v>4</v>
      </c>
      <c r="B35">
        <f t="shared" si="0"/>
        <v>27.2875395319117</v>
      </c>
      <c r="C35" s="1">
        <f t="shared" si="1"/>
        <v>749.377428262964</v>
      </c>
      <c r="D35">
        <f t="shared" si="2"/>
        <v>23.9399617770541</v>
      </c>
      <c r="E35" s="1">
        <f t="shared" si="3"/>
        <v>2327.69483899919</v>
      </c>
      <c r="F35" s="1">
        <f t="shared" si="4"/>
        <v>2414.98585280057</v>
      </c>
    </row>
    <row r="36" spans="1:6">
      <c r="A36">
        <v>5</v>
      </c>
      <c r="B36">
        <f t="shared" si="0"/>
        <v>25.9245624195935</v>
      </c>
      <c r="C36" s="1">
        <f t="shared" si="1"/>
        <v>738.958253898869</v>
      </c>
      <c r="D36">
        <f t="shared" si="2"/>
        <v>22.8966445710341</v>
      </c>
      <c r="E36" s="1">
        <f t="shared" si="3"/>
        <v>2296.85817716932</v>
      </c>
      <c r="F36" s="1">
        <f t="shared" si="4"/>
        <v>2381.40843541628</v>
      </c>
    </row>
    <row r="37" spans="1:6">
      <c r="A37">
        <v>6</v>
      </c>
      <c r="B37">
        <f t="shared" si="0"/>
        <v>24.6387076827622</v>
      </c>
      <c r="C37" s="1">
        <f t="shared" si="1"/>
        <v>728.376961929908</v>
      </c>
      <c r="D37">
        <f t="shared" si="2"/>
        <v>21.9057879387354</v>
      </c>
      <c r="E37" s="1">
        <f t="shared" si="3"/>
        <v>2265.70490397022</v>
      </c>
      <c r="F37" s="1">
        <f t="shared" si="4"/>
        <v>2347.30856871943</v>
      </c>
    </row>
    <row r="38" spans="1:6">
      <c r="A38">
        <v>7</v>
      </c>
      <c r="B38">
        <f t="shared" si="0"/>
        <v>23.4251371187197</v>
      </c>
      <c r="C38" s="1">
        <f t="shared" si="1"/>
        <v>717.643739930536</v>
      </c>
      <c r="D38">
        <f t="shared" si="2"/>
        <v>20.9644309052313</v>
      </c>
      <c r="E38" s="1">
        <f t="shared" si="3"/>
        <v>2234.26105259293</v>
      </c>
      <c r="F38" s="1">
        <f t="shared" si="4"/>
        <v>2312.71908376052</v>
      </c>
    </row>
    <row r="39" spans="1:6">
      <c r="A39">
        <v>8</v>
      </c>
      <c r="B39">
        <f t="shared" si="0"/>
        <v>22.2793441257768</v>
      </c>
      <c r="C39" s="1">
        <f t="shared" si="1"/>
        <v>706.769266931207</v>
      </c>
      <c r="D39">
        <f t="shared" si="2"/>
        <v>20.0697967614875</v>
      </c>
      <c r="E39" s="1">
        <f t="shared" si="3"/>
        <v>2202.55327424542</v>
      </c>
      <c r="F39" s="1">
        <f t="shared" si="4"/>
        <v>2277.67439538377</v>
      </c>
    </row>
    <row r="40" spans="1:6">
      <c r="A40">
        <v>9</v>
      </c>
      <c r="B40">
        <f t="shared" si="0"/>
        <v>21.1971291403242</v>
      </c>
      <c r="C40" s="1">
        <f t="shared" si="1"/>
        <v>695.764669308492</v>
      </c>
      <c r="D40">
        <f t="shared" si="2"/>
        <v>19.2192805818479</v>
      </c>
      <c r="E40" s="1">
        <f t="shared" si="3"/>
        <v>2170.60874385453</v>
      </c>
      <c r="F40" s="1">
        <f t="shared" si="4"/>
        <v>2242.21036007619</v>
      </c>
    </row>
    <row r="41" spans="1:6">
      <c r="A41">
        <v>10</v>
      </c>
      <c r="B41">
        <f t="shared" si="0"/>
        <v>20.1745770239848</v>
      </c>
      <c r="C41" s="1">
        <f t="shared" si="1"/>
        <v>684.641473387994</v>
      </c>
      <c r="D41">
        <f t="shared" si="2"/>
        <v>18.410437653103</v>
      </c>
      <c r="E41" s="1">
        <f t="shared" si="3"/>
        <v>2138.45506348982</v>
      </c>
      <c r="F41" s="1">
        <f t="shared" si="4"/>
        <v>2206.36412322303</v>
      </c>
    </row>
    <row r="42" spans="1:6">
      <c r="A42">
        <v>11</v>
      </c>
      <c r="B42">
        <f t="shared" si="0"/>
        <v>19.2080362360138</v>
      </c>
      <c r="C42" s="1">
        <f t="shared" si="1"/>
        <v>673.411555187884</v>
      </c>
      <c r="D42">
        <f t="shared" si="2"/>
        <v>17.6409727439183</v>
      </c>
      <c r="E42" s="1">
        <f t="shared" si="3"/>
        <v>2106.12016423117</v>
      </c>
      <c r="F42" s="1">
        <f t="shared" si="4"/>
        <v>2170.17395714845</v>
      </c>
    </row>
    <row r="43" spans="1:6">
      <c r="A43">
        <v>12</v>
      </c>
      <c r="B43">
        <f t="shared" si="0"/>
        <v>18.2940996408711</v>
      </c>
      <c r="C43" s="1">
        <f t="shared" si="1"/>
        <v>662.087087768355</v>
      </c>
      <c r="D43">
        <f t="shared" si="2"/>
        <v>16.9087301493192</v>
      </c>
      <c r="E43" s="1">
        <f t="shared" si="3"/>
        <v>2073.63220721009</v>
      </c>
      <c r="F43" s="1">
        <f t="shared" si="4"/>
        <v>2133.67909144099</v>
      </c>
    </row>
    <row r="44" spans="1:6">
      <c r="A44">
        <v>13</v>
      </c>
      <c r="B44">
        <f t="shared" si="0"/>
        <v>17.4295868142478</v>
      </c>
      <c r="C44" s="1">
        <f t="shared" si="1"/>
        <v>650.680486682321</v>
      </c>
      <c r="D44">
        <f t="shared" si="2"/>
        <v>16.2116844503217</v>
      </c>
      <c r="E44" s="1">
        <f t="shared" si="3"/>
        <v>2041.019484553</v>
      </c>
      <c r="F44" s="1">
        <f t="shared" si="4"/>
        <v>2096.91953715982</v>
      </c>
    </row>
    <row r="45" spans="1:6">
      <c r="A45">
        <v>14</v>
      </c>
      <c r="B45">
        <f t="shared" si="0"/>
        <v>16.611527722936</v>
      </c>
      <c r="C45" s="1">
        <f t="shared" si="1"/>
        <v>639.20435404487</v>
      </c>
      <c r="D45">
        <f t="shared" si="2"/>
        <v>15.547931933727</v>
      </c>
      <c r="E45" s="1">
        <f t="shared" si="3"/>
        <v>2008.3103209448</v>
      </c>
      <c r="F45" s="1">
        <f t="shared" si="4"/>
        <v>2059.93590658991</v>
      </c>
    </row>
    <row r="46" spans="1:6">
      <c r="A46">
        <v>15</v>
      </c>
      <c r="B46">
        <f t="shared" si="0"/>
        <v>15.8371476649081</v>
      </c>
      <c r="C46" s="1">
        <f t="shared" si="1"/>
        <v>627.671421752645</v>
      </c>
      <c r="D46">
        <f t="shared" si="2"/>
        <v>14.9156826215925</v>
      </c>
      <c r="E46" s="1">
        <f t="shared" si="3"/>
        <v>1975.53297651169</v>
      </c>
      <c r="F46" s="1">
        <f t="shared" si="4"/>
        <v>2022.76923025755</v>
      </c>
    </row>
    <row r="47" spans="1:6">
      <c r="A47">
        <v>16</v>
      </c>
      <c r="B47">
        <f t="shared" si="0"/>
        <v>15.1038533659294</v>
      </c>
      <c r="C47" s="1">
        <f t="shared" si="1"/>
        <v>616.094494389551</v>
      </c>
      <c r="D47">
        <f t="shared" si="2"/>
        <v>14.3132528639975</v>
      </c>
      <c r="E47" s="1">
        <f t="shared" si="3"/>
        <v>1942.71555169545</v>
      </c>
      <c r="F47" s="1">
        <f t="shared" si="4"/>
        <v>1985.46077293508</v>
      </c>
    </row>
    <row r="48" spans="1:6">
      <c r="A48">
        <v>17</v>
      </c>
      <c r="B48">
        <f t="shared" si="0"/>
        <v>14.4092201380628</v>
      </c>
      <c r="C48" s="1">
        <f t="shared" si="1"/>
        <v>604.486392351711</v>
      </c>
      <c r="D48">
        <f t="shared" si="2"/>
        <v>13.7390584524797</v>
      </c>
      <c r="E48" s="1">
        <f t="shared" si="3"/>
        <v>1909.88589475616</v>
      </c>
      <c r="F48" s="1">
        <f t="shared" si="4"/>
        <v>1948.05185035219</v>
      </c>
    </row>
    <row r="49" spans="1:6">
      <c r="A49">
        <v>18</v>
      </c>
      <c r="B49">
        <f t="shared" si="0"/>
        <v>13.7509800136337</v>
      </c>
      <c r="C49" s="1">
        <f t="shared" si="1"/>
        <v>592.859895712852</v>
      </c>
      <c r="D49">
        <f t="shared" si="2"/>
        <v>13.1916082149469</v>
      </c>
      <c r="E49" s="1">
        <f t="shared" si="3"/>
        <v>1877.07151249944</v>
      </c>
      <c r="F49" s="1">
        <f t="shared" si="4"/>
        <v>1910.58364829337</v>
      </c>
    </row>
    <row r="50" spans="1:6">
      <c r="A50">
        <v>19</v>
      </c>
      <c r="B50">
        <f t="shared" si="0"/>
        <v>13.1270107756765</v>
      </c>
      <c r="C50" s="1">
        <f t="shared" si="1"/>
        <v>581.227689331569</v>
      </c>
      <c r="D50">
        <f t="shared" si="2"/>
        <v>12.6694980560098</v>
      </c>
      <c r="E50" s="1">
        <f t="shared" si="3"/>
        <v>1844.29948477613</v>
      </c>
      <c r="F50" s="1">
        <f t="shared" si="4"/>
        <v>1873.09704569744</v>
      </c>
    </row>
    <row r="51" spans="1:6">
      <c r="A51">
        <v>20</v>
      </c>
      <c r="B51">
        <f t="shared" si="0"/>
        <v>12.5353258126628</v>
      </c>
      <c r="C51" s="1">
        <f t="shared" si="1"/>
        <v>569.602309674793</v>
      </c>
      <c r="D51">
        <f t="shared" si="2"/>
        <v>12.1714054095562</v>
      </c>
      <c r="E51" s="1">
        <f t="shared" si="3"/>
        <v>1811.59638325063</v>
      </c>
      <c r="F51" s="1">
        <f t="shared" si="4"/>
        <v>1835.63244328791</v>
      </c>
    </row>
    <row r="52" spans="1:6">
      <c r="A52">
        <v>21</v>
      </c>
      <c r="B52">
        <f t="shared" si="0"/>
        <v>11.9740647314743</v>
      </c>
      <c r="C52" s="1">
        <f t="shared" si="1"/>
        <v>557.99609379812</v>
      </c>
      <c r="D52">
        <f t="shared" si="2"/>
        <v>11.696084073014</v>
      </c>
      <c r="E52" s="1">
        <f t="shared" si="3"/>
        <v>1778.98819487679</v>
      </c>
      <c r="F52" s="1">
        <f t="shared" si="4"/>
        <v>1798.2295991541</v>
      </c>
    </row>
    <row r="53" spans="1:6">
      <c r="A53">
        <v>22</v>
      </c>
      <c r="B53">
        <f t="shared" si="0"/>
        <v>11.4414846681939</v>
      </c>
      <c r="C53" s="1">
        <f t="shared" si="1"/>
        <v>546.421130884191</v>
      </c>
      <c r="D53">
        <f t="shared" si="2"/>
        <v>11.2423593951664</v>
      </c>
      <c r="E53" s="1">
        <f t="shared" si="3"/>
        <v>1746.50025046139</v>
      </c>
      <c r="F53" s="1">
        <f t="shared" si="4"/>
        <v>1760.92747257601</v>
      </c>
    </row>
    <row r="54" spans="1:6">
      <c r="A54">
        <v>23</v>
      </c>
      <c r="B54">
        <f t="shared" si="0"/>
        <v>10.9359522413918</v>
      </c>
      <c r="C54" s="1">
        <f t="shared" si="1"/>
        <v>534.889216696109</v>
      </c>
      <c r="D54">
        <f t="shared" si="2"/>
        <v>10.809123791585</v>
      </c>
      <c r="E54" s="1">
        <f t="shared" si="3"/>
        <v>1714.15715863323</v>
      </c>
      <c r="F54" s="1">
        <f t="shared" si="4"/>
        <v>1723.76407724332</v>
      </c>
    </row>
    <row r="55" spans="1:6">
      <c r="A55">
        <v>24</v>
      </c>
      <c r="B55">
        <f t="shared" si="0"/>
        <v>10.4559360972371</v>
      </c>
      <c r="C55" s="1">
        <f t="shared" si="1"/>
        <v>523.411811254969</v>
      </c>
      <c r="D55">
        <f t="shared" si="2"/>
        <v>10.3953325637776</v>
      </c>
      <c r="E55" s="1">
        <f t="shared" si="3"/>
        <v>1681.98274547342</v>
      </c>
      <c r="F55" s="1">
        <f t="shared" si="4"/>
        <v>1686.77634486465</v>
      </c>
    </row>
    <row r="56" spans="1:6">
      <c r="A56">
        <v>25</v>
      </c>
      <c r="B56">
        <f t="shared" si="0"/>
        <v>10</v>
      </c>
      <c r="C56" s="1">
        <f t="shared" si="1"/>
        <v>512</v>
      </c>
      <c r="D56">
        <f t="shared" si="2"/>
        <v>10</v>
      </c>
      <c r="E56" s="1">
        <f t="shared" si="3"/>
        <v>1650</v>
      </c>
      <c r="F56" s="1">
        <f t="shared" si="4"/>
        <v>1650</v>
      </c>
    </row>
    <row r="57" spans="1:6">
      <c r="A57">
        <v>26</v>
      </c>
      <c r="B57">
        <f t="shared" si="0"/>
        <v>9.56679642537852</v>
      </c>
      <c r="C57" s="1">
        <f t="shared" si="1"/>
        <v>500.664458637771</v>
      </c>
      <c r="D57">
        <f t="shared" si="2"/>
        <v>9.62219573738993</v>
      </c>
      <c r="E57" s="1">
        <f t="shared" si="3"/>
        <v>1618.23102563803</v>
      </c>
      <c r="F57" s="1">
        <f t="shared" si="4"/>
        <v>1613.46944678188</v>
      </c>
    </row>
    <row r="58" spans="1:6">
      <c r="A58">
        <v>27</v>
      </c>
      <c r="B58">
        <f t="shared" si="0"/>
        <v>9.15506061760223</v>
      </c>
      <c r="C58" s="1">
        <f t="shared" si="1"/>
        <v>489.415421834264</v>
      </c>
      <c r="D58">
        <f t="shared" si="2"/>
        <v>9.26104136664338</v>
      </c>
      <c r="E58" s="1">
        <f t="shared" si="3"/>
        <v>1586.69699774645</v>
      </c>
      <c r="F58" s="1">
        <f t="shared" si="4"/>
        <v>1577.21766802058</v>
      </c>
    </row>
    <row r="59" spans="1:6">
      <c r="A59">
        <v>28</v>
      </c>
      <c r="B59">
        <f t="shared" si="0"/>
        <v>8.76360507448723</v>
      </c>
      <c r="C59" s="1">
        <f t="shared" si="1"/>
        <v>478.262655851605</v>
      </c>
      <c r="D59">
        <f t="shared" si="2"/>
        <v>8.91570726189301</v>
      </c>
      <c r="E59" s="1">
        <f t="shared" si="3"/>
        <v>1555.41812721532</v>
      </c>
      <c r="F59" s="1">
        <f t="shared" si="4"/>
        <v>1541.27613702177</v>
      </c>
    </row>
    <row r="60" spans="1:6">
      <c r="A60">
        <v>29</v>
      </c>
      <c r="B60">
        <f t="shared" si="0"/>
        <v>8.39131442755023</v>
      </c>
      <c r="C60" s="1">
        <f t="shared" si="1"/>
        <v>467.215435180617</v>
      </c>
      <c r="D60">
        <f t="shared" si="2"/>
        <v>8.58540961976827</v>
      </c>
      <c r="E60" s="1">
        <f t="shared" si="3"/>
        <v>1524.41363009294</v>
      </c>
      <c r="F60" s="1">
        <f t="shared" si="4"/>
        <v>1505.67474228128</v>
      </c>
    </row>
    <row r="61" spans="1:6">
      <c r="A61">
        <v>30</v>
      </c>
      <c r="B61">
        <f t="shared" si="0"/>
        <v>8.03714068697314</v>
      </c>
      <c r="C61" s="1">
        <f t="shared" si="1"/>
        <v>456.282523172003</v>
      </c>
      <c r="D61">
        <f t="shared" si="2"/>
        <v>8.26940769283149</v>
      </c>
      <c r="E61" s="1">
        <f t="shared" si="3"/>
        <v>1493.70170315108</v>
      </c>
      <c r="F61" s="1">
        <f t="shared" si="4"/>
        <v>1470.44172506602</v>
      </c>
    </row>
    <row r="62" spans="1:6">
      <c r="A62">
        <v>31</v>
      </c>
      <c r="B62">
        <f t="shared" si="0"/>
        <v>7.70009882366077</v>
      </c>
      <c r="C62" s="1">
        <f t="shared" si="1"/>
        <v>445.472156623692</v>
      </c>
      <c r="D62">
        <f t="shared" si="2"/>
        <v>7.96700120370081</v>
      </c>
      <c r="E62" s="1">
        <f t="shared" si="3"/>
        <v>1463.29950525062</v>
      </c>
      <c r="F62" s="1">
        <f t="shared" si="4"/>
        <v>1435.60362974432</v>
      </c>
    </row>
    <row r="63" spans="1:6">
      <c r="A63">
        <v>32</v>
      </c>
      <c r="B63">
        <f t="shared" si="0"/>
        <v>7.37926266287611</v>
      </c>
      <c r="C63" s="1">
        <f t="shared" si="1"/>
        <v>434.792034240113</v>
      </c>
      <c r="D63">
        <f t="shared" si="2"/>
        <v>7.67752792719853</v>
      </c>
      <c r="E63" s="1">
        <f t="shared" si="3"/>
        <v>1433.22314432741</v>
      </c>
      <c r="F63" s="1">
        <f t="shared" si="4"/>
        <v>1401.18526659411</v>
      </c>
    </row>
    <row r="64" spans="1:6">
      <c r="A64">
        <v>33</v>
      </c>
      <c r="B64">
        <f t="shared" si="0"/>
        <v>7.0737610659871</v>
      </c>
      <c r="C64" s="1">
        <f t="shared" si="1"/>
        <v>424.24930884155</v>
      </c>
      <c r="D64">
        <f t="shared" si="2"/>
        <v>7.40036142880896</v>
      </c>
      <c r="E64" s="1">
        <f t="shared" si="3"/>
        <v>1403.48766978119</v>
      </c>
      <c r="F64" s="1">
        <f t="shared" si="4"/>
        <v>1367.2096866964</v>
      </c>
    </row>
    <row r="65" spans="1:6">
      <c r="A65">
        <v>34</v>
      </c>
      <c r="B65">
        <f t="shared" si="0"/>
        <v>6.78277437873553</v>
      </c>
      <c r="C65" s="1">
        <f t="shared" si="1"/>
        <v>413.850583168507</v>
      </c>
      <c r="D65">
        <f t="shared" si="2"/>
        <v>7.13490894860062</v>
      </c>
      <c r="E65" s="1">
        <f t="shared" si="3"/>
        <v>1374.10707001772</v>
      </c>
      <c r="F65" s="1">
        <f t="shared" si="4"/>
        <v>1333.69816841414</v>
      </c>
    </row>
    <row r="66" spans="1:6">
      <c r="A66">
        <v>35</v>
      </c>
      <c r="B66">
        <f t="shared" ref="B66:B129" si="5">10*EXP(3950*(1/(273.15+A66)-1/(273.15+25)))</f>
        <v>6.50553112615657</v>
      </c>
      <c r="C66" s="1">
        <f t="shared" ref="C66:C129" si="6">1024*B66/(B66+10)</f>
        <v>403.601909097459</v>
      </c>
      <c r="D66">
        <f t="shared" ref="D66:D129" si="7">10*EXP(3435*(1/(273.15+A66)-1/(273.15+25)))</f>
        <v>6.88060942057031</v>
      </c>
      <c r="E66" s="1">
        <f t="shared" ref="E66:E129" si="8">3300*D66/(D66+10)</f>
        <v>1345.09427486741</v>
      </c>
      <c r="F66" s="1">
        <f t="shared" ref="F66:F129" si="9">3300*B66/(B66+10)</f>
        <v>1300.67021486486</v>
      </c>
    </row>
    <row r="67" spans="1:6">
      <c r="A67">
        <v>36</v>
      </c>
      <c r="B67">
        <f t="shared" si="5"/>
        <v>6.24130493584977</v>
      </c>
      <c r="C67" s="1">
        <f t="shared" si="6"/>
        <v>393.508790060518</v>
      </c>
      <c r="D67">
        <f t="shared" si="7"/>
        <v>6.63693161810512</v>
      </c>
      <c r="E67" s="1">
        <f t="shared" si="8"/>
        <v>1316.46116258074</v>
      </c>
      <c r="F67" s="1">
        <f t="shared" si="9"/>
        <v>1268.14356171847</v>
      </c>
    </row>
    <row r="68" spans="1:6">
      <c r="A68">
        <v>37</v>
      </c>
      <c r="B68">
        <f t="shared" si="5"/>
        <v>5.98941167274551</v>
      </c>
      <c r="C68" s="1">
        <f t="shared" si="6"/>
        <v>383.57618644253</v>
      </c>
      <c r="D68">
        <f t="shared" si="7"/>
        <v>6.40337241694085</v>
      </c>
      <c r="E68" s="1">
        <f t="shared" si="8"/>
        <v>1288.21857108367</v>
      </c>
      <c r="F68" s="1">
        <f t="shared" si="9"/>
        <v>1236.13419459019</v>
      </c>
    </row>
    <row r="69" spans="1:6">
      <c r="A69">
        <v>38</v>
      </c>
      <c r="B69">
        <f t="shared" si="5"/>
        <v>5.74920676983105</v>
      </c>
      <c r="C69" s="1">
        <f t="shared" si="6"/>
        <v>373.808523714629</v>
      </c>
      <c r="D69">
        <f t="shared" si="7"/>
        <v>6.17945516762323</v>
      </c>
      <c r="E69" s="1">
        <f t="shared" si="8"/>
        <v>1260.3763131631</v>
      </c>
      <c r="F69" s="1">
        <f t="shared" si="9"/>
        <v>1204.65637525222</v>
      </c>
    </row>
    <row r="70" spans="1:6">
      <c r="A70">
        <v>39</v>
      </c>
      <c r="B70">
        <f t="shared" si="5"/>
        <v>5.52008274051365</v>
      </c>
      <c r="C70" s="1">
        <f t="shared" si="6"/>
        <v>364.209703053355</v>
      </c>
      <c r="D70">
        <f t="shared" si="7"/>
        <v>5.96472817005877</v>
      </c>
      <c r="E70" s="1">
        <f t="shared" si="8"/>
        <v>1232.94319524399</v>
      </c>
      <c r="F70" s="1">
        <f t="shared" si="9"/>
        <v>1173.72267585554</v>
      </c>
    </row>
    <row r="71" spans="1:6">
      <c r="A71">
        <v>40</v>
      </c>
      <c r="B71">
        <f t="shared" si="5"/>
        <v>5.30146685940967</v>
      </c>
      <c r="C71" s="1">
        <f t="shared" si="6"/>
        <v>354.783114188631</v>
      </c>
      <c r="D71">
        <f t="shared" si="7"/>
        <v>5.75876324327734</v>
      </c>
      <c r="E71" s="1">
        <f t="shared" si="8"/>
        <v>1205.9270394155</v>
      </c>
      <c r="F71" s="1">
        <f t="shared" si="9"/>
        <v>1143.34402033446</v>
      </c>
    </row>
    <row r="72" spans="1:6">
      <c r="A72">
        <v>41</v>
      </c>
      <c r="B72">
        <f t="shared" si="5"/>
        <v>5.09281899936968</v>
      </c>
      <c r="C72" s="1">
        <f t="shared" si="6"/>
        <v>345.531650222026</v>
      </c>
      <c r="D72">
        <f t="shared" si="7"/>
        <v>5.56115438402284</v>
      </c>
      <c r="E72" s="1">
        <f t="shared" si="8"/>
        <v>1179.33470836314</v>
      </c>
      <c r="F72" s="1">
        <f t="shared" si="9"/>
        <v>1113.52973216083</v>
      </c>
    </row>
    <row r="73" spans="1:6">
      <c r="A73">
        <v>42</v>
      </c>
      <c r="B73">
        <f t="shared" si="5"/>
        <v>4.89362961348718</v>
      </c>
      <c r="C73" s="1">
        <f t="shared" si="6"/>
        <v>336.457724158321</v>
      </c>
      <c r="D73">
        <f t="shared" si="7"/>
        <v>5.37151650824499</v>
      </c>
      <c r="E73" s="1">
        <f t="shared" si="8"/>
        <v>1153.17213286669</v>
      </c>
      <c r="F73" s="1">
        <f t="shared" si="9"/>
        <v>1084.28758761959</v>
      </c>
    </row>
    <row r="74" spans="1:6">
      <c r="A74">
        <v>43</v>
      </c>
      <c r="B74">
        <f t="shared" si="5"/>
        <v>4.7034178516995</v>
      </c>
      <c r="C74" s="1">
        <f t="shared" si="6"/>
        <v>327.563286898195</v>
      </c>
      <c r="D74">
        <f t="shared" si="7"/>
        <v>5.18948426998739</v>
      </c>
      <c r="E74" s="1">
        <f t="shared" si="8"/>
        <v>1127.44434153014</v>
      </c>
      <c r="F74" s="1">
        <f t="shared" si="9"/>
        <v>1055.62387379301</v>
      </c>
    </row>
    <row r="75" spans="1:6">
      <c r="A75">
        <v>44</v>
      </c>
      <c r="B75">
        <f t="shared" si="5"/>
        <v>4.52172980238146</v>
      </c>
      <c r="C75" s="1">
        <f t="shared" si="6"/>
        <v>318.849846447307</v>
      </c>
      <c r="D75">
        <f t="shared" si="7"/>
        <v>5.01471095255712</v>
      </c>
      <c r="E75" s="1">
        <f t="shared" si="8"/>
        <v>1102.1554924186</v>
      </c>
      <c r="F75" s="1">
        <f t="shared" si="9"/>
        <v>1027.54345046495</v>
      </c>
    </row>
    <row r="76" spans="1:6">
      <c r="A76">
        <v>45</v>
      </c>
      <c r="B76">
        <f t="shared" si="5"/>
        <v>4.34813685005947</v>
      </c>
      <c r="C76" s="1">
        <f t="shared" si="6"/>
        <v>310.318488106868</v>
      </c>
      <c r="D76">
        <f t="shared" si="7"/>
        <v>4.84686742722154</v>
      </c>
      <c r="E76" s="1">
        <f t="shared" si="8"/>
        <v>1077.30890628855</v>
      </c>
      <c r="F76" s="1">
        <f t="shared" si="9"/>
        <v>1000.04981518815</v>
      </c>
    </row>
    <row r="77" spans="1:6">
      <c r="A77">
        <v>46</v>
      </c>
      <c r="B77">
        <f t="shared" si="5"/>
        <v>4.182234141044</v>
      </c>
      <c r="C77" s="1">
        <f t="shared" si="6"/>
        <v>301.969895422541</v>
      </c>
      <c r="D77">
        <f t="shared" si="7"/>
        <v>4.68564117501232</v>
      </c>
      <c r="E77" s="1">
        <f t="shared" si="8"/>
        <v>1052.90710111114</v>
      </c>
      <c r="F77" s="1">
        <f t="shared" si="9"/>
        <v>973.145170795299</v>
      </c>
    </row>
    <row r="78" spans="1:6">
      <c r="A78">
        <v>47</v>
      </c>
      <c r="B78">
        <f t="shared" si="5"/>
        <v>4.02363914939353</v>
      </c>
      <c r="C78" s="1">
        <f t="shared" si="6"/>
        <v>293.804371681737</v>
      </c>
      <c r="D78">
        <f t="shared" si="7"/>
        <v>4.53073536752513</v>
      </c>
      <c r="E78" s="1">
        <f t="shared" si="8"/>
        <v>1028.95182760316</v>
      </c>
      <c r="F78" s="1">
        <f t="shared" si="9"/>
        <v>946.830494677473</v>
      </c>
    </row>
    <row r="79" spans="1:6">
      <c r="A79">
        <v>48</v>
      </c>
      <c r="B79">
        <f t="shared" si="5"/>
        <v>3.87199033619089</v>
      </c>
      <c r="C79" s="1">
        <f t="shared" si="6"/>
        <v>285.821861763797</v>
      </c>
      <c r="D79">
        <f t="shared" si="7"/>
        <v>4.38186800288958</v>
      </c>
      <c r="E79" s="1">
        <f t="shared" si="8"/>
        <v>1005.44410549661</v>
      </c>
      <c r="F79" s="1">
        <f t="shared" si="9"/>
        <v>921.105609199735</v>
      </c>
    </row>
    <row r="80" spans="1:6">
      <c r="A80">
        <v>49</v>
      </c>
      <c r="B80">
        <f t="shared" si="5"/>
        <v>3.7269458956346</v>
      </c>
      <c r="C80" s="1">
        <f t="shared" si="6"/>
        <v>278.021974162767</v>
      </c>
      <c r="D80">
        <f t="shared" si="7"/>
        <v>4.238771093349</v>
      </c>
      <c r="E80" s="1">
        <f t="shared" si="8"/>
        <v>982.384260295156</v>
      </c>
      <c r="F80" s="1">
        <f t="shared" si="9"/>
        <v>895.969252672981</v>
      </c>
    </row>
    <row r="81" spans="1:6">
      <c r="A81">
        <v>50</v>
      </c>
      <c r="B81">
        <f t="shared" si="5"/>
        <v>3.58818258192908</v>
      </c>
      <c r="C81" s="1">
        <f t="shared" si="6"/>
        <v>270.404003018169</v>
      </c>
      <c r="D81">
        <f t="shared" si="7"/>
        <v>4.10118990113463</v>
      </c>
      <c r="E81" s="1">
        <f t="shared" si="8"/>
        <v>959.77196028367</v>
      </c>
      <c r="F81" s="1">
        <f t="shared" si="9"/>
        <v>871.419150351521</v>
      </c>
    </row>
    <row r="82" spans="1:6">
      <c r="A82">
        <v>51</v>
      </c>
      <c r="B82">
        <f t="shared" si="5"/>
        <v>3.45539461140141</v>
      </c>
      <c r="C82" s="1">
        <f t="shared" si="6"/>
        <v>262.966950005082</v>
      </c>
      <c r="D82">
        <f t="shared" si="7"/>
        <v>3.96888221954676</v>
      </c>
      <c r="E82" s="1">
        <f t="shared" si="8"/>
        <v>937.606253575332</v>
      </c>
      <c r="F82" s="1">
        <f t="shared" si="9"/>
        <v>847.452084977315</v>
      </c>
    </row>
    <row r="83" spans="1:6">
      <c r="A83">
        <v>52</v>
      </c>
      <c r="B83">
        <f t="shared" si="5"/>
        <v>3.32829263468033</v>
      </c>
      <c r="C83" s="1">
        <f t="shared" si="6"/>
        <v>255.709545950737</v>
      </c>
      <c r="D83">
        <f t="shared" si="7"/>
        <v>3.84161769636577</v>
      </c>
      <c r="E83" s="1">
        <f t="shared" si="8"/>
        <v>915.885604999448</v>
      </c>
      <c r="F83" s="1">
        <f t="shared" si="9"/>
        <v>824.063966442805</v>
      </c>
    </row>
    <row r="84" spans="1:6">
      <c r="A84">
        <v>53</v>
      </c>
      <c r="B84">
        <f t="shared" si="5"/>
        <v>3.20660277415123</v>
      </c>
      <c r="C84" s="1">
        <f t="shared" si="6"/>
        <v>248.6302720604</v>
      </c>
      <c r="D84">
        <f t="shared" si="7"/>
        <v>3.71917719691182</v>
      </c>
      <c r="E84" s="1">
        <f t="shared" si="8"/>
        <v>894.607932651509</v>
      </c>
      <c r="F84" s="1">
        <f t="shared" si="9"/>
        <v>801.249900194649</v>
      </c>
    </row>
    <row r="85" spans="1:6">
      <c r="A85">
        <v>54</v>
      </c>
      <c r="B85">
        <f t="shared" si="5"/>
        <v>3.09006572224804</v>
      </c>
      <c r="C85" s="1">
        <f t="shared" si="6"/>
        <v>241.727380650506</v>
      </c>
      <c r="D85">
        <f t="shared" si="7"/>
        <v>3.60135220425333</v>
      </c>
      <c r="E85" s="1">
        <f t="shared" si="8"/>
        <v>873.770643945207</v>
      </c>
      <c r="F85" s="1">
        <f t="shared" si="9"/>
        <v>779.004254049483</v>
      </c>
    </row>
    <row r="86" spans="1:6">
      <c r="A86">
        <v>55</v>
      </c>
      <c r="B86">
        <f t="shared" si="5"/>
        <v>2.97843589646463</v>
      </c>
      <c r="C86" s="1">
        <f t="shared" si="6"/>
        <v>234.998915301542</v>
      </c>
      <c r="D86">
        <f t="shared" si="7"/>
        <v>3.48794425423278</v>
      </c>
      <c r="E86" s="1">
        <f t="shared" si="8"/>
        <v>853.370671023945</v>
      </c>
      <c r="F86" s="1">
        <f t="shared" si="9"/>
        <v>757.320723139734</v>
      </c>
    </row>
    <row r="87" spans="1:6">
      <c r="A87">
        <v>56</v>
      </c>
      <c r="B87">
        <f t="shared" si="5"/>
        <v>2.87148064726449</v>
      </c>
      <c r="C87" s="1">
        <f t="shared" si="6"/>
        <v>228.442730357035</v>
      </c>
      <c r="D87">
        <f t="shared" si="7"/>
        <v>3.37876440313474</v>
      </c>
      <c r="E87" s="1">
        <f t="shared" si="8"/>
        <v>833.404505406504</v>
      </c>
      <c r="F87" s="1">
        <f t="shared" si="9"/>
        <v>736.192392752164</v>
      </c>
    </row>
    <row r="88" spans="1:6">
      <c r="A88">
        <v>57</v>
      </c>
      <c r="B88">
        <f t="shared" si="5"/>
        <v>2.76897951534191</v>
      </c>
      <c r="C88" s="1">
        <f t="shared" si="6"/>
        <v>222.056509708027</v>
      </c>
      <c r="D88">
        <f t="shared" si="7"/>
        <v>3.27363272596627</v>
      </c>
      <c r="E88" s="1">
        <f t="shared" si="8"/>
        <v>813.868231758105</v>
      </c>
      <c r="F88" s="1">
        <f t="shared" si="9"/>
        <v>715.611798863759</v>
      </c>
    </row>
    <row r="89" spans="1:6">
      <c r="A89">
        <v>58</v>
      </c>
      <c r="B89">
        <f t="shared" si="5"/>
        <v>2.67072353494051</v>
      </c>
      <c r="C89" s="1">
        <f t="shared" si="6"/>
        <v>215.837784814545</v>
      </c>
      <c r="D89">
        <f t="shared" si="7"/>
        <v>3.17237784345462</v>
      </c>
      <c r="E89" s="1">
        <f t="shared" si="8"/>
        <v>794.757560693739</v>
      </c>
      <c r="F89" s="1">
        <f t="shared" si="9"/>
        <v>695.570986218748</v>
      </c>
    </row>
    <row r="90" spans="1:6">
      <c r="A90">
        <v>59</v>
      </c>
      <c r="B90">
        <f t="shared" si="5"/>
        <v>2.57651458016937</v>
      </c>
      <c r="C90" s="1">
        <f t="shared" si="6"/>
        <v>209.783951926838</v>
      </c>
      <c r="D90">
        <f t="shared" si="7"/>
        <v>3.07483647599282</v>
      </c>
      <c r="E90" s="1">
        <f t="shared" si="8"/>
        <v>776.06786053558</v>
      </c>
      <c r="F90" s="1">
        <f t="shared" si="9"/>
        <v>676.061563826725</v>
      </c>
    </row>
    <row r="91" spans="1:6">
      <c r="A91">
        <v>60</v>
      </c>
      <c r="B91">
        <f t="shared" si="5"/>
        <v>2.48616475147338</v>
      </c>
      <c r="C91" s="1">
        <f t="shared" si="6"/>
        <v>203.892288479401</v>
      </c>
      <c r="D91">
        <f t="shared" si="7"/>
        <v>2.98085302287991</v>
      </c>
      <c r="E91" s="1">
        <f t="shared" si="8"/>
        <v>757.794187960178</v>
      </c>
      <c r="F91" s="1">
        <f t="shared" si="9"/>
        <v>657.074757794946</v>
      </c>
    </row>
    <row r="92" spans="1:6">
      <c r="A92">
        <v>61</v>
      </c>
      <c r="B92">
        <f t="shared" si="5"/>
        <v>2.39949579961443</v>
      </c>
      <c r="C92" s="1">
        <f t="shared" si="6"/>
        <v>198.159968640142</v>
      </c>
      <c r="D92">
        <f t="shared" si="7"/>
        <v>2.89027916531132</v>
      </c>
      <c r="E92" s="1">
        <f t="shared" si="8"/>
        <v>739.931317484155</v>
      </c>
      <c r="F92" s="1">
        <f t="shared" si="9"/>
        <v>638.601461437959</v>
      </c>
    </row>
    <row r="93" spans="1:6">
      <c r="A93">
        <v>62</v>
      </c>
      <c r="B93">
        <f t="shared" si="5"/>
        <v>2.31633858470559</v>
      </c>
      <c r="C93" s="1">
        <f t="shared" si="6"/>
        <v>192.584078005454</v>
      </c>
      <c r="D93">
        <f t="shared" si="7"/>
        <v>2.80297349167568</v>
      </c>
      <c r="E93" s="1">
        <f t="shared" si="8"/>
        <v>722.473769749179</v>
      </c>
      <c r="F93" s="1">
        <f t="shared" si="9"/>
        <v>620.632282634763</v>
      </c>
    </row>
    <row r="94" spans="1:6">
      <c r="A94">
        <v>63</v>
      </c>
      <c r="B94">
        <f t="shared" si="5"/>
        <v>2.23653256801187</v>
      </c>
      <c r="C94" s="1">
        <f t="shared" si="6"/>
        <v>187.161627439386</v>
      </c>
      <c r="D94">
        <f t="shared" si="7"/>
        <v>2.71880114380801</v>
      </c>
      <c r="E94" s="1">
        <f t="shared" si="8"/>
        <v>705.415838578021</v>
      </c>
      <c r="F94" s="1">
        <f t="shared" si="9"/>
        <v>603.15758842771</v>
      </c>
    </row>
    <row r="95" spans="1:6">
      <c r="A95">
        <v>64</v>
      </c>
      <c r="B95">
        <f t="shared" si="5"/>
        <v>2.15992533438987</v>
      </c>
      <c r="C95" s="1">
        <f t="shared" si="6"/>
        <v>181.889566061731</v>
      </c>
      <c r="D95">
        <f t="shared" si="7"/>
        <v>2.63763348293681</v>
      </c>
      <c r="E95" s="1">
        <f t="shared" si="8"/>
        <v>688.751616783614</v>
      </c>
      <c r="F95" s="1">
        <f t="shared" si="9"/>
        <v>586.167546878626</v>
      </c>
    </row>
    <row r="96" spans="1:6">
      <c r="A96">
        <v>65</v>
      </c>
      <c r="B96">
        <f t="shared" si="5"/>
        <v>2.08637214338597</v>
      </c>
      <c r="C96" s="1">
        <f t="shared" si="6"/>
        <v>176.76479339554</v>
      </c>
      <c r="D96">
        <f t="shared" si="7"/>
        <v>2.55934777414389</v>
      </c>
      <c r="E96" s="1">
        <f t="shared" si="8"/>
        <v>672.475020722208</v>
      </c>
      <c r="F96" s="1">
        <f t="shared" si="9"/>
        <v>569.652166216096</v>
      </c>
    </row>
    <row r="97" spans="1:6">
      <c r="A97">
        <v>66</v>
      </c>
      <c r="B97">
        <f t="shared" si="5"/>
        <v>2.01573550714895</v>
      </c>
      <c r="C97" s="1">
        <f t="shared" si="6"/>
        <v>171.784170689547</v>
      </c>
      <c r="D97">
        <f t="shared" si="7"/>
        <v>2.48382688823143</v>
      </c>
      <c r="E97" s="1">
        <f t="shared" si="8"/>
        <v>656.579813589912</v>
      </c>
      <c r="F97" s="1">
        <f t="shared" si="9"/>
        <v>553.601331323736</v>
      </c>
    </row>
    <row r="98" spans="1:6">
      <c r="A98">
        <v>67</v>
      </c>
      <c r="B98">
        <f t="shared" si="5"/>
        <v>1.94788479343944</v>
      </c>
      <c r="C98" s="1">
        <f t="shared" si="6"/>
        <v>166.944531435157</v>
      </c>
      <c r="D98">
        <f t="shared" si="7"/>
        <v>2.41095901996152</v>
      </c>
      <c r="E98" s="1">
        <f t="shared" si="8"/>
        <v>641.059627469278</v>
      </c>
      <c r="F98" s="1">
        <f t="shared" si="9"/>
        <v>538.004837632832</v>
      </c>
    </row>
    <row r="99" spans="1:6">
      <c r="A99">
        <v>68</v>
      </c>
      <c r="B99">
        <f t="shared" si="5"/>
        <v>1.88269585213568</v>
      </c>
      <c r="C99" s="1">
        <f t="shared" si="6"/>
        <v>162.242691101147</v>
      </c>
      <c r="D99">
        <f t="shared" si="7"/>
        <v>2.34063742169914</v>
      </c>
      <c r="E99" s="1">
        <f t="shared" si="8"/>
        <v>625.907984139094</v>
      </c>
      <c r="F99" s="1">
        <f t="shared" si="9"/>
        <v>522.852422493932</v>
      </c>
    </row>
    <row r="100" spans="1:6">
      <c r="A100">
        <v>69</v>
      </c>
      <c r="B100">
        <f t="shared" si="5"/>
        <v>1.82005066374401</v>
      </c>
      <c r="C100" s="1">
        <f t="shared" si="6"/>
        <v>157.675456112091</v>
      </c>
      <c r="D100">
        <f t="shared" si="7"/>
        <v>2.27276015155107</v>
      </c>
      <c r="E100" s="1">
        <f t="shared" si="8"/>
        <v>611.118314666212</v>
      </c>
      <c r="F100" s="1">
        <f t="shared" si="9"/>
        <v>508.133794111232</v>
      </c>
    </row>
    <row r="101" spans="1:6">
      <c r="A101">
        <v>70</v>
      </c>
      <c r="B101">
        <f t="shared" si="5"/>
        <v>1.75983700852338</v>
      </c>
      <c r="C101" s="1">
        <f t="shared" si="6"/>
        <v>153.239632098797</v>
      </c>
      <c r="D101">
        <f t="shared" si="7"/>
        <v>2.20722983515009</v>
      </c>
      <c r="E101" s="1">
        <f t="shared" si="8"/>
        <v>596.683977803203</v>
      </c>
      <c r="F101" s="1">
        <f t="shared" si="9"/>
        <v>493.838658130889</v>
      </c>
    </row>
    <row r="102" spans="1:6">
      <c r="A102">
        <v>71</v>
      </c>
      <c r="B102">
        <f t="shared" si="5"/>
        <v>1.70194815492666</v>
      </c>
      <c r="C102" s="1">
        <f t="shared" si="6"/>
        <v>148.932031450777</v>
      </c>
      <c r="D102">
        <f t="shared" si="7"/>
        <v>2.1439534402877</v>
      </c>
      <c r="E102" s="1">
        <f t="shared" si="8"/>
        <v>582.598277219827</v>
      </c>
      <c r="F102" s="1">
        <f t="shared" si="9"/>
        <v>479.956741980044</v>
      </c>
    </row>
    <row r="103" spans="1:6">
      <c r="A103">
        <v>72</v>
      </c>
      <c r="B103">
        <f t="shared" si="5"/>
        <v>1.64628256614888</v>
      </c>
      <c r="C103" s="1">
        <f t="shared" si="6"/>
        <v>144.749480202067</v>
      </c>
      <c r="D103">
        <f t="shared" si="7"/>
        <v>2.08284206364803</v>
      </c>
      <c r="E103" s="1">
        <f t="shared" si="8"/>
        <v>568.854477599891</v>
      </c>
      <c r="F103" s="1">
        <f t="shared" si="9"/>
        <v>466.477817057444</v>
      </c>
    </row>
    <row r="104" spans="1:6">
      <c r="A104">
        <v>73</v>
      </c>
      <c r="B104">
        <f t="shared" si="5"/>
        <v>1.59274362365293</v>
      </c>
      <c r="C104" s="1">
        <f t="shared" si="6"/>
        <v>140.688824282536</v>
      </c>
      <c r="D104">
        <f t="shared" si="7"/>
        <v>2.02381072894228</v>
      </c>
      <c r="E104" s="1">
        <f t="shared" si="8"/>
        <v>555.445819638001</v>
      </c>
      <c r="F104" s="1">
        <f t="shared" si="9"/>
        <v>453.391718879267</v>
      </c>
    </row>
    <row r="105" spans="1:6">
      <c r="A105">
        <v>74</v>
      </c>
      <c r="B105">
        <f t="shared" si="5"/>
        <v>1.54123936661878</v>
      </c>
      <c r="C105" s="1">
        <f t="shared" si="6"/>
        <v>136.746935167328</v>
      </c>
      <c r="D105">
        <f t="shared" si="7"/>
        <v>1.96677819578648</v>
      </c>
      <c r="E105" s="1">
        <f t="shared" si="8"/>
        <v>542.3655339731</v>
      </c>
      <c r="F105" s="1">
        <f t="shared" si="9"/>
        <v>440.688365285333</v>
      </c>
    </row>
    <row r="106" spans="1:6">
      <c r="A106">
        <v>75</v>
      </c>
      <c r="B106">
        <f t="shared" si="5"/>
        <v>1.4916822463316</v>
      </c>
      <c r="C106" s="1">
        <f t="shared" si="6"/>
        <v>132.920714957217</v>
      </c>
      <c r="D106">
        <f t="shared" si="7"/>
        <v>1.9116667787058</v>
      </c>
      <c r="E106" s="1">
        <f t="shared" si="8"/>
        <v>529.60685409759</v>
      </c>
      <c r="F106" s="1">
        <f t="shared" si="9"/>
        <v>428.357772811344</v>
      </c>
    </row>
    <row r="107" spans="1:6">
      <c r="A107">
        <v>76</v>
      </c>
      <c r="B107">
        <f t="shared" si="5"/>
        <v>1.44398889458944</v>
      </c>
      <c r="C107" s="1">
        <f t="shared" si="6"/>
        <v>129.207100922535</v>
      </c>
      <c r="D107">
        <f t="shared" si="7"/>
        <v>1.85840217568678</v>
      </c>
      <c r="E107" s="1">
        <f t="shared" si="8"/>
        <v>517.163028282197</v>
      </c>
      <c r="F107" s="1">
        <f t="shared" si="9"/>
        <v>416.390071332388</v>
      </c>
    </row>
    <row r="108" spans="1:6">
      <c r="A108">
        <v>77</v>
      </c>
      <c r="B108">
        <f t="shared" si="5"/>
        <v>1.39807990527131</v>
      </c>
      <c r="C108" s="1">
        <f t="shared" si="6"/>
        <v>125.603069542944</v>
      </c>
      <c r="D108">
        <f t="shared" si="7"/>
        <v>1.8069133057339</v>
      </c>
      <c r="E108" s="1">
        <f t="shared" si="8"/>
        <v>505.027330557774</v>
      </c>
      <c r="F108" s="1">
        <f t="shared" si="9"/>
        <v>404.775517081752</v>
      </c>
    </row>
    <row r="109" spans="1:6">
      <c r="A109">
        <v>78</v>
      </c>
      <c r="B109">
        <f t="shared" si="5"/>
        <v>1.35387962826255</v>
      </c>
      <c r="C109" s="1">
        <f t="shared" si="6"/>
        <v>122.105640074767</v>
      </c>
      <c r="D109">
        <f t="shared" si="7"/>
        <v>1.75713215492047</v>
      </c>
      <c r="E109" s="1">
        <f t="shared" si="8"/>
        <v>493.193070795824</v>
      </c>
      <c r="F109" s="1">
        <f t="shared" si="9"/>
        <v>393.504504147198</v>
      </c>
    </row>
    <row r="110" spans="1:6">
      <c r="A110">
        <v>79</v>
      </c>
      <c r="B110">
        <f t="shared" si="5"/>
        <v>1.311315974987</v>
      </c>
      <c r="C110" s="1">
        <f t="shared" si="6"/>
        <v>118.711877676835</v>
      </c>
      <c r="D110">
        <f t="shared" si="7"/>
        <v>1.70899363045441</v>
      </c>
      <c r="E110" s="1">
        <f t="shared" si="8"/>
        <v>481.653603929811</v>
      </c>
      <c r="F110" s="1">
        <f t="shared" si="9"/>
        <v>382.567574544489</v>
      </c>
    </row>
    <row r="111" spans="1:6">
      <c r="A111">
        <v>80</v>
      </c>
      <c r="B111">
        <f t="shared" si="5"/>
        <v>1.27032023484362</v>
      </c>
      <c r="C111" s="1">
        <f t="shared" si="6"/>
        <v>115.418896124908</v>
      </c>
      <c r="D111">
        <f t="shared" si="7"/>
        <v>1.66243542230865</v>
      </c>
      <c r="E111" s="1">
        <f t="shared" si="8"/>
        <v>470.402338359319</v>
      </c>
      <c r="F111" s="1">
        <f t="shared" si="9"/>
        <v>371.955426965036</v>
      </c>
    </row>
    <row r="112" spans="1:6">
      <c r="A112">
        <v>81</v>
      </c>
      <c r="B112">
        <f t="shared" si="5"/>
        <v>1.23082690189103</v>
      </c>
      <c r="C112" s="1">
        <f t="shared" si="6"/>
        <v>112.223860143744</v>
      </c>
      <c r="D112">
        <f t="shared" si="7"/>
        <v>1.6173978719929</v>
      </c>
      <c r="E112" s="1">
        <f t="shared" si="8"/>
        <v>459.43274357883</v>
      </c>
      <c r="F112" s="1">
        <f t="shared" si="9"/>
        <v>361.658924291362</v>
      </c>
    </row>
    <row r="113" spans="1:6">
      <c r="A113">
        <v>82</v>
      </c>
      <c r="B113">
        <f t="shared" si="5"/>
        <v>1.19277351116525</v>
      </c>
      <c r="C113" s="1">
        <f t="shared" si="6"/>
        <v>109.123987384791</v>
      </c>
      <c r="D113">
        <f t="shared" si="7"/>
        <v>1.57382384806908</v>
      </c>
      <c r="E113" s="1">
        <f t="shared" si="8"/>
        <v>448.738357072407</v>
      </c>
      <c r="F113" s="1">
        <f t="shared" si="9"/>
        <v>351.669099970517</v>
      </c>
    </row>
    <row r="114" spans="1:6">
      <c r="A114">
        <v>83</v>
      </c>
      <c r="B114">
        <f t="shared" si="5"/>
        <v>1.15610048405549</v>
      </c>
      <c r="C114" s="1">
        <f t="shared" si="6"/>
        <v>106.116550076328</v>
      </c>
      <c r="D114">
        <f t="shared" si="7"/>
        <v>1.53165862803611</v>
      </c>
      <c r="E114" s="1">
        <f t="shared" si="8"/>
        <v>438.312790514851</v>
      </c>
      <c r="F114" s="1">
        <f t="shared" si="9"/>
        <v>341.977163331917</v>
      </c>
    </row>
    <row r="115" spans="1:6">
      <c r="A115">
        <v>84</v>
      </c>
      <c r="B115">
        <f t="shared" si="5"/>
        <v>1.12075098219934</v>
      </c>
      <c r="C115" s="1">
        <f t="shared" si="6"/>
        <v>103.19887637167</v>
      </c>
      <c r="D115">
        <f t="shared" si="7"/>
        <v>1.49084978623234</v>
      </c>
      <c r="E115" s="1">
        <f t="shared" si="8"/>
        <v>428.149735319084</v>
      </c>
      <c r="F115" s="1">
        <f t="shared" si="9"/>
        <v>332.574503932141</v>
      </c>
    </row>
    <row r="116" spans="1:6">
      <c r="A116">
        <v>85</v>
      </c>
      <c r="B116">
        <f t="shared" si="5"/>
        <v>1.08667076939303</v>
      </c>
      <c r="C116" s="1">
        <f t="shared" si="6"/>
        <v>100.368351419836</v>
      </c>
      <c r="D116">
        <f t="shared" si="7"/>
        <v>1.45134708742454</v>
      </c>
      <c r="E116" s="1">
        <f t="shared" si="8"/>
        <v>418.24296756847</v>
      </c>
      <c r="F116" s="1">
        <f t="shared" si="9"/>
        <v>323.452695005329</v>
      </c>
    </row>
    <row r="117" spans="1:6">
      <c r="A117">
        <v>86</v>
      </c>
      <c r="B117">
        <f t="shared" si="5"/>
        <v>1.05380808104417</v>
      </c>
      <c r="C117" s="1">
        <f t="shared" si="6"/>
        <v>97.6224181818161</v>
      </c>
      <c r="D117">
        <f t="shared" si="7"/>
        <v>1.41310238577193</v>
      </c>
      <c r="E117" s="1">
        <f t="shared" si="8"/>
        <v>408.586352371706</v>
      </c>
      <c r="F117" s="1">
        <f t="shared" si="9"/>
        <v>314.603496093743</v>
      </c>
    </row>
    <row r="118" spans="1:6">
      <c r="A118">
        <v>87</v>
      </c>
      <c r="B118">
        <f t="shared" si="5"/>
        <v>1.02211350072426</v>
      </c>
      <c r="C118" s="1">
        <f t="shared" si="6"/>
        <v>94.9585780143589</v>
      </c>
      <c r="D118">
        <f t="shared" si="7"/>
        <v>1.376069528872</v>
      </c>
      <c r="E118" s="1">
        <f t="shared" si="8"/>
        <v>399.17384767671</v>
      </c>
      <c r="F118" s="1">
        <f t="shared" si="9"/>
        <v>306.018854929086</v>
      </c>
    </row>
    <row r="119" spans="1:6">
      <c r="A119">
        <v>88</v>
      </c>
      <c r="B119">
        <f t="shared" si="5"/>
        <v>0.991539843405781</v>
      </c>
      <c r="C119" s="1">
        <f t="shared" si="6"/>
        <v>92.3743910419118</v>
      </c>
      <c r="D119">
        <f t="shared" si="7"/>
        <v>1.34020426661216</v>
      </c>
      <c r="E119" s="1">
        <f t="shared" si="8"/>
        <v>389.999507578656</v>
      </c>
      <c r="F119" s="1">
        <f t="shared" si="9"/>
        <v>297.690908631161</v>
      </c>
    </row>
    <row r="120" spans="1:6">
      <c r="A120">
        <v>89</v>
      </c>
      <c r="B120">
        <f t="shared" si="5"/>
        <v>0.9620420449949</v>
      </c>
      <c r="C120" s="1">
        <f t="shared" si="6"/>
        <v>89.8674763361789</v>
      </c>
      <c r="D120">
        <f t="shared" si="7"/>
        <v>1.30546416456696</v>
      </c>
      <c r="E120" s="1">
        <f t="shared" si="8"/>
        <v>381.057485155981</v>
      </c>
      <c r="F120" s="1">
        <f t="shared" si="9"/>
        <v>289.611984286514</v>
      </c>
    </row>
    <row r="121" spans="1:6">
      <c r="A121">
        <v>90</v>
      </c>
      <c r="B121">
        <f t="shared" si="5"/>
        <v>0.933577057794756</v>
      </c>
      <c r="C121" s="1">
        <f t="shared" si="6"/>
        <v>87.4355119215345</v>
      </c>
      <c r="D121">
        <f t="shared" si="7"/>
        <v>1.27180852169631</v>
      </c>
      <c r="E121" s="1">
        <f t="shared" si="8"/>
        <v>372.342034866843</v>
      </c>
      <c r="F121" s="1">
        <f t="shared" si="9"/>
        <v>281.774598965883</v>
      </c>
    </row>
    <row r="122" spans="1:6">
      <c r="A122">
        <v>91</v>
      </c>
      <c r="B122">
        <f t="shared" si="5"/>
        <v>0.906103751556951</v>
      </c>
      <c r="C122" s="1">
        <f t="shared" si="6"/>
        <v>85.0762346233739</v>
      </c>
      <c r="D122">
        <f t="shared" si="7"/>
        <v>1.23919829211362</v>
      </c>
      <c r="E122" s="1">
        <f t="shared" si="8"/>
        <v>363.847514537081</v>
      </c>
      <c r="F122" s="1">
        <f t="shared" si="9"/>
        <v>274.171459235482</v>
      </c>
    </row>
    <row r="123" spans="1:6">
      <c r="A123">
        <v>92</v>
      </c>
      <c r="B123">
        <f t="shared" si="5"/>
        <v>0.879582819800053</v>
      </c>
      <c r="C123" s="1">
        <f t="shared" si="6"/>
        <v>82.7874397753614</v>
      </c>
      <c r="D123">
        <f t="shared" si="7"/>
        <v>1.20759601070651</v>
      </c>
      <c r="E123" s="1">
        <f t="shared" si="8"/>
        <v>355.568386969391</v>
      </c>
      <c r="F123" s="1">
        <f t="shared" si="9"/>
        <v>266.795460213567</v>
      </c>
    </row>
    <row r="124" spans="1:6">
      <c r="A124">
        <v>93</v>
      </c>
      <c r="B124">
        <f t="shared" si="5"/>
        <v>0.853976691093536</v>
      </c>
      <c r="C124" s="1">
        <f t="shared" si="6"/>
        <v>80.5669808004423</v>
      </c>
      <c r="D124">
        <f t="shared" si="7"/>
        <v>1.17696572240508</v>
      </c>
      <c r="E124" s="1">
        <f t="shared" si="8"/>
        <v>347.49922120196</v>
      </c>
      <c r="F124" s="1">
        <f t="shared" si="9"/>
        <v>259.639684220175</v>
      </c>
    </row>
    <row r="125" spans="1:6">
      <c r="A125">
        <v>94</v>
      </c>
      <c r="B125">
        <f t="shared" si="5"/>
        <v>0.829249445024107</v>
      </c>
      <c r="C125" s="1">
        <f t="shared" si="6"/>
        <v>78.4127686794452</v>
      </c>
      <c r="D125">
        <f t="shared" si="7"/>
        <v>1.1472729149043</v>
      </c>
      <c r="E125" s="1">
        <f t="shared" si="8"/>
        <v>339.634693443469</v>
      </c>
      <c r="F125" s="1">
        <f t="shared" si="9"/>
        <v>252.697399064618</v>
      </c>
    </row>
    <row r="126" spans="1:6">
      <c r="A126">
        <v>95</v>
      </c>
      <c r="B126">
        <f t="shared" si="5"/>
        <v>0.805366732578538</v>
      </c>
      <c r="C126" s="1">
        <f t="shared" si="6"/>
        <v>76.3227713201014</v>
      </c>
      <c r="D126">
        <f t="shared" si="7"/>
        <v>1.11848445465834</v>
      </c>
      <c r="E126" s="1">
        <f t="shared" si="8"/>
        <v>331.969587709959</v>
      </c>
      <c r="F126" s="1">
        <f t="shared" si="9"/>
        <v>245.962056012046</v>
      </c>
    </row>
    <row r="127" spans="1:6">
      <c r="A127">
        <v>96</v>
      </c>
      <c r="B127">
        <f t="shared" si="5"/>
        <v>0.782295700693306</v>
      </c>
      <c r="C127" s="1">
        <f t="shared" si="6"/>
        <v>74.2950128383546</v>
      </c>
      <c r="D127">
        <f t="shared" si="7"/>
        <v>1.09056852597463</v>
      </c>
      <c r="E127" s="1">
        <f t="shared" si="8"/>
        <v>324.498796187729</v>
      </c>
      <c r="F127" s="1">
        <f t="shared" si="9"/>
        <v>239.427287467354</v>
      </c>
    </row>
    <row r="128" spans="1:6">
      <c r="A128">
        <v>97</v>
      </c>
      <c r="B128">
        <f t="shared" si="5"/>
        <v>0.760004920736403</v>
      </c>
      <c r="C128" s="1">
        <f t="shared" si="6"/>
        <v>72.3275727629328</v>
      </c>
      <c r="D128">
        <f t="shared" si="7"/>
        <v>1.06349457304558</v>
      </c>
      <c r="E128" s="1">
        <f t="shared" si="8"/>
        <v>317.217319345085</v>
      </c>
      <c r="F128" s="1">
        <f t="shared" si="9"/>
        <v>233.086904411795</v>
      </c>
    </row>
    <row r="129" spans="1:6">
      <c r="A129">
        <v>98</v>
      </c>
      <c r="B129">
        <f t="shared" si="5"/>
        <v>0.738464320700781</v>
      </c>
      <c r="C129" s="1">
        <f t="shared" si="6"/>
        <v>70.4185851732897</v>
      </c>
      <c r="D129">
        <f t="shared" si="7"/>
        <v>1.03723324476451</v>
      </c>
      <c r="E129" s="1">
        <f t="shared" si="8"/>
        <v>310.120265814488</v>
      </c>
      <c r="F129" s="1">
        <f t="shared" si="9"/>
        <v>226.934893624859</v>
      </c>
    </row>
    <row r="130" spans="1:6">
      <c r="A130">
        <v>99</v>
      </c>
      <c r="B130">
        <f t="shared" ref="B130:B181" si="10">10*EXP(3950*(1/(273.15+A130)-1/(273.15+25)))</f>
        <v>0.717645120902149</v>
      </c>
      <c r="C130" s="1">
        <f t="shared" ref="C130:C181" si="11">1024*B130/(B130+10)</f>
        <v>68.5662377802208</v>
      </c>
      <c r="D130">
        <f t="shared" ref="D130:D181" si="12">10*EXP(3435*(1/(273.15+A130)-1/(273.15+25)))</f>
        <v>1.01175634218136</v>
      </c>
      <c r="E130" s="1">
        <f t="shared" ref="E130:E181" si="13">3300*D130/(D130+10)</f>
        <v>303.202852065386</v>
      </c>
      <c r="F130" s="1">
        <f t="shared" ref="F130:F181" si="14">3300*B130/(B130+10)</f>
        <v>220.965414721415</v>
      </c>
    </row>
    <row r="131" spans="1:6">
      <c r="A131">
        <v>100</v>
      </c>
      <c r="B131">
        <f t="shared" si="10"/>
        <v>0.697519772986188</v>
      </c>
      <c r="C131" s="1">
        <f t="shared" si="11"/>
        <v>66.7687709576883</v>
      </c>
      <c r="D131">
        <f t="shared" si="12"/>
        <v>0.987036768461581</v>
      </c>
      <c r="E131" s="1">
        <f t="shared" si="13"/>
        <v>296.460401886804</v>
      </c>
      <c r="F131" s="1">
        <f t="shared" si="14"/>
        <v>215.172797031613</v>
      </c>
    </row>
    <row r="132" spans="1:6">
      <c r="A132">
        <v>101</v>
      </c>
      <c r="B132">
        <f t="shared" si="10"/>
        <v>0.67806190206184</v>
      </c>
      <c r="C132" s="1">
        <f t="shared" si="11"/>
        <v>65.0244767336715</v>
      </c>
      <c r="D132">
        <f t="shared" si="12"/>
        <v>0.963048481219105</v>
      </c>
      <c r="E132" s="1">
        <f t="shared" si="13"/>
        <v>289.888345697587</v>
      </c>
      <c r="F132" s="1">
        <f t="shared" si="14"/>
        <v>209.551536348746</v>
      </c>
    </row>
    <row r="133" spans="1:6">
      <c r="A133">
        <v>102</v>
      </c>
      <c r="B133">
        <f t="shared" si="10"/>
        <v>0.659246251788191</v>
      </c>
      <c r="C133" s="1">
        <f t="shared" si="11"/>
        <v>63.3316977471891</v>
      </c>
      <c r="D133">
        <f t="shared" si="12"/>
        <v>0.939766447101741</v>
      </c>
      <c r="E133" s="1">
        <f t="shared" si="13"/>
        <v>283.482219701075</v>
      </c>
      <c r="F133" s="1">
        <f t="shared" si="14"/>
        <v>204.09629156809</v>
      </c>
    </row>
    <row r="134" spans="1:6">
      <c r="A134">
        <v>103</v>
      </c>
      <c r="B134">
        <f t="shared" si="10"/>
        <v>0.641048632252654</v>
      </c>
      <c r="C134" s="1">
        <f t="shared" si="11"/>
        <v>61.6888261780037</v>
      </c>
      <c r="D134">
        <f t="shared" si="12"/>
        <v>0.917166598513715</v>
      </c>
      <c r="E134" s="1">
        <f t="shared" si="13"/>
        <v>277.237664899912</v>
      </c>
      <c r="F134" s="1">
        <f t="shared" si="14"/>
        <v>198.801881237707</v>
      </c>
    </row>
    <row r="135" spans="1:6">
      <c r="A135">
        <v>104</v>
      </c>
      <c r="B135">
        <f t="shared" si="10"/>
        <v>0.623445870487645</v>
      </c>
      <c r="C135" s="1">
        <f t="shared" si="11"/>
        <v>60.0943026549298</v>
      </c>
      <c r="D135">
        <f t="shared" si="12"/>
        <v>0.895225792366593</v>
      </c>
      <c r="E135" s="1">
        <f t="shared" si="13"/>
        <v>271.150425985624</v>
      </c>
      <c r="F135" s="1">
        <f t="shared" si="14"/>
        <v>193.663280040301</v>
      </c>
    </row>
    <row r="136" spans="1:6">
      <c r="A136">
        <v>105</v>
      </c>
      <c r="B136">
        <f t="shared" si="10"/>
        <v>0.606415763481962</v>
      </c>
      <c r="C136" s="1">
        <f t="shared" si="11"/>
        <v>58.5466151481198</v>
      </c>
      <c r="D136">
        <f t="shared" si="12"/>
        <v>0.873921770755721</v>
      </c>
      <c r="E136" s="1">
        <f t="shared" si="13"/>
        <v>265.216350116656</v>
      </c>
      <c r="F136" s="1">
        <f t="shared" si="14"/>
        <v>188.675615223433</v>
      </c>
    </row>
    <row r="137" spans="1:6">
      <c r="A137">
        <v>106</v>
      </c>
      <c r="B137">
        <f t="shared" si="10"/>
        <v>0.589937033551383</v>
      </c>
      <c r="C137" s="1">
        <f t="shared" si="11"/>
        <v>57.0442978501856</v>
      </c>
      <c r="D137">
        <f t="shared" si="12"/>
        <v>0.853233123464901</v>
      </c>
      <c r="E137" s="1">
        <f t="shared" si="13"/>
        <v>259.431385597591</v>
      </c>
      <c r="F137" s="1">
        <f t="shared" si="14"/>
        <v>183.834162993762</v>
      </c>
    </row>
    <row r="138" spans="1:6">
      <c r="A138">
        <v>107</v>
      </c>
      <c r="B138">
        <f t="shared" si="10"/>
        <v>0.573989285940923</v>
      </c>
      <c r="C138" s="1">
        <f t="shared" si="11"/>
        <v>55.5859300505432</v>
      </c>
      <c r="D138">
        <f t="shared" si="12"/>
        <v>0.833139252207321</v>
      </c>
      <c r="E138" s="1">
        <f t="shared" si="13"/>
        <v>253.791580471373</v>
      </c>
      <c r="F138" s="1">
        <f t="shared" si="14"/>
        <v>179.134344889446</v>
      </c>
    </row>
    <row r="139" spans="1:6">
      <c r="A139">
        <v>108</v>
      </c>
      <c r="B139">
        <f t="shared" si="10"/>
        <v>0.558552968538526</v>
      </c>
      <c r="C139" s="1">
        <f t="shared" si="11"/>
        <v>54.1701350069203</v>
      </c>
      <c r="D139">
        <f t="shared" si="12"/>
        <v>0.813620336515701</v>
      </c>
      <c r="E139" s="1">
        <f t="shared" si="13"/>
        <v>248.293081035517</v>
      </c>
      <c r="F139" s="1">
        <f t="shared" si="14"/>
        <v>174.571724143395</v>
      </c>
    </row>
    <row r="140" spans="1:6">
      <c r="A140">
        <v>109</v>
      </c>
      <c r="B140">
        <f t="shared" si="10"/>
        <v>0.543609333586931</v>
      </c>
      <c r="C140" s="1">
        <f t="shared" si="11"/>
        <v>52.7955788175663</v>
      </c>
      <c r="D140">
        <f t="shared" si="12"/>
        <v>0.794657301199339</v>
      </c>
      <c r="E140" s="1">
        <f t="shared" si="13"/>
        <v>242.932130292498</v>
      </c>
      <c r="F140" s="1">
        <f t="shared" si="14"/>
        <v>170.142002048798</v>
      </c>
    </row>
    <row r="141" spans="1:6">
      <c r="A141">
        <v>110</v>
      </c>
      <c r="B141">
        <f t="shared" si="10"/>
        <v>0.529140401286916</v>
      </c>
      <c r="C141" s="1">
        <f t="shared" si="11"/>
        <v>51.4609692973204</v>
      </c>
      <c r="D141">
        <f t="shared" si="12"/>
        <v>0.776231785290121</v>
      </c>
      <c r="E141" s="1">
        <f t="shared" si="13"/>
        <v>237.705066343693</v>
      </c>
      <c r="F141" s="1">
        <f t="shared" si="14"/>
        <v>165.841014337068</v>
      </c>
    </row>
    <row r="142" spans="1:6">
      <c r="A142">
        <v>111</v>
      </c>
      <c r="B142">
        <f t="shared" si="10"/>
        <v>0.515128925191257</v>
      </c>
      <c r="C142" s="1">
        <f t="shared" si="11"/>
        <v>50.1650548603476</v>
      </c>
      <c r="D142">
        <f t="shared" si="12"/>
        <v>0.758326112403734</v>
      </c>
      <c r="E142" s="1">
        <f t="shared" si="13"/>
        <v>232.608320735613</v>
      </c>
      <c r="F142" s="1">
        <f t="shared" si="14"/>
        <v>161.664727577292</v>
      </c>
    </row>
    <row r="143" spans="1:6">
      <c r="A143">
        <v>112</v>
      </c>
      <c r="B143">
        <f t="shared" si="10"/>
        <v>0.50155835929446</v>
      </c>
      <c r="C143" s="1">
        <f t="shared" si="11"/>
        <v>48.9066234120354</v>
      </c>
      <c r="D143">
        <f t="shared" si="12"/>
        <v>0.740923262446257</v>
      </c>
      <c r="E143" s="1">
        <f t="shared" si="13"/>
        <v>227.638416766399</v>
      </c>
      <c r="F143" s="1">
        <f t="shared" si="14"/>
        <v>157.609235605192</v>
      </c>
    </row>
    <row r="144" spans="1:6">
      <c r="A144">
        <v>113</v>
      </c>
      <c r="B144">
        <f t="shared" si="10"/>
        <v>0.488412826728696</v>
      </c>
      <c r="C144" s="1">
        <f t="shared" si="11"/>
        <v>47.6845012522429</v>
      </c>
      <c r="D144">
        <f t="shared" si="12"/>
        <v>0.724006844599974</v>
      </c>
      <c r="E144" s="1">
        <f t="shared" si="13"/>
        <v>222.791967759979</v>
      </c>
      <c r="F144" s="1">
        <f t="shared" si="14"/>
        <v>153.670755988673</v>
      </c>
    </row>
    <row r="145" spans="1:6">
      <c r="A145">
        <v>114</v>
      </c>
      <c r="B145">
        <f t="shared" si="10"/>
        <v>0.475677089981467</v>
      </c>
      <c r="C145" s="1">
        <f t="shared" si="11"/>
        <v>46.4975519918287</v>
      </c>
      <c r="D145">
        <f t="shared" si="12"/>
        <v>0.707561071525802</v>
      </c>
      <c r="E145" s="1">
        <f t="shared" si="13"/>
        <v>218.065675314651</v>
      </c>
      <c r="F145" s="1">
        <f t="shared" si="14"/>
        <v>149.845626536167</v>
      </c>
    </row>
    <row r="146" spans="1:6">
      <c r="A146">
        <v>115</v>
      </c>
      <c r="B146">
        <f t="shared" si="10"/>
        <v>0.463336522555244</v>
      </c>
      <c r="C146" s="1">
        <f t="shared" si="11"/>
        <v>45.3446754841355</v>
      </c>
      <c r="D146">
        <f t="shared" si="12"/>
        <v>0.691570734722958</v>
      </c>
      <c r="E146" s="1">
        <f t="shared" si="13"/>
        <v>213.456327532299</v>
      </c>
      <c r="F146" s="1">
        <f t="shared" si="14"/>
        <v>146.130301853171</v>
      </c>
    </row>
    <row r="147" spans="1:6">
      <c r="A147">
        <v>116</v>
      </c>
      <c r="B147">
        <f t="shared" si="10"/>
        <v>0.451377081993824</v>
      </c>
      <c r="C147" s="1">
        <f t="shared" si="11"/>
        <v>44.2248067728793</v>
      </c>
      <c r="D147">
        <f t="shared" si="12"/>
        <v>0.676021180989646</v>
      </c>
      <c r="E147" s="1">
        <f t="shared" si="13"/>
        <v>208.960797233922</v>
      </c>
      <c r="F147" s="1">
        <f t="shared" si="14"/>
        <v>142.521349951662</v>
      </c>
    </row>
    <row r="148" spans="1:6">
      <c r="A148">
        <v>117</v>
      </c>
      <c r="B148">
        <f t="shared" si="10"/>
        <v>0.439785284204339</v>
      </c>
      <c r="C148" s="1">
        <f t="shared" si="11"/>
        <v>43.1369150576898</v>
      </c>
      <c r="D148">
        <f t="shared" si="12"/>
        <v>0.66089828993146</v>
      </c>
      <c r="E148" s="1">
        <f t="shared" si="13"/>
        <v>204.576040166671</v>
      </c>
      <c r="F148" s="1">
        <f t="shared" si="14"/>
        <v>139.015448916383</v>
      </c>
    </row>
    <row r="149" spans="1:6">
      <c r="A149">
        <v>118</v>
      </c>
      <c r="B149">
        <f t="shared" si="10"/>
        <v>0.428548179007802</v>
      </c>
      <c r="C149" s="1">
        <f t="shared" si="11"/>
        <v>42.0800026783538</v>
      </c>
      <c r="D149">
        <f t="shared" si="12"/>
        <v>0.646188452466985</v>
      </c>
      <c r="E149" s="1">
        <f t="shared" si="13"/>
        <v>200.299093207101</v>
      </c>
      <c r="F149" s="1">
        <f t="shared" si="14"/>
        <v>135.609383631414</v>
      </c>
    </row>
    <row r="150" spans="1:6">
      <c r="A150">
        <v>119</v>
      </c>
      <c r="B150">
        <f t="shared" si="10"/>
        <v>0.417653326854832</v>
      </c>
      <c r="C150" s="1">
        <f t="shared" si="11"/>
        <v>41.0531041186477</v>
      </c>
      <c r="D150">
        <f t="shared" si="12"/>
        <v>0.631878550282685</v>
      </c>
      <c r="E150" s="1">
        <f t="shared" si="13"/>
        <v>196.127072564934</v>
      </c>
      <c r="F150" s="1">
        <f t="shared" si="14"/>
        <v>132.300042569861</v>
      </c>
    </row>
    <row r="151" spans="1:6">
      <c r="A151">
        <v>120</v>
      </c>
      <c r="B151">
        <f t="shared" si="10"/>
        <v>0.407088776646628</v>
      </c>
      <c r="C151" s="1">
        <f t="shared" si="11"/>
        <v>40.0552850304855</v>
      </c>
      <c r="D151">
        <f t="shared" si="12"/>
        <v>0.617955936191636</v>
      </c>
      <c r="E151" s="1">
        <f t="shared" si="13"/>
        <v>192.057171991224</v>
      </c>
      <c r="F151" s="1">
        <f t="shared" si="14"/>
        <v>129.084414649025</v>
      </c>
    </row>
    <row r="152" spans="1:6">
      <c r="A152">
        <v>121</v>
      </c>
      <c r="B152">
        <f t="shared" si="10"/>
        <v>0.396843044604654</v>
      </c>
      <c r="C152" s="1">
        <f t="shared" si="11"/>
        <v>39.0856412789694</v>
      </c>
      <c r="D152">
        <f t="shared" si="12"/>
        <v>0.604408415353032</v>
      </c>
      <c r="E152" s="1">
        <f t="shared" si="13"/>
        <v>188.086660994432</v>
      </c>
      <c r="F152" s="1">
        <f t="shared" si="14"/>
        <v>125.959586152929</v>
      </c>
    </row>
    <row r="153" spans="1:6">
      <c r="A153">
        <v>122</v>
      </c>
      <c r="B153">
        <f t="shared" si="10"/>
        <v>0.386905094135503</v>
      </c>
      <c r="C153" s="1">
        <f t="shared" si="11"/>
        <v>38.1432980088021</v>
      </c>
      <c r="D153">
        <f t="shared" si="12"/>
        <v>0.591224227311555</v>
      </c>
      <c r="E153" s="1">
        <f t="shared" si="13"/>
        <v>184.212883067567</v>
      </c>
      <c r="F153" s="1">
        <f t="shared" si="14"/>
        <v>122.922737723679</v>
      </c>
    </row>
    <row r="154" spans="1:6">
      <c r="A154">
        <v>123</v>
      </c>
      <c r="B154">
        <f t="shared" si="10"/>
        <v>0.377264316640408</v>
      </c>
      <c r="C154" s="1">
        <f t="shared" si="11"/>
        <v>37.2274087324054</v>
      </c>
      <c r="D154">
        <f t="shared" si="12"/>
        <v>0.578392028817824</v>
      </c>
      <c r="E154" s="1">
        <f t="shared" si="13"/>
        <v>180.433253929248</v>
      </c>
      <c r="F154" s="1">
        <f t="shared" si="14"/>
        <v>119.971141422791</v>
      </c>
    </row>
    <row r="155" spans="1:6">
      <c r="A155">
        <v>124</v>
      </c>
      <c r="B155">
        <f t="shared" si="10"/>
        <v>0.36791051322156</v>
      </c>
      <c r="C155" s="1">
        <f t="shared" si="11"/>
        <v>36.3371544399851</v>
      </c>
      <c r="D155">
        <f t="shared" si="12"/>
        <v>0.565900877393097</v>
      </c>
      <c r="E155" s="1">
        <f t="shared" si="13"/>
        <v>176.745259781197</v>
      </c>
      <c r="F155" s="1">
        <f t="shared" si="14"/>
        <v>117.102157863233</v>
      </c>
    </row>
    <row r="156" spans="1:6">
      <c r="A156">
        <v>125</v>
      </c>
      <c r="B156">
        <f t="shared" si="10"/>
        <v>0.358833877240034</v>
      </c>
      <c r="C156" s="1">
        <f t="shared" si="11"/>
        <v>35.4717427316921</v>
      </c>
      <c r="D156">
        <f t="shared" si="12"/>
        <v>0.553740215603261</v>
      </c>
      <c r="E156" s="1">
        <f t="shared" si="13"/>
        <v>173.146455584449</v>
      </c>
      <c r="F156" s="1">
        <f t="shared" si="14"/>
        <v>114.313233412679</v>
      </c>
    </row>
    <row r="157" spans="1:6">
      <c r="A157">
        <v>126</v>
      </c>
      <c r="B157">
        <f t="shared" si="10"/>
        <v>0.350024977682523</v>
      </c>
      <c r="C157" s="1">
        <f t="shared" si="11"/>
        <v>34.6304069719413</v>
      </c>
      <c r="D157">
        <f t="shared" si="12"/>
        <v>0.541899856008931</v>
      </c>
      <c r="E157" s="1">
        <f t="shared" si="13"/>
        <v>169.634463356256</v>
      </c>
      <c r="F157" s="1">
        <f t="shared" si="14"/>
        <v>111.60189746817</v>
      </c>
    </row>
    <row r="158" spans="1:6">
      <c r="A158">
        <v>127</v>
      </c>
      <c r="B158">
        <f t="shared" si="10"/>
        <v>0.341474743296419</v>
      </c>
      <c r="C158" s="1">
        <f t="shared" si="11"/>
        <v>33.8124054658836</v>
      </c>
      <c r="D158">
        <f t="shared" si="12"/>
        <v>0.530369966760133</v>
      </c>
      <c r="E158" s="1">
        <f t="shared" si="13"/>
        <v>166.206970489464</v>
      </c>
      <c r="F158" s="1">
        <f t="shared" si="14"/>
        <v>108.965759802164</v>
      </c>
    </row>
    <row r="159" spans="1:6">
      <c r="A159">
        <v>128</v>
      </c>
      <c r="B159">
        <f t="shared" si="10"/>
        <v>0.333174447454924</v>
      </c>
      <c r="C159" s="1">
        <f t="shared" si="11"/>
        <v>33.0170206579521</v>
      </c>
      <c r="D159">
        <f t="shared" si="12"/>
        <v>0.519141057805624</v>
      </c>
      <c r="E159" s="1">
        <f t="shared" si="13"/>
        <v>162.861728095881</v>
      </c>
      <c r="F159" s="1">
        <f t="shared" si="14"/>
        <v>106.402507979728</v>
      </c>
    </row>
    <row r="160" spans="1:6">
      <c r="A160">
        <v>129</v>
      </c>
      <c r="B160">
        <f t="shared" si="10"/>
        <v>0.325115693715926</v>
      </c>
      <c r="C160" s="1">
        <f t="shared" si="11"/>
        <v>32.2435583523513</v>
      </c>
      <c r="D160">
        <f t="shared" si="12"/>
        <v>0.508203967688411</v>
      </c>
      <c r="E160" s="1">
        <f t="shared" si="13"/>
        <v>159.596549375</v>
      </c>
      <c r="F160" s="1">
        <f t="shared" si="14"/>
        <v>103.909904846445</v>
      </c>
    </row>
    <row r="161" spans="1:6">
      <c r="A161">
        <v>130</v>
      </c>
      <c r="B161">
        <f t="shared" si="10"/>
        <v>0.31729040204033</v>
      </c>
      <c r="C161" s="1">
        <f t="shared" si="11"/>
        <v>31.4913469553058</v>
      </c>
      <c r="D161">
        <f t="shared" si="12"/>
        <v>0.497549850900444</v>
      </c>
      <c r="E161" s="1">
        <f t="shared" si="13"/>
        <v>156.409308009205</v>
      </c>
      <c r="F161" s="1">
        <f t="shared" si="14"/>
        <v>101.485786086435</v>
      </c>
    </row>
    <row r="162" spans="1:6">
      <c r="A162">
        <v>131</v>
      </c>
      <c r="B162">
        <f t="shared" si="10"/>
        <v>0.309690795637305</v>
      </c>
      <c r="C162" s="1">
        <f t="shared" si="11"/>
        <v>30.7597367388356</v>
      </c>
      <c r="D162">
        <f t="shared" si="12"/>
        <v>0.487170165770788</v>
      </c>
      <c r="E162" s="1">
        <f t="shared" si="13"/>
        <v>153.297936586446</v>
      </c>
      <c r="F162" s="1">
        <f t="shared" si="14"/>
        <v>99.1280578497631</v>
      </c>
    </row>
    <row r="163" spans="1:6">
      <c r="A163">
        <v>132</v>
      </c>
      <c r="B163">
        <f t="shared" si="10"/>
        <v>0.30230938840567</v>
      </c>
      <c r="C163" s="1">
        <f t="shared" si="11"/>
        <v>30.0480991257935</v>
      </c>
      <c r="D163">
        <f t="shared" si="12"/>
        <v>0.477056662862858</v>
      </c>
      <c r="E163" s="1">
        <f t="shared" si="13"/>
        <v>150.260425051215</v>
      </c>
      <c r="F163" s="1">
        <f t="shared" si="14"/>
        <v>96.8346944483579</v>
      </c>
    </row>
    <row r="164" spans="1:6">
      <c r="A164">
        <v>133</v>
      </c>
      <c r="B164">
        <f t="shared" si="10"/>
        <v>0.295138972942254</v>
      </c>
      <c r="C164" s="1">
        <f t="shared" si="11"/>
        <v>29.3558259958579</v>
      </c>
      <c r="D164">
        <f t="shared" si="12"/>
        <v>0.467201373857512</v>
      </c>
      <c r="E164" s="1">
        <f t="shared" si="13"/>
        <v>147.294819184471</v>
      </c>
      <c r="F164" s="1">
        <f t="shared" si="14"/>
        <v>94.603736119464</v>
      </c>
    </row>
    <row r="165" spans="1:6">
      <c r="A165">
        <v>134</v>
      </c>
      <c r="B165">
        <f t="shared" si="10"/>
        <v>0.288172609089563</v>
      </c>
      <c r="C165" s="1">
        <f t="shared" si="11"/>
        <v>28.6823290121516</v>
      </c>
      <c r="D165">
        <f t="shared" si="12"/>
        <v>0.457596600899906</v>
      </c>
      <c r="E165" s="1">
        <f t="shared" si="13"/>
        <v>144.399219113094</v>
      </c>
      <c r="F165" s="1">
        <f t="shared" si="14"/>
        <v>92.4332868555666</v>
      </c>
    </row>
    <row r="166" spans="1:6">
      <c r="A166">
        <v>135</v>
      </c>
      <c r="B166">
        <f t="shared" si="10"/>
        <v>0.281403612996584</v>
      </c>
      <c r="C166" s="1">
        <f t="shared" si="11"/>
        <v>28.0270389681274</v>
      </c>
      <c r="D166">
        <f t="shared" si="12"/>
        <v>0.448234906389135</v>
      </c>
      <c r="E166" s="1">
        <f t="shared" si="13"/>
        <v>141.571777849254</v>
      </c>
      <c r="F166" s="1">
        <f t="shared" si="14"/>
        <v>90.3215122996294</v>
      </c>
    </row>
    <row r="167" spans="1:6">
      <c r="A167">
        <v>136</v>
      </c>
      <c r="B167">
        <f t="shared" si="10"/>
        <v>0.274825546667872</v>
      </c>
      <c r="C167" s="1">
        <f t="shared" si="11"/>
        <v>27.3894051543451</v>
      </c>
      <c r="D167">
        <f t="shared" si="12"/>
        <v>0.439109103190677</v>
      </c>
      <c r="E167" s="1">
        <f t="shared" si="13"/>
        <v>138.810699860042</v>
      </c>
      <c r="F167" s="1">
        <f t="shared" si="14"/>
        <v>88.2666377044323</v>
      </c>
    </row>
    <row r="168" spans="1:6">
      <c r="A168">
        <v>137</v>
      </c>
      <c r="B168">
        <f t="shared" si="10"/>
        <v>0.268432207977393</v>
      </c>
      <c r="C168" s="1">
        <f t="shared" si="11"/>
        <v>26.7688947447405</v>
      </c>
      <c r="D168">
        <f t="shared" si="12"/>
        <v>0.43021224525263</v>
      </c>
      <c r="E168" s="1">
        <f t="shared" si="13"/>
        <v>136.114239667545</v>
      </c>
      <c r="F168" s="1">
        <f t="shared" si="14"/>
        <v>86.2669459547302</v>
      </c>
    </row>
    <row r="169" spans="1:6">
      <c r="A169">
        <v>138</v>
      </c>
      <c r="B169">
        <f t="shared" si="10"/>
        <v>0.262217621124774</v>
      </c>
      <c r="C169" s="1">
        <f t="shared" si="11"/>
        <v>26.1649922019817</v>
      </c>
      <c r="D169">
        <f t="shared" si="12"/>
        <v>0.421537618607681</v>
      </c>
      <c r="E169" s="1">
        <f t="shared" si="13"/>
        <v>133.480700479513</v>
      </c>
      <c r="F169" s="1">
        <f t="shared" si="14"/>
        <v>84.3207756509175</v>
      </c>
    </row>
    <row r="170" spans="1:6">
      <c r="A170">
        <v>139</v>
      </c>
      <c r="B170">
        <f t="shared" si="10"/>
        <v>0.256176027512804</v>
      </c>
      <c r="C170" s="1">
        <f t="shared" si="11"/>
        <v>25.5771987014859</v>
      </c>
      <c r="D170">
        <f t="shared" si="12"/>
        <v>0.413078732743559</v>
      </c>
      <c r="E170" s="1">
        <f t="shared" si="13"/>
        <v>130.908432850636</v>
      </c>
      <c r="F170" s="1">
        <f t="shared" si="14"/>
        <v>82.4265192528355</v>
      </c>
    </row>
    <row r="171" spans="1:6">
      <c r="A171">
        <v>140</v>
      </c>
      <c r="B171">
        <f t="shared" si="10"/>
        <v>0.250301877026083</v>
      </c>
      <c r="C171" s="1">
        <f t="shared" si="11"/>
        <v>25.0050315736723</v>
      </c>
      <c r="D171">
        <f t="shared" si="12"/>
        <v>0.404829312325624</v>
      </c>
      <c r="E171" s="1">
        <f t="shared" si="13"/>
        <v>128.395833374412</v>
      </c>
      <c r="F171" s="1">
        <f t="shared" si="14"/>
        <v>80.5826212823422</v>
      </c>
    </row>
    <row r="172" spans="1:6">
      <c r="A172">
        <v>141</v>
      </c>
      <c r="B172">
        <f t="shared" si="10"/>
        <v>0.244589819691757</v>
      </c>
      <c r="C172" s="1">
        <f t="shared" si="11"/>
        <v>24.44802376401</v>
      </c>
      <c r="D172">
        <f t="shared" si="12"/>
        <v>0.396783289255969</v>
      </c>
      <c r="E172" s="1">
        <f t="shared" si="13"/>
        <v>125.941343405495</v>
      </c>
      <c r="F172" s="1">
        <f t="shared" si="14"/>
        <v>78.7875765832354</v>
      </c>
    </row>
    <row r="173" spans="1:6">
      <c r="A173">
        <v>142</v>
      </c>
      <c r="B173">
        <f t="shared" si="10"/>
        <v>0.239034697704255</v>
      </c>
      <c r="C173" s="1">
        <f t="shared" si="11"/>
        <v>23.9057233104248</v>
      </c>
      <c r="D173">
        <f t="shared" si="12"/>
        <v>0.388934795054176</v>
      </c>
      <c r="E173" s="1">
        <f t="shared" si="13"/>
        <v>123.543447812359</v>
      </c>
      <c r="F173" s="1">
        <f t="shared" si="14"/>
        <v>77.0399286371112</v>
      </c>
    </row>
    <row r="174" spans="1:6">
      <c r="A174">
        <v>143</v>
      </c>
      <c r="B174">
        <f t="shared" si="10"/>
        <v>0.233631537796844</v>
      </c>
      <c r="C174" s="1">
        <f t="shared" si="11"/>
        <v>23.3776928376174</v>
      </c>
      <c r="D174">
        <f t="shared" si="12"/>
        <v>0.381278153545596</v>
      </c>
      <c r="E174" s="1">
        <f t="shared" si="13"/>
        <v>121.200673760074</v>
      </c>
      <c r="F174" s="1">
        <f t="shared" si="14"/>
        <v>75.3382679337278</v>
      </c>
    </row>
    <row r="175" spans="1:6">
      <c r="A175">
        <v>144</v>
      </c>
      <c r="B175">
        <f t="shared" si="10"/>
        <v>0.228375543943713</v>
      </c>
      <c r="C175" s="1">
        <f t="shared" si="11"/>
        <v>22.8635090678529</v>
      </c>
      <c r="D175">
        <f t="shared" si="12"/>
        <v>0.37380787384365</v>
      </c>
      <c r="E175" s="1">
        <f t="shared" si="13"/>
        <v>118.911589522912</v>
      </c>
      <c r="F175" s="1">
        <f t="shared" si="14"/>
        <v>73.6812303944479</v>
      </c>
    </row>
    <row r="176" spans="1:6">
      <c r="A176">
        <v>145</v>
      </c>
      <c r="B176">
        <f t="shared" si="10"/>
        <v>0.223262090377089</v>
      </c>
      <c r="C176" s="1">
        <f t="shared" si="11"/>
        <v>22.3627623477768</v>
      </c>
      <c r="D176">
        <f t="shared" si="12"/>
        <v>0.366518643613325</v>
      </c>
      <c r="E176" s="1">
        <f t="shared" si="13"/>
        <v>116.67480332649</v>
      </c>
      <c r="F176" s="1">
        <f t="shared" si="14"/>
        <v>72.0674958473276</v>
      </c>
    </row>
    <row r="177" spans="1:6">
      <c r="A177">
        <v>146</v>
      </c>
      <c r="B177">
        <f t="shared" si="10"/>
        <v>0.218286714904693</v>
      </c>
      <c r="C177" s="1">
        <f t="shared" si="11"/>
        <v>21.8750561908157</v>
      </c>
      <c r="D177">
        <f t="shared" si="12"/>
        <v>0.359405322603615</v>
      </c>
      <c r="E177" s="1">
        <f t="shared" si="13"/>
        <v>114.488962219102</v>
      </c>
      <c r="F177" s="1">
        <f t="shared" si="14"/>
        <v>70.4957865524334</v>
      </c>
    </row>
    <row r="178" spans="1:6">
      <c r="A178">
        <v>147</v>
      </c>
      <c r="B178">
        <f t="shared" si="10"/>
        <v>0.21344511251357</v>
      </c>
      <c r="C178" s="1">
        <f t="shared" si="11"/>
        <v>21.4000068347266</v>
      </c>
      <c r="D178">
        <f t="shared" si="12"/>
        <v>0.352462936437247</v>
      </c>
      <c r="E178" s="1">
        <f t="shared" si="13"/>
        <v>112.352750971857</v>
      </c>
      <c r="F178" s="1">
        <f t="shared" si="14"/>
        <v>68.9648657759744</v>
      </c>
    </row>
    <row r="179" spans="1:6">
      <c r="A179">
        <v>148</v>
      </c>
      <c r="B179">
        <f t="shared" si="10"/>
        <v>0.208733129247007</v>
      </c>
      <c r="C179" s="1">
        <f t="shared" si="11"/>
        <v>20.9372428138593</v>
      </c>
      <c r="D179">
        <f t="shared" si="12"/>
        <v>0.345686670646569</v>
      </c>
      <c r="E179" s="1">
        <f t="shared" si="13"/>
        <v>110.264891007219</v>
      </c>
      <c r="F179" s="1">
        <f t="shared" si="14"/>
        <v>67.4735364118514</v>
      </c>
    </row>
    <row r="180" spans="1:6">
      <c r="A180">
        <v>149</v>
      </c>
      <c r="B180">
        <f t="shared" si="10"/>
        <v>0.20414675634195</v>
      </c>
      <c r="C180" s="1">
        <f t="shared" si="11"/>
        <v>20.4864045457042</v>
      </c>
      <c r="D180">
        <f t="shared" si="12"/>
        <v>0.339071864945002</v>
      </c>
      <c r="E180" s="1">
        <f t="shared" si="13"/>
        <v>108.224139355516</v>
      </c>
      <c r="F180" s="1">
        <f t="shared" si="14"/>
        <v>66.0206396492422</v>
      </c>
    </row>
    <row r="181" spans="1:6">
      <c r="A181">
        <v>150</v>
      </c>
      <c r="B181">
        <f t="shared" si="10"/>
        <v>0.199682124614923</v>
      </c>
      <c r="C181" s="1">
        <f t="shared" si="11"/>
        <v>20.0471439313017</v>
      </c>
      <c r="D181">
        <f t="shared" si="12"/>
        <v>0.332614007723938</v>
      </c>
      <c r="E181" s="1">
        <f t="shared" si="13"/>
        <v>106.229287638974</v>
      </c>
      <c r="F181" s="1">
        <f t="shared" si="14"/>
        <v>64.6050536848591</v>
      </c>
    </row>
    <row r="183" spans="1:4">
      <c r="A183">
        <v>6840</v>
      </c>
      <c r="B183" s="2">
        <v>0.472916666666667</v>
      </c>
      <c r="C183">
        <v>-2.23</v>
      </c>
      <c r="D183">
        <v>2913</v>
      </c>
    </row>
    <row r="184" spans="2:2">
      <c r="B184" s="2">
        <v>0.49375</v>
      </c>
    </row>
  </sheetData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G17" sqref="G17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 horizontalDpi="2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serial protocol</vt:lpstr>
      <vt:lpstr>NTC_algorithm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2006-09-13T11:21:00Z</dcterms:created>
  <dcterms:modified xsi:type="dcterms:W3CDTF">2017-06-01T16:54:53Z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2052-10.1.0.6235</vt:lpwstr>
  </property>
</Properties>
</file>