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activeTab="6"/>
  </bookViews>
  <sheets>
    <sheet name="Разделы" sheetId="1" r:id="rId1"/>
    <sheet name="Автосумма" sheetId="2" r:id="rId2"/>
    <sheet name="Лист7" sheetId="7" r:id="rId3"/>
    <sheet name="Пример 1" sheetId="3" r:id="rId4"/>
    <sheet name="Лист8" sheetId="8" r:id="rId5"/>
    <sheet name="Лист9" sheetId="9" r:id="rId6"/>
    <sheet name="Пример 2" sheetId="4" r:id="rId7"/>
    <sheet name="Пример 3" sheetId="5" r:id="rId8"/>
  </sheets>
  <externalReferences>
    <externalReference r:id="rId9"/>
  </externalReferences>
  <definedNames>
    <definedName name="Category">[1]Расходы!$L$6:$L$14</definedName>
    <definedName name="choice">'Пример 3'!$B$6</definedName>
    <definedName name="course">'Пример 3'!$B$1:$D$2</definedName>
    <definedName name="money">'Пример 3'!$B$1:$D$1</definedName>
    <definedName name="rub">'Пример 3'!$B$5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4" l="1"/>
  <c r="H3" i="4"/>
  <c r="G4" i="4"/>
  <c r="E4" i="4"/>
  <c r="B7" i="5" l="1"/>
  <c r="G2" i="4"/>
  <c r="E2" i="4"/>
  <c r="A1" i="9"/>
  <c r="B2" i="8"/>
  <c r="A1" i="8"/>
  <c r="B3" i="8" s="1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C2" i="8"/>
  <c r="D2" i="8"/>
  <c r="E2" i="8"/>
  <c r="F2" i="8"/>
  <c r="F4" i="7"/>
  <c r="G4" i="7"/>
  <c r="F5" i="7"/>
  <c r="D5" i="7"/>
  <c r="D4" i="7"/>
  <c r="C5" i="7"/>
  <c r="C4" i="7"/>
  <c r="B2" i="3"/>
  <c r="C2" i="3"/>
  <c r="D2" i="3"/>
  <c r="E2" i="3"/>
  <c r="F2" i="3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H2" i="4"/>
  <c r="C3" i="8" l="1"/>
</calcChain>
</file>

<file path=xl/sharedStrings.xml><?xml version="1.0" encoding="utf-8"?>
<sst xmlns="http://schemas.openxmlformats.org/spreadsheetml/2006/main" count="65" uniqueCount="54">
  <si>
    <t>Рост (см)</t>
  </si>
  <si>
    <t>Вес (кг)</t>
  </si>
  <si>
    <t>Возраст (полных лет)</t>
  </si>
  <si>
    <t>Пол</t>
  </si>
  <si>
    <t>ИМТ</t>
  </si>
  <si>
    <t>Уровень активности</t>
  </si>
  <si>
    <t>ПБМ</t>
  </si>
  <si>
    <t>РСК</t>
  </si>
  <si>
    <t>женский</t>
  </si>
  <si>
    <t>высокий</t>
  </si>
  <si>
    <t>Коэффициент</t>
  </si>
  <si>
    <t>Коэффициенты ПБМ</t>
  </si>
  <si>
    <t>минимальный</t>
  </si>
  <si>
    <t>мужской</t>
  </si>
  <si>
    <t>низкий</t>
  </si>
  <si>
    <t>умеренный</t>
  </si>
  <si>
    <t>экстремальный</t>
  </si>
  <si>
    <t>$</t>
  </si>
  <si>
    <t>€</t>
  </si>
  <si>
    <t>¥</t>
  </si>
  <si>
    <t>Курс</t>
  </si>
  <si>
    <t>Сумма</t>
  </si>
  <si>
    <t>Валюта</t>
  </si>
  <si>
    <t>Результат</t>
  </si>
  <si>
    <t>Ссылки и адресация</t>
  </si>
  <si>
    <t>Операции и функции в формулах</t>
  </si>
  <si>
    <t>Применение встроенных функций для вычислений и поиска</t>
  </si>
  <si>
    <t>Дата</t>
  </si>
  <si>
    <t>Категория</t>
  </si>
  <si>
    <t>Наименование</t>
  </si>
  <si>
    <t>Жилье</t>
  </si>
  <si>
    <t>Аренда</t>
  </si>
  <si>
    <t>Кредиты</t>
  </si>
  <si>
    <t>Кредит телефон</t>
  </si>
  <si>
    <t>Транспорт</t>
  </si>
  <si>
    <t>Проездной</t>
  </si>
  <si>
    <t>Налоги</t>
  </si>
  <si>
    <t>Налог на собственность</t>
  </si>
  <si>
    <t>Домашние животные</t>
  </si>
  <si>
    <t>Корм коту на месяц</t>
  </si>
  <si>
    <t>Еда</t>
  </si>
  <si>
    <t>Пополнение запасов</t>
  </si>
  <si>
    <t>Развлечения</t>
  </si>
  <si>
    <t>Кинотеатр</t>
  </si>
  <si>
    <t>Такси</t>
  </si>
  <si>
    <t>Другое</t>
  </si>
  <si>
    <t>Аптека</t>
  </si>
  <si>
    <t>Сбережения</t>
  </si>
  <si>
    <t>Пополнение вклада</t>
  </si>
  <si>
    <t>Первый взнос телевизор</t>
  </si>
  <si>
    <t>Абнемент литературный клуб</t>
  </si>
  <si>
    <t>Вес/РОСТ(м)^2</t>
  </si>
  <si>
    <t>пбм(МУЖ) = 66,5+13,75*Вес+5,003*Рост-6,775*Возраст</t>
  </si>
  <si>
    <t>ПБМ(жен) = 655,1+9,563*Вес+1,85*Рост-4,676*Возраст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</si>
</sst>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/>
    <xf numFmtId="44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4" borderId="1" xfId="0" applyFill="1" applyBorder="1"/>
    <xf numFmtId="14" fontId="0" fillId="5" borderId="0" xfId="0" applyNumberFormat="1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6" borderId="0" xfId="0" applyFill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Автосумма!$D$1</c:f>
              <c:strCache>
                <c:ptCount val="1"/>
                <c:pt idx="0">
                  <c:v>Сумма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Автосумма!$C$2:$C$13</c:f>
              <c:strCache>
                <c:ptCount val="12"/>
                <c:pt idx="0">
                  <c:v>Аренда</c:v>
                </c:pt>
                <c:pt idx="1">
                  <c:v>Кредит телефон</c:v>
                </c:pt>
                <c:pt idx="2">
                  <c:v>Проездной</c:v>
                </c:pt>
                <c:pt idx="3">
                  <c:v>Налог на собственность</c:v>
                </c:pt>
                <c:pt idx="4">
                  <c:v>Корм коту на месяц</c:v>
                </c:pt>
                <c:pt idx="5">
                  <c:v>Пополнение запасов</c:v>
                </c:pt>
                <c:pt idx="6">
                  <c:v>Кинотеатр</c:v>
                </c:pt>
                <c:pt idx="7">
                  <c:v>Такси</c:v>
                </c:pt>
                <c:pt idx="8">
                  <c:v>Аптека</c:v>
                </c:pt>
                <c:pt idx="9">
                  <c:v>Пополнение вклада</c:v>
                </c:pt>
                <c:pt idx="10">
                  <c:v>Первый взнос телевизор</c:v>
                </c:pt>
                <c:pt idx="11">
                  <c:v>Абнемент литературный клуб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Автосумма!$A$2:$C$13</c15:sqref>
                  </c15:fullRef>
                  <c15:levelRef>
                    <c15:sqref>Автосумма!$C$2:$C$13</c15:sqref>
                  </c15:levelRef>
                </c:ext>
              </c:extLst>
            </c:strRef>
          </c:cat>
          <c:val>
            <c:numRef>
              <c:f>Автосумма!$D$2:$D$13</c:f>
              <c:numCache>
                <c:formatCode>#,##0.00\ "₽"</c:formatCode>
                <c:ptCount val="12"/>
                <c:pt idx="0">
                  <c:v>35000</c:v>
                </c:pt>
                <c:pt idx="1">
                  <c:v>10000</c:v>
                </c:pt>
                <c:pt idx="2">
                  <c:v>2500</c:v>
                </c:pt>
                <c:pt idx="3">
                  <c:v>2000</c:v>
                </c:pt>
                <c:pt idx="4">
                  <c:v>4000</c:v>
                </c:pt>
                <c:pt idx="5">
                  <c:v>10000</c:v>
                </c:pt>
                <c:pt idx="6">
                  <c:v>1500</c:v>
                </c:pt>
                <c:pt idx="7">
                  <c:v>500</c:v>
                </c:pt>
                <c:pt idx="8">
                  <c:v>2000</c:v>
                </c:pt>
                <c:pt idx="9">
                  <c:v>20000</c:v>
                </c:pt>
                <c:pt idx="10">
                  <c:v>15000</c:v>
                </c:pt>
                <c:pt idx="11">
                  <c:v>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39-4154-8ACF-BE1895753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97472"/>
        <c:axId val="183499008"/>
      </c:barChart>
      <c:catAx>
        <c:axId val="1834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99008"/>
        <c:crosses val="autoZero"/>
        <c:auto val="1"/>
        <c:lblAlgn val="ctr"/>
        <c:lblOffset val="100"/>
        <c:noMultiLvlLbl val="0"/>
      </c:catAx>
      <c:valAx>
        <c:axId val="1834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9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38100</xdr:rowOff>
    </xdr:from>
    <xdr:to>
      <xdr:col>13</xdr:col>
      <xdr:colOff>76200</xdr:colOff>
      <xdr:row>15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EB7691CA-41E8-D1E5-CC3F-C8A0B8B1E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8;&#1083;&#1100;&#1103;/Desktop/&#1050;&#1091;&#1088;&#1089;%20Excel%20&#1076;&#1083;&#1103;%20&#1040;&#1044;/&#1059;&#1088;&#1086;&#1082;%201/&#1059;&#1088;&#1086;&#1082;1_&#1055;&#1088;&#1080;&#1084;&#1077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ходы"/>
      <sheetName val="Доходы"/>
      <sheetName val="План_год"/>
      <sheetName val="План_доход"/>
      <sheetName val="Диаграмма"/>
      <sheetName val="Св_таблица"/>
    </sheetNames>
    <sheetDataSet>
      <sheetData sheetId="0">
        <row r="6">
          <cell r="L6" t="str">
            <v>Жилье</v>
          </cell>
        </row>
        <row r="7">
          <cell r="L7" t="str">
            <v>Транспорт</v>
          </cell>
        </row>
        <row r="8">
          <cell r="L8" t="str">
            <v>Кредиты</v>
          </cell>
        </row>
        <row r="9">
          <cell r="L9" t="str">
            <v>Развлечения</v>
          </cell>
        </row>
        <row r="10">
          <cell r="L10" t="str">
            <v>Налоги</v>
          </cell>
        </row>
        <row r="11">
          <cell r="L11" t="str">
            <v>Еда</v>
          </cell>
        </row>
        <row r="12">
          <cell r="L12" t="str">
            <v>Домашние животные</v>
          </cell>
        </row>
        <row r="13">
          <cell r="L13" t="str">
            <v>Сбережения</v>
          </cell>
        </row>
        <row r="14">
          <cell r="L14" t="str">
            <v>Другое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200" zoomScaleNormal="200" workbookViewId="0">
      <selection activeCell="A7" sqref="A7"/>
    </sheetView>
  </sheetViews>
  <sheetFormatPr defaultRowHeight="15" x14ac:dyDescent="0.25"/>
  <cols>
    <col min="1" max="1" width="60.5703125" customWidth="1"/>
  </cols>
  <sheetData>
    <row r="1" spans="1:1" x14ac:dyDescent="0.25">
      <c r="A1" s="9" t="s">
        <v>24</v>
      </c>
    </row>
    <row r="2" spans="1:1" x14ac:dyDescent="0.25">
      <c r="A2" s="9" t="s">
        <v>25</v>
      </c>
    </row>
    <row r="3" spans="1:1" x14ac:dyDescent="0.25">
      <c r="A3" s="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50" zoomScaleNormal="150" workbookViewId="0">
      <selection activeCell="F20" sqref="F20"/>
    </sheetView>
  </sheetViews>
  <sheetFormatPr defaultRowHeight="15" x14ac:dyDescent="0.25"/>
  <cols>
    <col min="1" max="1" width="24.85546875" customWidth="1"/>
    <col min="2" max="2" width="26.85546875" customWidth="1"/>
    <col min="3" max="3" width="29" customWidth="1"/>
    <col min="4" max="4" width="30.85546875" customWidth="1"/>
  </cols>
  <sheetData>
    <row r="1" spans="1:4" x14ac:dyDescent="0.25">
      <c r="A1" s="10" t="s">
        <v>27</v>
      </c>
      <c r="B1" s="11" t="s">
        <v>28</v>
      </c>
      <c r="C1" s="12" t="s">
        <v>29</v>
      </c>
      <c r="D1" s="13" t="s">
        <v>21</v>
      </c>
    </row>
    <row r="2" spans="1:4" x14ac:dyDescent="0.25">
      <c r="A2" s="14">
        <v>44652</v>
      </c>
      <c r="B2" t="s">
        <v>30</v>
      </c>
      <c r="C2" s="15" t="s">
        <v>31</v>
      </c>
      <c r="D2" s="16">
        <v>35000</v>
      </c>
    </row>
    <row r="3" spans="1:4" x14ac:dyDescent="0.25">
      <c r="A3" s="14">
        <v>44654</v>
      </c>
      <c r="B3" t="s">
        <v>32</v>
      </c>
      <c r="C3" s="15" t="s">
        <v>33</v>
      </c>
      <c r="D3" s="16">
        <v>10000</v>
      </c>
    </row>
    <row r="4" spans="1:4" x14ac:dyDescent="0.25">
      <c r="A4" s="14">
        <v>44654</v>
      </c>
      <c r="B4" t="s">
        <v>34</v>
      </c>
      <c r="C4" s="15" t="s">
        <v>35</v>
      </c>
      <c r="D4" s="16">
        <v>2500</v>
      </c>
    </row>
    <row r="5" spans="1:4" x14ac:dyDescent="0.25">
      <c r="A5" s="14">
        <v>44656</v>
      </c>
      <c r="B5" t="s">
        <v>36</v>
      </c>
      <c r="C5" s="15" t="s">
        <v>37</v>
      </c>
      <c r="D5" s="16">
        <v>2000</v>
      </c>
    </row>
    <row r="6" spans="1:4" x14ac:dyDescent="0.25">
      <c r="A6" s="14">
        <v>44657</v>
      </c>
      <c r="B6" t="s">
        <v>38</v>
      </c>
      <c r="C6" s="15" t="s">
        <v>39</v>
      </c>
      <c r="D6" s="16">
        <v>4000</v>
      </c>
    </row>
    <row r="7" spans="1:4" x14ac:dyDescent="0.25">
      <c r="A7" s="14">
        <v>44658</v>
      </c>
      <c r="B7" t="s">
        <v>40</v>
      </c>
      <c r="C7" s="15" t="s">
        <v>41</v>
      </c>
      <c r="D7" s="16">
        <v>10000</v>
      </c>
    </row>
    <row r="8" spans="1:4" x14ac:dyDescent="0.25">
      <c r="A8" s="14">
        <v>44658</v>
      </c>
      <c r="B8" t="s">
        <v>42</v>
      </c>
      <c r="C8" s="15" t="s">
        <v>43</v>
      </c>
      <c r="D8" s="16">
        <v>1500</v>
      </c>
    </row>
    <row r="9" spans="1:4" x14ac:dyDescent="0.25">
      <c r="A9" s="14">
        <v>44658</v>
      </c>
      <c r="B9" t="s">
        <v>34</v>
      </c>
      <c r="C9" s="15" t="s">
        <v>44</v>
      </c>
      <c r="D9" s="16">
        <v>500</v>
      </c>
    </row>
    <row r="10" spans="1:4" x14ac:dyDescent="0.25">
      <c r="A10" s="14">
        <v>44659</v>
      </c>
      <c r="B10" t="s">
        <v>45</v>
      </c>
      <c r="C10" s="15" t="s">
        <v>46</v>
      </c>
      <c r="D10" s="16">
        <v>2000</v>
      </c>
    </row>
    <row r="11" spans="1:4" x14ac:dyDescent="0.25">
      <c r="A11" s="14">
        <v>44660</v>
      </c>
      <c r="B11" t="s">
        <v>47</v>
      </c>
      <c r="C11" s="15" t="s">
        <v>48</v>
      </c>
      <c r="D11" s="16">
        <v>20000</v>
      </c>
    </row>
    <row r="12" spans="1:4" x14ac:dyDescent="0.25">
      <c r="A12" s="14">
        <v>44661</v>
      </c>
      <c r="B12" t="s">
        <v>32</v>
      </c>
      <c r="C12" s="15" t="s">
        <v>49</v>
      </c>
      <c r="D12" s="16">
        <v>15000</v>
      </c>
    </row>
    <row r="13" spans="1:4" x14ac:dyDescent="0.25">
      <c r="A13" s="14">
        <v>44663</v>
      </c>
      <c r="B13" t="s">
        <v>42</v>
      </c>
      <c r="C13" s="15" t="s">
        <v>50</v>
      </c>
      <c r="D13" s="16">
        <v>5000</v>
      </c>
    </row>
    <row r="14" spans="1:4" x14ac:dyDescent="0.25">
      <c r="D14" s="16"/>
    </row>
    <row r="15" spans="1:4" x14ac:dyDescent="0.25">
      <c r="D15" s="16"/>
    </row>
  </sheetData>
  <dataValidations count="1">
    <dataValidation type="list" allowBlank="1" showInputMessage="1" showErrorMessage="1" sqref="B1:B13">
      <formula1>Category</formula1>
    </dataValidation>
  </dataValidation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Автосумма!A2:D2</xm:f>
              <xm:sqref>E2</xm:sqref>
            </x14:sparkline>
            <x14:sparkline>
              <xm:f>Автосумма!A3:D3</xm:f>
              <xm:sqref>E3</xm:sqref>
            </x14:sparkline>
            <x14:sparkline>
              <xm:f>Автосумма!A4:D4</xm:f>
              <xm:sqref>E4</xm:sqref>
            </x14:sparkline>
            <x14:sparkline>
              <xm:f>Автосумма!A5:D5</xm:f>
              <xm:sqref>E5</xm:sqref>
            </x14:sparkline>
            <x14:sparkline>
              <xm:f>Автосумма!A6:D6</xm:f>
              <xm:sqref>E6</xm:sqref>
            </x14:sparkline>
            <x14:sparkline>
              <xm:f>Автосумма!A7:D7</xm:f>
              <xm:sqref>E7</xm:sqref>
            </x14:sparkline>
            <x14:sparkline>
              <xm:f>Автосумма!A8:D8</xm:f>
              <xm:sqref>E8</xm:sqref>
            </x14:sparkline>
            <x14:sparkline>
              <xm:f>Автосумма!A9:D9</xm:f>
              <xm:sqref>E9</xm:sqref>
            </x14:sparkline>
            <x14:sparkline>
              <xm:f>Автосумма!A10:D10</xm:f>
              <xm:sqref>E10</xm:sqref>
            </x14:sparkline>
            <x14:sparkline>
              <xm:f>Автосумма!A11:D11</xm:f>
              <xm:sqref>E11</xm:sqref>
            </x14:sparkline>
            <x14:sparkline>
              <xm:f>Автосумма!A12:D12</xm:f>
              <xm:sqref>E12</xm:sqref>
            </x14:sparkline>
            <x14:sparkline>
              <xm:f>Автосумма!A13:D13</xm:f>
              <xm:sqref>E13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50" zoomScaleNormal="150" workbookViewId="0">
      <selection activeCell="F5" sqref="F5"/>
    </sheetView>
  </sheetViews>
  <sheetFormatPr defaultRowHeight="15" x14ac:dyDescent="0.25"/>
  <sheetData>
    <row r="1" spans="1:7" x14ac:dyDescent="0.25">
      <c r="A1">
        <v>4</v>
      </c>
    </row>
    <row r="2" spans="1:7" x14ac:dyDescent="0.25">
      <c r="A2">
        <v>3</v>
      </c>
      <c r="B2">
        <v>6</v>
      </c>
    </row>
    <row r="3" spans="1:7" x14ac:dyDescent="0.25">
      <c r="B3">
        <v>8</v>
      </c>
    </row>
    <row r="4" spans="1:7" x14ac:dyDescent="0.25">
      <c r="C4">
        <f>A1+B2</f>
        <v>10</v>
      </c>
      <c r="D4">
        <f>$A$1+$B$2</f>
        <v>10</v>
      </c>
      <c r="F4">
        <f>C$4+$D$4</f>
        <v>20</v>
      </c>
      <c r="G4">
        <f>D$4+$D$4</f>
        <v>20</v>
      </c>
    </row>
    <row r="5" spans="1:7" x14ac:dyDescent="0.25">
      <c r="C5">
        <f>A2+B3</f>
        <v>11</v>
      </c>
      <c r="D5">
        <f>$A$1+$B$2</f>
        <v>10</v>
      </c>
      <c r="F5">
        <f>C$4+$D$4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50" zoomScaleNormal="150" workbookViewId="0"/>
  </sheetViews>
  <sheetFormatPr defaultRowHeight="15" x14ac:dyDescent="0.25"/>
  <sheetData>
    <row r="1" spans="1:6" x14ac:dyDescent="0.25">
      <c r="A1">
        <v>10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25">
      <c r="A2" s="1">
        <v>1</v>
      </c>
      <c r="B2">
        <f t="shared" ref="B2:F6" si="0">$A2*B$1*$A$1</f>
        <v>10</v>
      </c>
      <c r="C2">
        <f t="shared" si="0"/>
        <v>20</v>
      </c>
      <c r="D2">
        <f t="shared" si="0"/>
        <v>30</v>
      </c>
      <c r="E2">
        <f t="shared" si="0"/>
        <v>40</v>
      </c>
      <c r="F2">
        <f t="shared" si="0"/>
        <v>50</v>
      </c>
    </row>
    <row r="3" spans="1:6" x14ac:dyDescent="0.25">
      <c r="A3" s="1">
        <v>2</v>
      </c>
      <c r="B3">
        <f t="shared" si="0"/>
        <v>20</v>
      </c>
      <c r="C3">
        <f t="shared" si="0"/>
        <v>40</v>
      </c>
      <c r="D3">
        <f t="shared" si="0"/>
        <v>60</v>
      </c>
      <c r="E3">
        <f t="shared" si="0"/>
        <v>80</v>
      </c>
      <c r="F3">
        <f t="shared" si="0"/>
        <v>100</v>
      </c>
    </row>
    <row r="4" spans="1:6" x14ac:dyDescent="0.25">
      <c r="A4" s="1">
        <v>3</v>
      </c>
      <c r="B4">
        <f t="shared" si="0"/>
        <v>30</v>
      </c>
      <c r="C4">
        <f t="shared" si="0"/>
        <v>60</v>
      </c>
      <c r="D4">
        <f t="shared" si="0"/>
        <v>90</v>
      </c>
      <c r="E4">
        <f t="shared" si="0"/>
        <v>120</v>
      </c>
      <c r="F4">
        <f t="shared" si="0"/>
        <v>150</v>
      </c>
    </row>
    <row r="5" spans="1:6" x14ac:dyDescent="0.25">
      <c r="A5" s="1">
        <v>4</v>
      </c>
      <c r="B5">
        <f t="shared" si="0"/>
        <v>40</v>
      </c>
      <c r="C5">
        <f t="shared" si="0"/>
        <v>80</v>
      </c>
      <c r="D5">
        <f t="shared" si="0"/>
        <v>120</v>
      </c>
      <c r="E5">
        <f t="shared" si="0"/>
        <v>160</v>
      </c>
      <c r="F5">
        <f t="shared" si="0"/>
        <v>200</v>
      </c>
    </row>
    <row r="6" spans="1:6" x14ac:dyDescent="0.25">
      <c r="A6" s="1">
        <v>5</v>
      </c>
      <c r="B6">
        <f t="shared" si="0"/>
        <v>50</v>
      </c>
      <c r="C6">
        <f t="shared" si="0"/>
        <v>100</v>
      </c>
      <c r="D6">
        <f t="shared" si="0"/>
        <v>150</v>
      </c>
      <c r="E6">
        <f t="shared" si="0"/>
        <v>200</v>
      </c>
      <c r="F6">
        <f t="shared" si="0"/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50" zoomScaleNormal="150" workbookViewId="0">
      <selection activeCell="L29" sqref="L29"/>
    </sheetView>
  </sheetViews>
  <sheetFormatPr defaultRowHeight="15" x14ac:dyDescent="0.25"/>
  <sheetData>
    <row r="1" spans="1:6" x14ac:dyDescent="0.25">
      <c r="A1" s="17">
        <f>12</f>
        <v>12</v>
      </c>
      <c r="B1" s="8">
        <v>1</v>
      </c>
      <c r="C1" s="8">
        <v>2</v>
      </c>
      <c r="D1" s="8">
        <v>3</v>
      </c>
      <c r="E1" s="8">
        <v>4</v>
      </c>
      <c r="F1" s="8">
        <v>5</v>
      </c>
    </row>
    <row r="2" spans="1:6" x14ac:dyDescent="0.25">
      <c r="A2" s="8">
        <v>1</v>
      </c>
      <c r="B2">
        <f>B$1*$A2*$A$1</f>
        <v>12</v>
      </c>
      <c r="C2">
        <f t="shared" ref="C2:F6" si="0">C$1*$A2*$A$1</f>
        <v>24</v>
      </c>
      <c r="D2">
        <f t="shared" si="0"/>
        <v>36</v>
      </c>
      <c r="E2">
        <f t="shared" si="0"/>
        <v>48</v>
      </c>
      <c r="F2">
        <f t="shared" si="0"/>
        <v>60</v>
      </c>
    </row>
    <row r="3" spans="1:6" x14ac:dyDescent="0.25">
      <c r="A3" s="8">
        <v>2</v>
      </c>
      <c r="B3">
        <f t="shared" ref="B3:B6" si="1">B$1*$A3*$A$1</f>
        <v>24</v>
      </c>
      <c r="C3">
        <f t="shared" si="0"/>
        <v>48</v>
      </c>
      <c r="D3">
        <f t="shared" si="0"/>
        <v>72</v>
      </c>
      <c r="E3">
        <f t="shared" si="0"/>
        <v>96</v>
      </c>
      <c r="F3">
        <f t="shared" si="0"/>
        <v>120</v>
      </c>
    </row>
    <row r="4" spans="1:6" x14ac:dyDescent="0.25">
      <c r="A4" s="8">
        <v>3</v>
      </c>
      <c r="B4">
        <f t="shared" si="1"/>
        <v>36</v>
      </c>
      <c r="C4">
        <f t="shared" si="0"/>
        <v>72</v>
      </c>
      <c r="D4">
        <f t="shared" si="0"/>
        <v>108</v>
      </c>
      <c r="E4">
        <f t="shared" si="0"/>
        <v>144</v>
      </c>
      <c r="F4">
        <f t="shared" si="0"/>
        <v>180</v>
      </c>
    </row>
    <row r="5" spans="1:6" x14ac:dyDescent="0.25">
      <c r="A5" s="8">
        <v>4</v>
      </c>
      <c r="B5">
        <f t="shared" si="1"/>
        <v>48</v>
      </c>
      <c r="C5">
        <f t="shared" si="0"/>
        <v>96</v>
      </c>
      <c r="D5">
        <f t="shared" si="0"/>
        <v>144</v>
      </c>
      <c r="E5">
        <f t="shared" si="0"/>
        <v>192</v>
      </c>
      <c r="F5">
        <f t="shared" si="0"/>
        <v>240</v>
      </c>
    </row>
    <row r="6" spans="1:6" x14ac:dyDescent="0.25">
      <c r="A6" s="8">
        <v>5</v>
      </c>
      <c r="B6">
        <f t="shared" si="1"/>
        <v>60</v>
      </c>
      <c r="C6">
        <f t="shared" si="0"/>
        <v>120</v>
      </c>
      <c r="D6">
        <f t="shared" si="0"/>
        <v>180</v>
      </c>
      <c r="E6">
        <f t="shared" si="0"/>
        <v>240</v>
      </c>
      <c r="F6">
        <f t="shared" si="0"/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200" zoomScaleNormal="200" workbookViewId="0"/>
  </sheetViews>
  <sheetFormatPr defaultRowHeight="15" x14ac:dyDescent="0.25"/>
  <sheetData>
    <row r="1" spans="1:1" x14ac:dyDescent="0.25">
      <c r="A1">
        <f>IF(A2=1,10,9)</f>
        <v>9</v>
      </c>
    </row>
    <row r="2" spans="1:1" x14ac:dyDescent="0.25">
      <c r="A2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="115" zoomScaleNormal="115" workbookViewId="0">
      <selection activeCell="E8" sqref="E8"/>
    </sheetView>
  </sheetViews>
  <sheetFormatPr defaultRowHeight="15" x14ac:dyDescent="0.25"/>
  <cols>
    <col min="1" max="1" width="13.42578125" customWidth="1"/>
    <col min="2" max="2" width="24.7109375" customWidth="1"/>
    <col min="3" max="4" width="15.7109375" customWidth="1"/>
    <col min="5" max="5" width="28.7109375" customWidth="1"/>
    <col min="6" max="8" width="15.7109375" customWidth="1"/>
    <col min="10" max="11" width="15.7109375" customWidth="1"/>
  </cols>
  <sheetData>
    <row r="1" spans="1:17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7" x14ac:dyDescent="0.25">
      <c r="A2">
        <v>153</v>
      </c>
      <c r="B2">
        <v>82</v>
      </c>
      <c r="C2">
        <v>43</v>
      </c>
      <c r="D2" t="s">
        <v>8</v>
      </c>
      <c r="E2">
        <f>B2/(A2*0.01)^2</f>
        <v>35.029262249562137</v>
      </c>
      <c r="F2" t="s">
        <v>12</v>
      </c>
      <c r="G2">
        <f>IF(D2=M6, 66.5+13.75*B2+5.003*A2-6.775*C2, 655.1+9.563*B2+1.85*A2-4.676*C2)</f>
        <v>1521.248</v>
      </c>
      <c r="H2" t="e">
        <f ca="1">G2*_xlfn.SWITCH(F2,J6,K6,J7,K7,J8,K8,J9,K9,J10,K10)</f>
        <v>#NAME?</v>
      </c>
    </row>
    <row r="3" spans="1:17" x14ac:dyDescent="0.25">
      <c r="H3">
        <f>G2*IF(F2=$J$6,$K$6,IF(F2=$J$7,$K$7,IF(F2=$J$8,$K$8,IF(F2=$J$9,$K$9,IF(F2=$J$10,$K$10)))))</f>
        <v>1825.4975999999999</v>
      </c>
    </row>
    <row r="4" spans="1:17" x14ac:dyDescent="0.25">
      <c r="A4">
        <v>173</v>
      </c>
      <c r="B4">
        <v>88</v>
      </c>
      <c r="C4">
        <v>41</v>
      </c>
      <c r="D4" t="s">
        <v>13</v>
      </c>
      <c r="E4">
        <f>B4/(A4*0.01)^2</f>
        <v>29.402920244578837</v>
      </c>
      <c r="F4" t="s">
        <v>12</v>
      </c>
      <c r="G4">
        <f>IF(D4=M8, 66.5+13.75*B4+5.003*A4-6.775*C4, 655.1+9.563*B4+1.85*A4-4.676*C4)</f>
        <v>1624.9780000000001</v>
      </c>
    </row>
    <row r="5" spans="1:17" ht="30" x14ac:dyDescent="0.25">
      <c r="E5" t="s">
        <v>51</v>
      </c>
      <c r="H5">
        <f>G4*IF(F4=$J$6,$K$6,IF(F4=$J$7,$K$7,IF(F4=$J$8,$K$8,IF(F4=$J$9,$K$9,IF(F4=$J$10,$K$10)))))</f>
        <v>1949.9736</v>
      </c>
      <c r="J5" s="2" t="s">
        <v>5</v>
      </c>
      <c r="K5" s="2" t="s">
        <v>10</v>
      </c>
      <c r="M5" s="3" t="s">
        <v>3</v>
      </c>
      <c r="N5" s="18" t="s">
        <v>11</v>
      </c>
      <c r="O5" s="18"/>
      <c r="P5" s="18"/>
      <c r="Q5" s="18"/>
    </row>
    <row r="6" spans="1:17" x14ac:dyDescent="0.25">
      <c r="J6" s="4" t="s">
        <v>12</v>
      </c>
      <c r="K6" s="4">
        <v>1.2</v>
      </c>
      <c r="M6" t="s">
        <v>13</v>
      </c>
      <c r="N6">
        <v>66.5</v>
      </c>
      <c r="O6">
        <v>13.75</v>
      </c>
      <c r="P6">
        <v>5.0030000000000001</v>
      </c>
      <c r="Q6">
        <v>6.7750000000000004</v>
      </c>
    </row>
    <row r="7" spans="1:17" x14ac:dyDescent="0.25">
      <c r="J7" s="4" t="s">
        <v>14</v>
      </c>
      <c r="K7" s="4">
        <v>1.375</v>
      </c>
      <c r="M7" t="s">
        <v>8</v>
      </c>
      <c r="N7">
        <v>655.1</v>
      </c>
      <c r="O7">
        <v>9.5630000000000006</v>
      </c>
      <c r="P7">
        <v>1.85</v>
      </c>
      <c r="Q7">
        <v>4.6760000000000002</v>
      </c>
    </row>
    <row r="8" spans="1:17" x14ac:dyDescent="0.25">
      <c r="J8" s="4" t="s">
        <v>15</v>
      </c>
      <c r="K8" s="4">
        <v>1.55</v>
      </c>
    </row>
    <row r="9" spans="1:17" x14ac:dyDescent="0.25">
      <c r="J9" s="4" t="s">
        <v>9</v>
      </c>
      <c r="K9" s="4">
        <v>1.7</v>
      </c>
    </row>
    <row r="10" spans="1:17" x14ac:dyDescent="0.25">
      <c r="J10" s="4" t="s">
        <v>16</v>
      </c>
      <c r="K10" s="4">
        <v>1.9</v>
      </c>
    </row>
    <row r="13" spans="1:17" ht="55.5" customHeight="1" x14ac:dyDescent="0.35">
      <c r="B13" s="19" t="s">
        <v>52</v>
      </c>
      <c r="C13" s="19"/>
      <c r="D13" s="19"/>
      <c r="E13" s="19"/>
    </row>
    <row r="14" spans="1:17" ht="23.25" x14ac:dyDescent="0.35">
      <c r="B14" s="19" t="s">
        <v>53</v>
      </c>
      <c r="C14" s="19"/>
      <c r="D14" s="19"/>
      <c r="E14" s="19"/>
    </row>
  </sheetData>
  <mergeCells count="3">
    <mergeCell ref="N5:Q5"/>
    <mergeCell ref="B13:E13"/>
    <mergeCell ref="B14:E14"/>
  </mergeCells>
  <dataValidations count="2">
    <dataValidation type="list" allowBlank="1" showInputMessage="1" showErrorMessage="1" sqref="F2 F4">
      <formula1>$J$6:$J$10</formula1>
    </dataValidation>
    <dataValidation type="list" allowBlank="1" showInputMessage="1" showErrorMessage="1" sqref="D2 D4">
      <formula1>$M$6:$M$7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150" zoomScaleNormal="150" workbookViewId="0">
      <selection activeCell="I10" sqref="I10"/>
    </sheetView>
  </sheetViews>
  <sheetFormatPr defaultRowHeight="15" x14ac:dyDescent="0.25"/>
  <cols>
    <col min="1" max="1" width="13" customWidth="1"/>
    <col min="2" max="2" width="22.85546875" customWidth="1"/>
    <col min="3" max="3" width="14.28515625" customWidth="1"/>
    <col min="4" max="4" width="13.5703125" customWidth="1"/>
  </cols>
  <sheetData>
    <row r="1" spans="1:11" x14ac:dyDescent="0.25">
      <c r="B1" s="5" t="s">
        <v>17</v>
      </c>
      <c r="C1" s="5" t="s">
        <v>18</v>
      </c>
      <c r="D1" s="5" t="s">
        <v>19</v>
      </c>
    </row>
    <row r="2" spans="1:11" x14ac:dyDescent="0.25">
      <c r="A2" t="s">
        <v>20</v>
      </c>
      <c r="B2" s="6">
        <v>63.44</v>
      </c>
      <c r="C2" s="6">
        <v>65.819999999999993</v>
      </c>
      <c r="D2" s="6">
        <v>0.49</v>
      </c>
    </row>
    <row r="4" spans="1:11" x14ac:dyDescent="0.25">
      <c r="H4">
        <v>2</v>
      </c>
      <c r="I4">
        <v>4</v>
      </c>
      <c r="J4">
        <v>7</v>
      </c>
      <c r="K4">
        <v>9</v>
      </c>
    </row>
    <row r="5" spans="1:11" x14ac:dyDescent="0.25">
      <c r="A5" t="s">
        <v>21</v>
      </c>
      <c r="B5" s="6">
        <v>10000</v>
      </c>
    </row>
    <row r="6" spans="1:11" x14ac:dyDescent="0.25">
      <c r="A6" t="s">
        <v>22</v>
      </c>
      <c r="B6" t="s">
        <v>19</v>
      </c>
    </row>
    <row r="7" spans="1:11" x14ac:dyDescent="0.25">
      <c r="A7" t="s">
        <v>23</v>
      </c>
      <c r="B7" s="7">
        <f>rub/HLOOKUP(choice,course,2,FALSE)</f>
        <v>20408.163265306124</v>
      </c>
    </row>
  </sheetData>
  <dataValidations count="1">
    <dataValidation type="list" allowBlank="1" showInputMessage="1" showErrorMessage="1" sqref="B6">
      <formula1>money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Разделы</vt:lpstr>
      <vt:lpstr>Автосумма</vt:lpstr>
      <vt:lpstr>Лист7</vt:lpstr>
      <vt:lpstr>Пример 1</vt:lpstr>
      <vt:lpstr>Лист8</vt:lpstr>
      <vt:lpstr>Лист9</vt:lpstr>
      <vt:lpstr>Пример 2</vt:lpstr>
      <vt:lpstr>Пример 3</vt:lpstr>
      <vt:lpstr>choice</vt:lpstr>
      <vt:lpstr>course</vt:lpstr>
      <vt:lpstr>money</vt:lpstr>
      <vt:lpstr>rub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Zernova</dc:creator>
  <cp:lastModifiedBy>ноутбук</cp:lastModifiedBy>
  <dcterms:created xsi:type="dcterms:W3CDTF">2022-08-04T13:24:42Z</dcterms:created>
  <dcterms:modified xsi:type="dcterms:W3CDTF">2022-08-21T09:25:29Z</dcterms:modified>
</cp:coreProperties>
</file>