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2F465551-CFF3-F84B-9BA2-C39E3E5A2CC6}" xr6:coauthVersionLast="45" xr6:coauthVersionMax="45" xr10:uidLastSave="{00000000-0000-0000-0000-000000000000}"/>
  <bookViews>
    <workbookView xWindow="880" yWindow="460" windowWidth="27920" windowHeight="17540" xr2:uid="{00000000-000D-0000-FFFF-FFFF00000000}"/>
  </bookViews>
  <sheets>
    <sheet name="Complete overview" sheetId="1" r:id="rId1"/>
    <sheet name="Assemblies" sheetId="2" r:id="rId2"/>
    <sheet name="Modules" sheetId="3" r:id="rId3"/>
    <sheet name="Alternative vendo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4" l="1"/>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G13" i="3" l="1"/>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I6" i="1" l="1"/>
  <c r="R6" i="1"/>
  <c r="J6" i="1"/>
  <c r="B63" i="1"/>
  <c r="N6" i="1"/>
  <c r="P6" i="1"/>
  <c r="H6" i="1"/>
  <c r="K6" i="1"/>
  <c r="Q6" i="1"/>
  <c r="O6" i="1"/>
  <c r="U6" i="1"/>
  <c r="L6" i="1"/>
  <c r="M6" i="1"/>
  <c r="T6" i="1"/>
  <c r="S6" i="1"/>
  <c r="V6" i="1"/>
</calcChain>
</file>

<file path=xl/sharedStrings.xml><?xml version="1.0" encoding="utf-8"?>
<sst xmlns="http://schemas.openxmlformats.org/spreadsheetml/2006/main" count="994" uniqueCount="634">
  <si>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</si>
  <si>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</si>
  <si>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</si>
  <si>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</si>
  <si>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</si>
  <si>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</si>
  <si>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</si>
  <si>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</si>
  <si>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</si>
  <si>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</si>
  <si>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</si>
  <si>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</si>
  <si>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</si>
  <si>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</si>
  <si>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</si>
  <si>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</si>
  <si>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</si>
  <si>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</si>
  <si>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</si>
  <si>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</si>
  <si>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</si>
  <si>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</si>
  <si>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</si>
  <si>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</si>
  <si>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</si>
  <si>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</si>
  <si>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</si>
  <si>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</si>
  <si>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</si>
  <si>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</si>
  <si>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</si>
  <si>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</si>
  <si>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</si>
  <si>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</si>
  <si>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</si>
  <si>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</si>
  <si>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</si>
  <si>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</si>
  <si>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</si>
  <si>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</si>
  <si>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</si>
  <si>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</si>
  <si>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</si>
  <si>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</si>
  <si>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</si>
  <si>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</si>
  <si>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</si>
  <si>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</si>
  <si>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</si>
  <si>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</si>
  <si>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</si>
  <si>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</si>
  <si>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</si>
  <si>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</si>
  <si>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</si>
  <si>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</si>
  <si>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</si>
  <si>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</si>
  <si>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</si>
  <si>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</si>
  <si>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</si>
  <si>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</si>
  <si>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</si>
  <si>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</si>
  <si>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</si>
  <si>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</si>
  <si>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</si>
  <si>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</si>
  <si>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</si>
  <si>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</si>
  <si>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</si>
  <si>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</si>
  <si>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</si>
  <si>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</si>
  <si>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</si>
  <si>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</si>
  <si>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</si>
  <si>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</si>
  <si>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</si>
  <si>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</si>
  <si>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</si>
  <si>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</si>
  <si>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</si>
  <si>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</si>
  <si>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</si>
  <si>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</si>
  <si>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</si>
  <si>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</si>
  <si>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</si>
  <si>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</si>
  <si>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</si>
  <si>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</si>
  <si>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</si>
  <si>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</si>
  <si>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</si>
  <si>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</si>
  <si>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</si>
  <si>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</si>
  <si>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</si>
  <si>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</si>
  <si>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</si>
  <si>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</si>
  <si>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</si>
  <si>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</si>
  <si>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</si>
  <si>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</si>
  <si>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</si>
  <si>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</si>
  <si>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</si>
  <si>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</si>
  <si>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</si>
  <si>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</si>
  <si>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</si>
  <si>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</si>
  <si>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</si>
  <si>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</si>
  <si>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</si>
  <si>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</si>
  <si>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</si>
  <si>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</si>
  <si>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</si>
  <si>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</si>
  <si>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</si>
  <si>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</si>
  <si>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</si>
  <si>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</si>
  <si>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</si>
  <si>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</si>
  <si>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</si>
  <si>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</si>
  <si>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</si>
  <si>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</si>
  <si>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</si>
  <si>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</si>
  <si>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</si>
  <si>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</si>
  <si>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</si>
  <si>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</si>
  <si>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</si>
  <si>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</si>
  <si>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</si>
  <si>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</si>
  <si>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</si>
  <si>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</si>
  <si>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</si>
  <si>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</si>
  <si>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</si>
  <si>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</si>
  <si>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</si>
  <si>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</si>
  <si>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</si>
  <si>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</si>
  <si>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</si>
  <si>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</si>
  <si>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</si>
  <si>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</si>
  <si>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</si>
  <si>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</si>
  <si>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</si>
  <si>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</si>
  <si>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</si>
  <si>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</si>
  <si>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</si>
  <si>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</si>
  <si>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</si>
  <si>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</si>
  <si>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</si>
  <si>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</si>
  <si>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</si>
  <si>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</si>
  <si>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</si>
  <si>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</si>
  <si>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</si>
  <si>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</si>
  <si>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</si>
  <si>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</si>
  <si>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</si>
  <si>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</si>
  <si>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</si>
  <si>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</si>
  <si>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</si>
  <si>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</si>
  <si>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</si>
  <si>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</si>
  <si>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</si>
  <si>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</si>
  <si>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</si>
  <si>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</si>
  <si>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</si>
  <si>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</si>
  <si>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</si>
  <si>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</si>
  <si>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</si>
  <si>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</si>
  <si>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</si>
  <si>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</si>
  <si>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</si>
  <si>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</si>
  <si>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</si>
  <si>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</si>
  <si>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</si>
  <si>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</si>
  <si>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</si>
  <si>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</si>
  <si>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</si>
  <si>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</si>
  <si>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</si>
  <si>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</si>
  <si>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</si>
  <si>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</si>
  <si>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</si>
  <si>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</si>
  <si>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</si>
  <si>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</si>
  <si>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</si>
  <si>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</si>
  <si>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</si>
  <si>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</si>
  <si>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</si>
  <si>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</si>
  <si>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</si>
  <si>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</si>
  <si>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</si>
  <si>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</si>
  <si>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</si>
  <si>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</si>
  <si>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</si>
  <si>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</si>
  <si>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</si>
  <si>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</si>
  <si>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</si>
  <si>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</si>
  <si>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https://github.com/bionanoimaging/UC2-GIT/blob/master/CAD/ASSEMBLY_CUBE_Z-STAGE_v2/STL/30_Z_Stage_Adapterplate_11.stl</t>
  </si>
  <si>
    <t>30_Z_Stage_Fluomodule</t>
  </si>
  <si>
    <t>https://github.com/bionanoimaging/UC2-GIT/blob/master/CAD/ASSEMBLY_CUBE_Z-STAGE_v2/STL/30_Z_Stage_Fluomodule_12.stl</t>
  </si>
  <si>
    <t>40_XY_Stage_Clamp_Slide</t>
  </si>
  <si>
    <t>https://github.com/bionanoimaging/UC2-GIT/blob/master/CAD/ASSEMBLY_CUBE_Z-STAGE_v2/STL/40_XY_Stage_Clamp_Slide_9.stl</t>
  </si>
  <si>
    <t>ASSEMBLY_CUBE_Z-stage_mechanical</t>
  </si>
  <si>
    <t>https://github.com/bionanoimaging/UC2-GIT/tree/master/CAD/ASSEMBLY_CUBE_Z-STAGE_mechanical_v2</t>
  </si>
  <si>
    <t>https://github.com/bionanoimaging/UC2-GIT/blob/master/CAD/ASSEMBLY_CUBE_Z-STAGE_mechanical_v2/STL/Assembly_Z-Focus_Linearbearing_mechanical_v0_10_Cube_2x1_v2_5.stl</t>
  </si>
  <si>
    <t>https://github.com/bionanoimaging/UC2-GIT/blob/master/CAD/ASSEMBLY_CUBE_Z-STAGE_mechanical_v2/STL/Assembly_Z-Focus_Linearbearing_mechanical_v0_10_Lid_el_2x1_v2_6.stl</t>
  </si>
  <si>
    <t xml:space="preserve">The linearflexure mechanism of the Z-stage is used for precise focussing of the microscope objective. Mechanical only. </t>
  </si>
  <si>
    <t>https://github.com/bionanoimaging/UC2-GIT/blob/master/CAD/ASSEMBLY_CUBE_Z-STAGE_mechanical_v2/STL/Assembly_Z-Focus_Linearbearing_mechanical_v0_20_focus_inlet_linearflexure_v0_1.stl</t>
  </si>
  <si>
    <t>https://github.com/bionanoimaging/UC2-GIT/blob/master/CAD/ASSEMBLY_CUBE_Z-STAGE_mechanical_v2/STL/Assembly_Z-Focus_Linearbearing_mechanical_v0_30_focus_inlet_objective_mount_v7_7.stl</t>
  </si>
  <si>
    <t>20_focus_inlet_plate_bottom</t>
  </si>
  <si>
    <t>https://github.com/bionanoimaging/UC2-GIT/blob/master/CAD/ASSEMBLY_CUBE_Z-STAGE_mechanical_v2/STL/Assembly_Z-Focus_Linearbearing_mechanical_v0_20_focus_inlet_plate_bottom_2.stl</t>
  </si>
  <si>
    <t>20_focus_inlet_plate_top</t>
  </si>
  <si>
    <t>https://github.com/bionanoimaging/UC2-GIT/blob/master/CAD/ASSEMBLY_CUBE_Z-STAGE_mechanical_v2/STL/Assembly_Z-Focus_Linearbearing_mechanical_v0_20_focus_inlet_plate_top_3.stl</t>
  </si>
  <si>
    <t>00_large_gear</t>
  </si>
  <si>
    <t>https://github.com/bionanoimaging/UC2-GIT/blob/master/CAD/ASSEMBLY_CUBE_Z-STAGE_mechanical_v2/STL/Assembly_Z-Focus_Linearbearing_mechanical_v0_00_large_gear_4.stl</t>
  </si>
  <si>
    <t>30_Z_Stage_Sampleplate</t>
  </si>
  <si>
    <t>https://github.com/bionanoimaging/UC2-GIT/blob/master/CAD/ASSEMBLY_CUBE_Z-STAGE_mechanical_v2/STL/Assembly_Z-Focus_Linearbearing_mechanical_v0_30_Z_Stage_Sampleplate_8.stl</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</si>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</sst>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56">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s>
  <cellStyleXfs count="2">
    <xf numFmtId="0" fontId="0" fillId="0" borderId="0"/>
    <xf numFmtId="0" fontId="54" fillId="0" borderId="0" applyNumberFormat="0" applyFill="0" applyBorder="0" applyAlignment="0" applyProtection="0"/>
  </cellStyleXfs>
  <cellXfs count="197">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_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_2.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_3.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_4.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_6.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_8.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_1.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_11.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_12.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_9.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_5.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tabSelected="1" workbookViewId="0">
      <pane xSplit="2" ySplit="6" topLeftCell="C7" activePane="bottomRight" state="frozen"/>
      <selection pane="topRight" activeCell="C1" sqref="C1"/>
      <selection pane="bottomLeft" activeCell="A7" sqref="A7"/>
      <selection pane="bottomRight" activeCell="B8" sqref="B8"/>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193" t="s">
        <v>0</v>
      </c>
      <c r="I1" s="194"/>
      <c r="J1" s="195"/>
      <c r="K1" s="196" t="s">
        <v>1</v>
      </c>
      <c r="L1" s="194"/>
      <c r="M1" s="194"/>
      <c r="N1" s="194"/>
      <c r="O1" s="194"/>
      <c r="P1" s="194"/>
      <c r="Q1" s="194"/>
      <c r="R1" s="194"/>
      <c r="S1" s="194"/>
      <c r="T1" s="194"/>
      <c r="U1" s="194"/>
      <c r="V1" s="195"/>
      <c r="W1" s="2"/>
      <c r="X1" s="2"/>
      <c r="Y1" s="2"/>
      <c r="Z1" s="2"/>
      <c r="AA1" s="2"/>
    </row>
    <row r="2" spans="1:27" ht="36" customHeight="1" thickBot="1">
      <c r="A2" s="3"/>
      <c r="B2" s="3"/>
      <c r="C2" s="3" t="s">
        <v>2</v>
      </c>
      <c r="D2" s="1"/>
      <c r="E2" s="1"/>
      <c r="F2" s="1"/>
      <c r="G2" s="1"/>
      <c r="H2" s="4" t="s">
        <v>3</v>
      </c>
      <c r="I2" s="4" t="s">
        <v>4</v>
      </c>
      <c r="J2" s="4" t="s">
        <v>5</v>
      </c>
      <c r="K2" s="191" t="s">
        <v>601</v>
      </c>
      <c r="L2" s="191" t="s">
        <v>602</v>
      </c>
      <c r="M2" s="192" t="s">
        <v>603</v>
      </c>
      <c r="N2" s="192" t="s">
        <v>604</v>
      </c>
      <c r="O2" s="191" t="s">
        <v>605</v>
      </c>
      <c r="P2" s="191" t="s">
        <v>606</v>
      </c>
      <c r="Q2" s="191" t="s">
        <v>607</v>
      </c>
      <c r="R2" s="191" t="s">
        <v>608</v>
      </c>
      <c r="S2" s="191" t="s">
        <v>609</v>
      </c>
      <c r="T2" s="191" t="s">
        <v>610</v>
      </c>
      <c r="U2" s="191" t="s">
        <v>611</v>
      </c>
      <c r="V2" s="191" t="s">
        <v>612</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633</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613</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614</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615</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616</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617</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618</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619</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620</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618</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618</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618</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621</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622</v>
      </c>
      <c r="C39" s="25" t="s">
        <v>619</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623</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618</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618</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624</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618</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618</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618</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618</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625</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618</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626</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618</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618</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627</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618</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628</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627</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619</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618</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628</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627</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619</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618</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619</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629</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628</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618</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619</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27" t="s">
        <v>232</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233</v>
      </c>
      <c r="D140" s="50">
        <v>1</v>
      </c>
      <c r="E140" s="50">
        <v>1</v>
      </c>
      <c r="F140" s="27" t="s">
        <v>234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235</v>
      </c>
      <c r="D141" s="50">
        <v>1</v>
      </c>
      <c r="E141" s="50">
        <v>1</v>
      </c>
      <c r="F141" s="27" t="s">
        <v>236</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630</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619</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631</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632</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624</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237</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238</v>
      </c>
      <c r="C152" s="25" t="s">
        <v>221</v>
      </c>
      <c r="D152" s="50">
        <v>1</v>
      </c>
      <c r="E152" s="50">
        <v>1</v>
      </c>
      <c r="F152" s="27" t="s">
        <v>239</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27" t="s">
        <v>240</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241</v>
      </c>
      <c r="C154" s="25" t="s">
        <v>226</v>
      </c>
      <c r="D154" s="50">
        <v>1</v>
      </c>
      <c r="E154" s="50">
        <v>1</v>
      </c>
      <c r="F154" s="27" t="s">
        <v>242</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27" t="s">
        <v>243</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244</v>
      </c>
      <c r="D156" s="50">
        <v>1</v>
      </c>
      <c r="E156" s="50">
        <v>1</v>
      </c>
      <c r="F156" s="27" t="s">
        <v>245</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246</v>
      </c>
      <c r="D157" s="50">
        <v>1</v>
      </c>
      <c r="E157" s="50">
        <v>1</v>
      </c>
      <c r="F157" s="27" t="s">
        <v>247</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248</v>
      </c>
      <c r="D158" s="50">
        <v>1</v>
      </c>
      <c r="E158" s="50">
        <v>1</v>
      </c>
      <c r="F158" s="27" t="s">
        <v>249</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250</v>
      </c>
      <c r="D159" s="50">
        <v>1</v>
      </c>
      <c r="E159" s="50">
        <v>1</v>
      </c>
      <c r="F159" s="27" t="s">
        <v>251</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630</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619</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631</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632</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624</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252</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253</v>
      </c>
      <c r="C166" s="25" t="s">
        <v>618</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254</v>
      </c>
      <c r="D167" s="25">
        <v>1</v>
      </c>
      <c r="E167" s="25">
        <v>1</v>
      </c>
      <c r="F167" s="84" t="s">
        <v>255</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256</v>
      </c>
      <c r="C168" s="25" t="s">
        <v>257</v>
      </c>
      <c r="D168" s="25">
        <v>1</v>
      </c>
      <c r="E168" s="25">
        <v>1</v>
      </c>
      <c r="F168" s="84" t="s">
        <v>258</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259</v>
      </c>
      <c r="D169" s="25">
        <v>1</v>
      </c>
      <c r="E169" s="25">
        <v>7</v>
      </c>
      <c r="F169" s="84" t="s">
        <v>260</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261</v>
      </c>
      <c r="D170" s="64">
        <v>1</v>
      </c>
      <c r="E170" s="64">
        <v>1</v>
      </c>
      <c r="F170" s="89" t="s">
        <v>262</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263</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264</v>
      </c>
      <c r="D172" s="50"/>
      <c r="E172" s="50">
        <v>1</v>
      </c>
      <c r="F172" s="56" t="s">
        <v>265</v>
      </c>
      <c r="G172" s="51">
        <v>40</v>
      </c>
      <c r="H172" s="1"/>
      <c r="I172" s="29"/>
      <c r="J172" s="30"/>
      <c r="K172" s="5" t="s">
        <v>266</v>
      </c>
      <c r="L172" s="29"/>
      <c r="M172" s="29"/>
      <c r="N172" s="29"/>
      <c r="O172" s="30"/>
      <c r="P172" s="33"/>
      <c r="Q172" s="33"/>
      <c r="R172" s="33"/>
      <c r="S172" s="33"/>
      <c r="T172" s="33"/>
      <c r="U172" s="33"/>
      <c r="V172" s="33"/>
      <c r="W172" s="2"/>
      <c r="X172" s="2"/>
      <c r="Y172" s="2"/>
      <c r="Z172" s="2"/>
      <c r="AA172" s="2"/>
    </row>
    <row r="173" spans="1:27" ht="16">
      <c r="A173" s="54"/>
      <c r="B173" s="52">
        <f>G171</f>
        <v>187.8</v>
      </c>
      <c r="C173" s="25" t="s">
        <v>267</v>
      </c>
      <c r="D173" s="50"/>
      <c r="E173" s="50">
        <v>1</v>
      </c>
      <c r="F173" s="56" t="s">
        <v>268</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269</v>
      </c>
      <c r="D174" s="50"/>
      <c r="E174" s="50">
        <v>1</v>
      </c>
      <c r="F174" s="56" t="s">
        <v>270</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271</v>
      </c>
      <c r="D175" s="50"/>
      <c r="E175" s="50">
        <v>1</v>
      </c>
      <c r="F175" s="56" t="s">
        <v>272</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273</v>
      </c>
      <c r="D176" s="50"/>
      <c r="E176" s="50">
        <v>1</v>
      </c>
      <c r="F176" s="56" t="s">
        <v>274</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275</v>
      </c>
      <c r="D177" s="50"/>
      <c r="E177" s="50">
        <v>1</v>
      </c>
      <c r="F177" s="56" t="s">
        <v>276</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277</v>
      </c>
      <c r="D178" s="65"/>
      <c r="E178" s="65">
        <v>1</v>
      </c>
      <c r="F178" s="66" t="s">
        <v>278</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279</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280</v>
      </c>
      <c r="C180" s="94"/>
      <c r="D180" s="50"/>
      <c r="E180" s="50">
        <v>1</v>
      </c>
      <c r="F180" s="56" t="s">
        <v>281</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282</v>
      </c>
      <c r="C181" s="94"/>
      <c r="D181" s="50"/>
      <c r="E181" s="50">
        <v>1</v>
      </c>
      <c r="F181" s="56" t="s">
        <v>283</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284</v>
      </c>
      <c r="C182" s="94"/>
      <c r="D182" s="98"/>
      <c r="E182" s="98">
        <v>1</v>
      </c>
      <c r="F182" s="27" t="s">
        <v>285</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286</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287</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288</v>
      </c>
    </row>
    <row r="3" spans="3:25" ht="15.75" customHeight="1"/>
    <row r="4" spans="3:25" ht="15.75" customHeight="1">
      <c r="C4" s="110" t="s">
        <v>289</v>
      </c>
    </row>
    <row r="5" spans="3:25" ht="15.75" customHeight="1">
      <c r="C5" t="s">
        <v>290</v>
      </c>
    </row>
    <row r="6" spans="3:25" ht="15.75" customHeight="1"/>
    <row r="7" spans="3:25" ht="15.75" customHeight="1"/>
    <row r="8" spans="3:25" ht="15.75" customHeight="1"/>
    <row r="9" spans="3:25" ht="15.75" customHeight="1">
      <c r="C9" s="111" t="s">
        <v>291</v>
      </c>
    </row>
    <row r="10" spans="3:25" ht="15.75" customHeight="1">
      <c r="C10" t="s">
        <v>292</v>
      </c>
    </row>
    <row r="11" spans="3:25" ht="15.75" customHeight="1">
      <c r="C11" t="s">
        <v>293</v>
      </c>
    </row>
    <row r="12" spans="3:25" ht="15.75" customHeight="1">
      <c r="C12" t="s">
        <v>294</v>
      </c>
    </row>
    <row r="13" spans="3:25" ht="15.75" customHeight="1"/>
    <row r="14" spans="3:25" ht="15.75" customHeight="1">
      <c r="E14" t="s">
        <v>295</v>
      </c>
      <c r="K14">
        <v>1</v>
      </c>
      <c r="L14">
        <v>1</v>
      </c>
      <c r="P14">
        <v>1</v>
      </c>
      <c r="U14">
        <v>1</v>
      </c>
    </row>
    <row r="15" spans="3:25" ht="15.75" customHeight="1">
      <c r="E15" t="s">
        <v>296</v>
      </c>
      <c r="H15">
        <v>1</v>
      </c>
      <c r="I15">
        <v>1</v>
      </c>
      <c r="J15">
        <v>1</v>
      </c>
      <c r="M15">
        <v>1</v>
      </c>
      <c r="N15">
        <v>1</v>
      </c>
      <c r="O15">
        <v>1</v>
      </c>
      <c r="R15">
        <v>1</v>
      </c>
      <c r="V15">
        <v>1</v>
      </c>
    </row>
    <row r="16" spans="3:25" ht="15.75" customHeight="1">
      <c r="E16" t="s">
        <v>297</v>
      </c>
      <c r="H16">
        <v>1</v>
      </c>
      <c r="I16">
        <v>1</v>
      </c>
      <c r="J16">
        <v>1</v>
      </c>
      <c r="M16">
        <v>1</v>
      </c>
      <c r="N16">
        <v>1</v>
      </c>
      <c r="O16">
        <v>1</v>
      </c>
      <c r="Q16">
        <v>1</v>
      </c>
      <c r="R16">
        <v>1</v>
      </c>
      <c r="S16">
        <v>1</v>
      </c>
      <c r="T16">
        <v>1</v>
      </c>
      <c r="V16">
        <v>1</v>
      </c>
      <c r="X16" s="112"/>
      <c r="Y16" s="112"/>
    </row>
    <row r="17" spans="4:25" ht="15.75" customHeight="1">
      <c r="E17" t="s">
        <v>298</v>
      </c>
      <c r="H17">
        <v>1</v>
      </c>
      <c r="I17">
        <v>1</v>
      </c>
      <c r="J17">
        <v>1</v>
      </c>
      <c r="M17">
        <v>1</v>
      </c>
      <c r="N17">
        <v>1</v>
      </c>
      <c r="O17">
        <v>1</v>
      </c>
      <c r="T17">
        <v>1</v>
      </c>
      <c r="V17">
        <v>1</v>
      </c>
      <c r="X17" s="112"/>
      <c r="Y17" s="112"/>
    </row>
    <row r="18" spans="4:25" ht="183" customHeight="1">
      <c r="F18" s="113" t="s">
        <v>56</v>
      </c>
      <c r="G18" s="114" t="s">
        <v>299</v>
      </c>
      <c r="H18" s="115" t="s">
        <v>300</v>
      </c>
      <c r="I18" s="115" t="s">
        <v>301</v>
      </c>
      <c r="J18" s="115" t="s">
        <v>302</v>
      </c>
      <c r="K18" s="115" t="s">
        <v>303</v>
      </c>
      <c r="L18" s="115" t="s">
        <v>304</v>
      </c>
      <c r="M18" s="115" t="s">
        <v>305</v>
      </c>
      <c r="N18" s="115" t="s">
        <v>306</v>
      </c>
      <c r="O18" s="115" t="s">
        <v>307</v>
      </c>
      <c r="P18" s="115" t="s">
        <v>308</v>
      </c>
      <c r="Q18" s="115" t="s">
        <v>309</v>
      </c>
      <c r="R18" s="115" t="s">
        <v>310</v>
      </c>
      <c r="S18" s="115" t="s">
        <v>311</v>
      </c>
      <c r="T18" s="115" t="s">
        <v>312</v>
      </c>
      <c r="U18" s="115" t="s">
        <v>313</v>
      </c>
      <c r="V18" s="115" t="s">
        <v>314</v>
      </c>
      <c r="W18" s="115" t="s">
        <v>315</v>
      </c>
      <c r="X18" s="112" t="s">
        <v>316</v>
      </c>
      <c r="Y18" s="112"/>
    </row>
    <row r="19" spans="4:25" ht="15.75" customHeight="1">
      <c r="E19" s="116" t="s">
        <v>317</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318</v>
      </c>
      <c r="F20" s="117"/>
      <c r="G20" s="117" t="s">
        <v>319</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320</v>
      </c>
      <c r="F21" s="117"/>
      <c r="G21" s="117" t="s">
        <v>321</v>
      </c>
      <c r="H21" s="117"/>
      <c r="I21" s="117">
        <v>2</v>
      </c>
      <c r="J21" s="117"/>
      <c r="K21" s="117"/>
      <c r="L21" s="117"/>
      <c r="M21" s="117"/>
      <c r="N21" s="117"/>
      <c r="O21" s="117"/>
      <c r="P21" s="117"/>
      <c r="Q21" s="117"/>
      <c r="R21" s="117"/>
      <c r="S21" s="117"/>
      <c r="T21" s="117"/>
      <c r="U21" s="117"/>
      <c r="V21" s="117"/>
      <c r="W21" s="117"/>
    </row>
    <row r="22" spans="4:25" ht="15.75" customHeight="1">
      <c r="D22" s="48">
        <v>3</v>
      </c>
      <c r="E22" s="118" t="s">
        <v>322</v>
      </c>
      <c r="F22" s="117"/>
      <c r="G22" s="117" t="s">
        <v>323</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324</v>
      </c>
      <c r="F23" s="117"/>
      <c r="G23" s="117" t="s">
        <v>325</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326</v>
      </c>
      <c r="F24" s="117"/>
      <c r="G24" s="117" t="s">
        <v>321</v>
      </c>
      <c r="H24" s="117"/>
      <c r="I24" s="117"/>
      <c r="J24" s="117"/>
      <c r="K24" s="117"/>
      <c r="L24" s="117"/>
      <c r="M24" s="117">
        <v>1</v>
      </c>
      <c r="N24" s="117"/>
      <c r="O24" s="117">
        <v>1</v>
      </c>
      <c r="P24" s="117"/>
      <c r="Q24" s="117"/>
      <c r="R24" s="117"/>
      <c r="S24" s="117"/>
      <c r="T24" s="117"/>
      <c r="U24" s="117"/>
      <c r="V24" s="117"/>
      <c r="W24" s="117"/>
      <c r="X24" t="s">
        <v>327</v>
      </c>
    </row>
    <row r="25" spans="4:25" ht="15.75" customHeight="1">
      <c r="D25" s="48">
        <v>6</v>
      </c>
      <c r="E25" s="118" t="s">
        <v>328</v>
      </c>
      <c r="F25" s="117"/>
      <c r="G25" s="117" t="s">
        <v>321</v>
      </c>
      <c r="H25" s="117"/>
      <c r="I25" s="117">
        <v>2</v>
      </c>
      <c r="J25" s="117"/>
      <c r="K25" s="117"/>
      <c r="L25" s="117"/>
      <c r="M25" s="117"/>
      <c r="N25" s="117"/>
      <c r="O25" s="117"/>
      <c r="P25" s="117"/>
      <c r="Q25" s="117"/>
      <c r="R25" s="117"/>
      <c r="S25" s="117"/>
      <c r="T25" s="117"/>
      <c r="U25" s="117"/>
      <c r="V25" s="117"/>
      <c r="W25" s="117"/>
    </row>
    <row r="26" spans="4:25" ht="15.75" customHeight="1">
      <c r="D26" s="48">
        <v>7</v>
      </c>
      <c r="E26" s="118" t="s">
        <v>329</v>
      </c>
      <c r="F26" s="117"/>
      <c r="G26" s="117" t="s">
        <v>330</v>
      </c>
      <c r="H26" s="117"/>
      <c r="I26" s="117">
        <v>4</v>
      </c>
      <c r="J26" s="117"/>
      <c r="K26" s="117"/>
      <c r="L26" s="117"/>
      <c r="M26" s="117">
        <v>1</v>
      </c>
      <c r="N26" s="117"/>
      <c r="O26" s="117">
        <v>1</v>
      </c>
      <c r="P26" s="117"/>
      <c r="Q26" s="117"/>
      <c r="R26" s="117"/>
      <c r="S26" s="117">
        <v>1</v>
      </c>
      <c r="T26" s="117">
        <v>1</v>
      </c>
      <c r="U26" s="117"/>
      <c r="V26" s="117"/>
      <c r="W26" s="117"/>
      <c r="X26" t="s">
        <v>331</v>
      </c>
    </row>
    <row r="27" spans="4:25" ht="15.75" customHeight="1">
      <c r="D27" s="48">
        <v>8</v>
      </c>
      <c r="E27" s="118" t="s">
        <v>6</v>
      </c>
      <c r="F27" s="117"/>
      <c r="G27" s="117" t="s">
        <v>325</v>
      </c>
      <c r="H27" s="117"/>
      <c r="I27" s="117">
        <v>1</v>
      </c>
      <c r="J27" s="117"/>
      <c r="K27" s="117"/>
      <c r="L27" s="117"/>
      <c r="M27" s="117"/>
      <c r="N27" s="117"/>
      <c r="O27" s="117">
        <v>1</v>
      </c>
      <c r="P27" s="117"/>
      <c r="Q27" s="117"/>
      <c r="R27" s="117"/>
      <c r="S27" s="117"/>
      <c r="T27" s="117"/>
      <c r="U27" s="117">
        <v>1</v>
      </c>
      <c r="V27" s="117"/>
      <c r="W27" s="117">
        <v>1</v>
      </c>
      <c r="X27" t="s">
        <v>332</v>
      </c>
    </row>
    <row r="28" spans="4:25" ht="15.75" customHeight="1">
      <c r="D28" s="48">
        <v>9</v>
      </c>
      <c r="E28" s="118" t="s">
        <v>333</v>
      </c>
      <c r="F28" s="117"/>
      <c r="G28" s="117" t="s">
        <v>319</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334</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335</v>
      </c>
      <c r="AD1" s="48"/>
      <c r="AE1" s="48"/>
      <c r="AF1" s="48"/>
      <c r="AG1" s="48">
        <v>45</v>
      </c>
      <c r="AH1" s="48"/>
      <c r="AI1" s="48"/>
      <c r="AJ1" s="48"/>
      <c r="AK1" s="48"/>
      <c r="AL1" s="48"/>
      <c r="AM1" s="48"/>
      <c r="AN1" s="48"/>
      <c r="AO1" s="48"/>
      <c r="AP1" s="48" t="s">
        <v>336</v>
      </c>
      <c r="AQ1" s="48" t="s">
        <v>337</v>
      </c>
      <c r="AR1" s="48"/>
      <c r="AS1" s="48" t="s">
        <v>338</v>
      </c>
      <c r="AT1" s="48"/>
      <c r="AU1" s="48"/>
      <c r="AV1" s="48"/>
      <c r="AW1" s="48"/>
      <c r="AX1" s="48"/>
      <c r="AY1" s="48"/>
      <c r="AZ1" s="48"/>
      <c r="BA1" s="48"/>
      <c r="BB1" s="48"/>
      <c r="BC1" s="48" t="s">
        <v>336</v>
      </c>
      <c r="BD1" s="48" t="s">
        <v>336</v>
      </c>
    </row>
    <row r="2" spans="2:57" ht="15.75" customHeight="1">
      <c r="B2" s="48" t="s">
        <v>339</v>
      </c>
      <c r="AD2" s="48" t="s">
        <v>340</v>
      </c>
      <c r="AE2" s="48" t="s">
        <v>340</v>
      </c>
      <c r="AF2" s="48" t="s">
        <v>340</v>
      </c>
      <c r="AG2" s="48" t="s">
        <v>340</v>
      </c>
      <c r="AH2" s="48" t="s">
        <v>340</v>
      </c>
      <c r="AI2" s="48" t="s">
        <v>340</v>
      </c>
      <c r="AJ2" s="48" t="s">
        <v>341</v>
      </c>
      <c r="AK2" s="48" t="s">
        <v>340</v>
      </c>
      <c r="AL2" s="48" t="s">
        <v>340</v>
      </c>
      <c r="AM2" s="48" t="s">
        <v>340</v>
      </c>
      <c r="AN2" s="48" t="s">
        <v>340</v>
      </c>
      <c r="AO2" s="48" t="s">
        <v>342</v>
      </c>
      <c r="AP2" s="48" t="s">
        <v>340</v>
      </c>
      <c r="AQ2" s="48" t="s">
        <v>342</v>
      </c>
      <c r="AR2" s="48" t="s">
        <v>340</v>
      </c>
      <c r="AS2" s="48" t="s">
        <v>340</v>
      </c>
      <c r="AT2" s="48" t="s">
        <v>342</v>
      </c>
      <c r="AU2" s="48" t="s">
        <v>342</v>
      </c>
      <c r="AV2" s="48" t="s">
        <v>342</v>
      </c>
      <c r="AW2" s="48" t="s">
        <v>342</v>
      </c>
      <c r="AX2" s="48" t="s">
        <v>342</v>
      </c>
      <c r="AY2" s="48" t="s">
        <v>340</v>
      </c>
      <c r="AZ2" s="48" t="s">
        <v>340</v>
      </c>
      <c r="BA2" s="48" t="s">
        <v>340</v>
      </c>
      <c r="BB2" s="48" t="s">
        <v>340</v>
      </c>
      <c r="BC2" s="48" t="s">
        <v>340</v>
      </c>
      <c r="BD2" s="48" t="s">
        <v>340</v>
      </c>
    </row>
    <row r="3" spans="2:57" ht="15.75" customHeight="1">
      <c r="B3" t="s">
        <v>343</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344</v>
      </c>
      <c r="AE4" s="48" t="s">
        <v>344</v>
      </c>
      <c r="AF4" s="48" t="s">
        <v>344</v>
      </c>
      <c r="AG4" s="48" t="s">
        <v>344</v>
      </c>
      <c r="AH4" s="48" t="s">
        <v>344</v>
      </c>
      <c r="AI4" s="48" t="s">
        <v>344</v>
      </c>
      <c r="AJ4" s="48" t="s">
        <v>345</v>
      </c>
      <c r="AK4" s="123" t="s">
        <v>346</v>
      </c>
      <c r="AL4" s="48" t="s">
        <v>344</v>
      </c>
      <c r="AM4" s="48" t="s">
        <v>344</v>
      </c>
      <c r="AN4" s="48" t="s">
        <v>345</v>
      </c>
      <c r="AO4" s="48" t="s">
        <v>345</v>
      </c>
      <c r="AP4" s="48" t="s">
        <v>347</v>
      </c>
      <c r="AQ4" s="48" t="s">
        <v>342</v>
      </c>
      <c r="AR4" s="48" t="s">
        <v>344</v>
      </c>
      <c r="AS4" s="48" t="s">
        <v>342</v>
      </c>
      <c r="AT4" s="48" t="s">
        <v>348</v>
      </c>
      <c r="AU4" s="48" t="s">
        <v>348</v>
      </c>
      <c r="AV4" s="48" t="s">
        <v>348</v>
      </c>
      <c r="AW4" s="48" t="s">
        <v>348</v>
      </c>
      <c r="AX4" s="48" t="s">
        <v>348</v>
      </c>
      <c r="AY4" s="48"/>
      <c r="AZ4" s="48"/>
      <c r="BA4" s="48"/>
      <c r="BB4" s="48"/>
      <c r="BC4" s="124"/>
      <c r="BD4" s="124"/>
    </row>
    <row r="5" spans="2:57" ht="15.75" customHeight="1">
      <c r="B5" s="120" t="s">
        <v>349</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350</v>
      </c>
      <c r="AF5" s="127" t="s">
        <v>351</v>
      </c>
      <c r="AG5" s="69" t="s">
        <v>180</v>
      </c>
      <c r="AH5" s="128" t="s">
        <v>192</v>
      </c>
      <c r="AI5" s="69" t="s">
        <v>194</v>
      </c>
      <c r="AJ5" s="69" t="s">
        <v>126</v>
      </c>
      <c r="AK5" s="123" t="s">
        <v>346</v>
      </c>
      <c r="AL5" s="69" t="s">
        <v>109</v>
      </c>
      <c r="AM5" s="69" t="s">
        <v>111</v>
      </c>
      <c r="AN5" s="69" t="s">
        <v>352</v>
      </c>
      <c r="AO5" s="69" t="s">
        <v>353</v>
      </c>
      <c r="AP5" s="69" t="s">
        <v>101</v>
      </c>
      <c r="AQ5" s="69" t="s">
        <v>354</v>
      </c>
      <c r="AR5" s="69" t="s">
        <v>355</v>
      </c>
      <c r="AS5" s="69" t="s">
        <v>356</v>
      </c>
      <c r="AT5" s="69" t="s">
        <v>74</v>
      </c>
      <c r="AU5" s="69" t="s">
        <v>73</v>
      </c>
      <c r="AV5" s="69" t="s">
        <v>141</v>
      </c>
      <c r="AW5" s="69" t="s">
        <v>357</v>
      </c>
      <c r="AX5" s="69" t="s">
        <v>358</v>
      </c>
      <c r="AY5" s="69" t="s">
        <v>108</v>
      </c>
      <c r="AZ5" s="69" t="s">
        <v>108</v>
      </c>
      <c r="BA5" s="69" t="s">
        <v>359</v>
      </c>
      <c r="BB5" s="69" t="s">
        <v>93</v>
      </c>
      <c r="BC5" s="124" t="s">
        <v>360</v>
      </c>
      <c r="BD5" s="124" t="s">
        <v>360</v>
      </c>
    </row>
    <row r="6" spans="2:57" ht="15.75" customHeight="1">
      <c r="B6" t="s">
        <v>361</v>
      </c>
      <c r="D6" t="s">
        <v>362</v>
      </c>
      <c r="AD6" t="s">
        <v>363</v>
      </c>
      <c r="AE6" s="48" t="s">
        <v>364</v>
      </c>
      <c r="AF6" t="s">
        <v>365</v>
      </c>
      <c r="AG6" s="129" t="s">
        <v>366</v>
      </c>
      <c r="AH6" s="130" t="s">
        <v>367</v>
      </c>
      <c r="AI6" s="130" t="s">
        <v>368</v>
      </c>
      <c r="AJ6" s="130" t="s">
        <v>369</v>
      </c>
      <c r="AK6" s="48" t="s">
        <v>370</v>
      </c>
      <c r="AL6" t="s">
        <v>371</v>
      </c>
      <c r="AM6" s="48" t="s">
        <v>372</v>
      </c>
      <c r="AN6" s="48" t="s">
        <v>373</v>
      </c>
      <c r="AO6" s="48" t="s">
        <v>374</v>
      </c>
      <c r="AP6" t="s">
        <v>375</v>
      </c>
      <c r="AQ6" t="s">
        <v>376</v>
      </c>
      <c r="AR6" s="129" t="s">
        <v>377</v>
      </c>
      <c r="AS6" t="s">
        <v>378</v>
      </c>
      <c r="AT6" s="48" t="s">
        <v>379</v>
      </c>
      <c r="AU6" s="48" t="s">
        <v>380</v>
      </c>
      <c r="AV6" s="48" t="s">
        <v>381</v>
      </c>
      <c r="AW6" s="48" t="s">
        <v>382</v>
      </c>
      <c r="AX6" s="48" t="s">
        <v>382</v>
      </c>
      <c r="AY6" s="48" t="s">
        <v>383</v>
      </c>
      <c r="AZ6" s="48" t="s">
        <v>383</v>
      </c>
      <c r="BA6" s="48" t="s">
        <v>384</v>
      </c>
      <c r="BB6" s="48" t="s">
        <v>385</v>
      </c>
      <c r="BC6" s="48" t="s">
        <v>386</v>
      </c>
      <c r="BD6" s="48" t="s">
        <v>387</v>
      </c>
    </row>
    <row r="7" spans="2:57" ht="15.75" customHeight="1">
      <c r="B7" t="s">
        <v>388</v>
      </c>
      <c r="D7" t="s">
        <v>389</v>
      </c>
      <c r="E7" t="s">
        <v>389</v>
      </c>
      <c r="F7" t="s">
        <v>389</v>
      </c>
      <c r="G7" t="s">
        <v>389</v>
      </c>
      <c r="H7" t="s">
        <v>389</v>
      </c>
      <c r="I7" t="s">
        <v>389</v>
      </c>
      <c r="J7" t="s">
        <v>389</v>
      </c>
      <c r="K7" t="s">
        <v>389</v>
      </c>
      <c r="L7" t="s">
        <v>390</v>
      </c>
      <c r="M7" t="s">
        <v>390</v>
      </c>
      <c r="N7" t="s">
        <v>390</v>
      </c>
      <c r="O7" t="s">
        <v>390</v>
      </c>
      <c r="P7" t="s">
        <v>390</v>
      </c>
      <c r="Q7" t="s">
        <v>390</v>
      </c>
      <c r="R7" t="s">
        <v>390</v>
      </c>
      <c r="S7" t="s">
        <v>390</v>
      </c>
      <c r="T7" t="s">
        <v>390</v>
      </c>
      <c r="U7" t="s">
        <v>390</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391</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392</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393</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394</v>
      </c>
      <c r="C16" t="s">
        <v>55</v>
      </c>
      <c r="D16" s="114" t="s">
        <v>395</v>
      </c>
      <c r="E16" s="115" t="s">
        <v>396</v>
      </c>
      <c r="F16" s="115" t="s">
        <v>397</v>
      </c>
      <c r="G16" s="115" t="s">
        <v>398</v>
      </c>
      <c r="H16" s="115" t="s">
        <v>399</v>
      </c>
      <c r="I16" s="115" t="s">
        <v>400</v>
      </c>
      <c r="J16" s="115" t="s">
        <v>401</v>
      </c>
      <c r="K16" s="115" t="s">
        <v>402</v>
      </c>
      <c r="L16" s="134" t="s">
        <v>403</v>
      </c>
      <c r="M16" s="134" t="s">
        <v>404</v>
      </c>
      <c r="N16" s="134" t="s">
        <v>405</v>
      </c>
      <c r="O16" s="134" t="s">
        <v>406</v>
      </c>
      <c r="P16" s="134" t="s">
        <v>407</v>
      </c>
      <c r="Q16" s="134" t="s">
        <v>408</v>
      </c>
      <c r="R16" s="134" t="s">
        <v>409</v>
      </c>
      <c r="S16" s="134" t="s">
        <v>410</v>
      </c>
      <c r="T16" s="134" t="s">
        <v>411</v>
      </c>
      <c r="U16" s="134" t="s">
        <v>412</v>
      </c>
      <c r="V16" s="134" t="s">
        <v>413</v>
      </c>
      <c r="W16" s="135" t="s">
        <v>414</v>
      </c>
      <c r="X16" s="135" t="s">
        <v>415</v>
      </c>
      <c r="Y16" s="135" t="s">
        <v>416</v>
      </c>
      <c r="Z16" s="135" t="s">
        <v>417</v>
      </c>
      <c r="AA16" s="135" t="s">
        <v>418</v>
      </c>
      <c r="AB16" s="135" t="s">
        <v>419</v>
      </c>
      <c r="AC16" s="135" t="s">
        <v>420</v>
      </c>
      <c r="AD16" s="136" t="s">
        <v>421</v>
      </c>
      <c r="AE16" s="136" t="s">
        <v>422</v>
      </c>
      <c r="AF16" s="136" t="s">
        <v>423</v>
      </c>
      <c r="AG16" s="136" t="s">
        <v>424</v>
      </c>
      <c r="AH16" s="136" t="s">
        <v>425</v>
      </c>
      <c r="AI16" s="137" t="s">
        <v>426</v>
      </c>
      <c r="AJ16" s="136" t="s">
        <v>427</v>
      </c>
      <c r="AK16" s="136" t="s">
        <v>428</v>
      </c>
      <c r="AL16" s="136" t="s">
        <v>429</v>
      </c>
      <c r="AM16" s="136" t="s">
        <v>430</v>
      </c>
      <c r="AN16" s="137" t="s">
        <v>431</v>
      </c>
      <c r="AO16" s="136" t="s">
        <v>432</v>
      </c>
      <c r="AP16" s="136" t="s">
        <v>433</v>
      </c>
      <c r="AQ16" s="136" t="s">
        <v>434</v>
      </c>
      <c r="AR16" s="136" t="s">
        <v>435</v>
      </c>
      <c r="AS16" s="136" t="s">
        <v>436</v>
      </c>
      <c r="AT16" s="137" t="s">
        <v>437</v>
      </c>
      <c r="AU16" s="137" t="s">
        <v>438</v>
      </c>
      <c r="AV16" s="137" t="s">
        <v>439</v>
      </c>
      <c r="AW16" s="137" t="s">
        <v>440</v>
      </c>
      <c r="AX16" s="137" t="s">
        <v>441</v>
      </c>
      <c r="AY16" s="136" t="s">
        <v>442</v>
      </c>
      <c r="AZ16" s="136" t="s">
        <v>443</v>
      </c>
      <c r="BA16" s="136" t="s">
        <v>444</v>
      </c>
      <c r="BB16" s="136" t="s">
        <v>445</v>
      </c>
      <c r="BC16" s="137" t="s">
        <v>446</v>
      </c>
      <c r="BD16" s="137" t="s">
        <v>447</v>
      </c>
    </row>
    <row r="17" spans="2:56" ht="15.75" customHeight="1">
      <c r="B17" s="138" t="s">
        <v>299</v>
      </c>
      <c r="C17">
        <v>0</v>
      </c>
      <c r="E17">
        <v>0</v>
      </c>
    </row>
    <row r="18" spans="2:56" ht="15.75" customHeight="1">
      <c r="B18" s="139" t="s">
        <v>132</v>
      </c>
      <c r="C18">
        <v>1</v>
      </c>
      <c r="E18">
        <v>1</v>
      </c>
      <c r="F18">
        <v>1</v>
      </c>
      <c r="L18">
        <v>1</v>
      </c>
      <c r="AD18">
        <v>1</v>
      </c>
      <c r="AT18" s="48">
        <v>2</v>
      </c>
      <c r="AU18">
        <v>8</v>
      </c>
      <c r="AX18">
        <v>16</v>
      </c>
    </row>
    <row r="19" spans="2:56" ht="15.75" customHeight="1">
      <c r="B19" s="139" t="s">
        <v>448</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449</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450</v>
      </c>
      <c r="C22">
        <v>1</v>
      </c>
      <c r="E22">
        <v>0</v>
      </c>
      <c r="G22">
        <v>1</v>
      </c>
      <c r="P22">
        <v>1</v>
      </c>
      <c r="W22">
        <v>1</v>
      </c>
      <c r="AM22">
        <v>1</v>
      </c>
      <c r="AQ22">
        <v>1</v>
      </c>
      <c r="AR22">
        <v>1</v>
      </c>
      <c r="AT22" s="48">
        <v>2</v>
      </c>
      <c r="AU22">
        <v>4</v>
      </c>
      <c r="AY22">
        <v>1</v>
      </c>
    </row>
    <row r="23" spans="2:56" ht="15.75" customHeight="1">
      <c r="B23" s="139" t="s">
        <v>451</v>
      </c>
      <c r="C23">
        <v>1</v>
      </c>
      <c r="E23">
        <v>1</v>
      </c>
      <c r="F23">
        <v>1</v>
      </c>
      <c r="Q23">
        <v>1</v>
      </c>
      <c r="AH23">
        <v>1</v>
      </c>
      <c r="AI23" s="48">
        <v>1</v>
      </c>
      <c r="AT23" s="48">
        <v>2</v>
      </c>
      <c r="AU23">
        <v>8</v>
      </c>
      <c r="AX23">
        <v>16</v>
      </c>
      <c r="AZ23">
        <v>2</v>
      </c>
    </row>
    <row r="24" spans="2:56" ht="15.75" customHeight="1">
      <c r="B24" s="139" t="s">
        <v>452</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453</v>
      </c>
      <c r="C26">
        <v>1</v>
      </c>
      <c r="E26">
        <v>0</v>
      </c>
      <c r="F26">
        <v>1</v>
      </c>
      <c r="X26">
        <v>1</v>
      </c>
      <c r="AL26">
        <v>1</v>
      </c>
      <c r="AM26">
        <v>1</v>
      </c>
      <c r="AT26" s="48">
        <v>2</v>
      </c>
      <c r="AU26">
        <v>4</v>
      </c>
      <c r="AZ26">
        <v>2</v>
      </c>
    </row>
    <row r="27" spans="2:56" ht="15.75" customHeight="1">
      <c r="B27" s="139" t="s">
        <v>454</v>
      </c>
      <c r="C27">
        <v>1</v>
      </c>
      <c r="E27">
        <v>0</v>
      </c>
      <c r="Y27">
        <v>1</v>
      </c>
      <c r="AJ27">
        <v>4</v>
      </c>
      <c r="AK27">
        <v>1</v>
      </c>
      <c r="AO27">
        <v>1</v>
      </c>
      <c r="AV27" s="48">
        <v>4</v>
      </c>
    </row>
    <row r="28" spans="2:56" ht="15.75" customHeight="1">
      <c r="B28" s="139" t="s">
        <v>455</v>
      </c>
      <c r="C28">
        <v>1</v>
      </c>
      <c r="E28">
        <v>0</v>
      </c>
      <c r="F28">
        <v>1</v>
      </c>
      <c r="AP28">
        <v>1</v>
      </c>
      <c r="AU28">
        <v>4</v>
      </c>
      <c r="BA28">
        <v>4</v>
      </c>
    </row>
    <row r="29" spans="2:56" ht="15.75" customHeight="1">
      <c r="B29" s="139" t="s">
        <v>456</v>
      </c>
      <c r="C29">
        <v>1</v>
      </c>
      <c r="E29">
        <v>0</v>
      </c>
    </row>
    <row r="30" spans="2:56" ht="15.75" customHeight="1">
      <c r="B30" s="139" t="s">
        <v>87</v>
      </c>
      <c r="C30">
        <v>1</v>
      </c>
      <c r="E30">
        <v>1</v>
      </c>
      <c r="F30">
        <v>1</v>
      </c>
      <c r="T30">
        <v>1</v>
      </c>
      <c r="AU30">
        <v>8</v>
      </c>
      <c r="AX30">
        <v>16</v>
      </c>
      <c r="BB30">
        <v>1</v>
      </c>
    </row>
    <row r="31" spans="2:56" ht="15.75" customHeight="1">
      <c r="B31" s="139" t="s">
        <v>457</v>
      </c>
      <c r="C31">
        <v>1</v>
      </c>
      <c r="E31">
        <v>0</v>
      </c>
      <c r="F31">
        <v>1</v>
      </c>
      <c r="AU31">
        <v>4</v>
      </c>
    </row>
    <row r="32" spans="2:56" ht="15.75" customHeight="1">
      <c r="B32" s="139" t="s">
        <v>458</v>
      </c>
      <c r="C32">
        <v>2</v>
      </c>
      <c r="E32">
        <v>0</v>
      </c>
      <c r="F32">
        <v>1</v>
      </c>
      <c r="U32">
        <v>1</v>
      </c>
      <c r="AU32">
        <v>4</v>
      </c>
      <c r="BA32">
        <v>4</v>
      </c>
    </row>
    <row r="33" spans="2:50" ht="15.75" customHeight="1">
      <c r="B33" t="s">
        <v>459</v>
      </c>
      <c r="C33">
        <v>1</v>
      </c>
      <c r="E33">
        <v>1</v>
      </c>
      <c r="F33">
        <v>1</v>
      </c>
      <c r="V33">
        <v>1</v>
      </c>
      <c r="Z33">
        <v>1</v>
      </c>
      <c r="AA33">
        <v>1</v>
      </c>
      <c r="AG33">
        <v>2</v>
      </c>
      <c r="AS33">
        <v>1</v>
      </c>
      <c r="AU33">
        <v>8</v>
      </c>
      <c r="AX33">
        <v>16</v>
      </c>
    </row>
    <row r="34" spans="2:50" ht="15.75" customHeight="1"/>
    <row r="35" spans="2:50" ht="15.75" customHeight="1"/>
    <row r="36" spans="2:50" ht="15.75" customHeight="1">
      <c r="B36" s="139" t="s">
        <v>460</v>
      </c>
      <c r="C36">
        <f>SUM(C17:C35)</f>
        <v>21</v>
      </c>
    </row>
    <row r="37" spans="2:50" ht="15.75" customHeight="1"/>
    <row r="38" spans="2:50" ht="15.75" customHeight="1">
      <c r="B38" s="140" t="s">
        <v>461</v>
      </c>
      <c r="C38" s="48" t="s">
        <v>462</v>
      </c>
      <c r="D38" s="48" t="s">
        <v>55</v>
      </c>
      <c r="E38" s="48" t="s">
        <v>463</v>
      </c>
      <c r="F38" s="48" t="s">
        <v>60</v>
      </c>
      <c r="G38" s="48" t="s">
        <v>464</v>
      </c>
      <c r="H38" s="48" t="s">
        <v>465</v>
      </c>
      <c r="I38" s="48" t="s">
        <v>466</v>
      </c>
    </row>
    <row r="39" spans="2:50" ht="15.75" customHeight="1">
      <c r="B39" s="130" t="s">
        <v>467</v>
      </c>
      <c r="C39" s="48">
        <v>4.8899999999999997</v>
      </c>
      <c r="D39" s="48">
        <v>2</v>
      </c>
      <c r="E39">
        <f t="shared" ref="E39:E74" si="4">D39*C39</f>
        <v>9.7799999999999994</v>
      </c>
      <c r="F39" s="69" t="s">
        <v>93</v>
      </c>
      <c r="G39" s="48" t="s">
        <v>468</v>
      </c>
    </row>
    <row r="40" spans="2:50" ht="15.75" customHeight="1">
      <c r="B40" s="48" t="s">
        <v>469</v>
      </c>
      <c r="C40" s="48">
        <v>4.8899999999999997</v>
      </c>
      <c r="D40" s="48">
        <v>2</v>
      </c>
      <c r="E40">
        <f t="shared" si="4"/>
        <v>9.7799999999999994</v>
      </c>
      <c r="F40" s="69" t="s">
        <v>93</v>
      </c>
      <c r="G40" s="48" t="s">
        <v>468</v>
      </c>
    </row>
    <row r="41" spans="2:50" ht="15.75" customHeight="1">
      <c r="B41" s="48" t="s">
        <v>470</v>
      </c>
      <c r="C41" s="48">
        <v>55</v>
      </c>
      <c r="D41" s="48">
        <v>1</v>
      </c>
      <c r="E41">
        <f t="shared" si="4"/>
        <v>55</v>
      </c>
      <c r="F41" s="69" t="s">
        <v>471</v>
      </c>
      <c r="G41" s="48" t="s">
        <v>472</v>
      </c>
    </row>
    <row r="42" spans="2:50" ht="15.75" customHeight="1">
      <c r="B42" s="48" t="s">
        <v>473</v>
      </c>
      <c r="C42" s="48">
        <v>4.8899999999999997</v>
      </c>
      <c r="D42" s="48">
        <v>1</v>
      </c>
      <c r="E42">
        <f t="shared" si="4"/>
        <v>4.8899999999999997</v>
      </c>
      <c r="F42" s="69" t="s">
        <v>93</v>
      </c>
      <c r="G42" s="48" t="s">
        <v>468</v>
      </c>
    </row>
    <row r="43" spans="2:50" ht="15.75" customHeight="1">
      <c r="B43" s="48" t="s">
        <v>474</v>
      </c>
      <c r="C43" s="48">
        <v>1.6</v>
      </c>
      <c r="D43" s="48">
        <v>1</v>
      </c>
      <c r="E43">
        <f t="shared" si="4"/>
        <v>1.6</v>
      </c>
      <c r="F43" s="69" t="s">
        <v>475</v>
      </c>
      <c r="G43" s="48" t="s">
        <v>476</v>
      </c>
      <c r="I43" s="69" t="s">
        <v>477</v>
      </c>
      <c r="J43" s="48" t="s">
        <v>478</v>
      </c>
    </row>
    <row r="44" spans="2:50" ht="15.75" customHeight="1">
      <c r="B44" s="48" t="s">
        <v>479</v>
      </c>
      <c r="C44" s="48">
        <v>1.6</v>
      </c>
      <c r="D44" s="48">
        <v>1</v>
      </c>
      <c r="E44">
        <f t="shared" si="4"/>
        <v>1.6</v>
      </c>
      <c r="F44" s="69" t="s">
        <v>475</v>
      </c>
      <c r="G44" s="48" t="s">
        <v>476</v>
      </c>
    </row>
    <row r="45" spans="2:50" ht="15.75" customHeight="1">
      <c r="B45" s="140" t="s">
        <v>480</v>
      </c>
      <c r="E45">
        <f t="shared" si="4"/>
        <v>0</v>
      </c>
    </row>
    <row r="46" spans="2:50" ht="15.75" customHeight="1">
      <c r="B46" s="48" t="s">
        <v>481</v>
      </c>
      <c r="C46" s="48">
        <v>39</v>
      </c>
      <c r="D46" s="48">
        <v>1</v>
      </c>
      <c r="E46">
        <f t="shared" si="4"/>
        <v>39</v>
      </c>
      <c r="F46" s="69" t="s">
        <v>482</v>
      </c>
      <c r="G46" s="48" t="s">
        <v>344</v>
      </c>
    </row>
    <row r="47" spans="2:50" ht="15.75" customHeight="1">
      <c r="B47" s="48" t="s">
        <v>483</v>
      </c>
      <c r="C47" s="48">
        <v>10</v>
      </c>
      <c r="D47" s="48">
        <v>1</v>
      </c>
      <c r="E47">
        <f t="shared" si="4"/>
        <v>10</v>
      </c>
      <c r="F47" s="69" t="s">
        <v>484</v>
      </c>
      <c r="G47" s="48" t="s">
        <v>344</v>
      </c>
    </row>
    <row r="48" spans="2:50" ht="15.75" customHeight="1">
      <c r="B48" s="48" t="s">
        <v>485</v>
      </c>
      <c r="C48" s="48">
        <v>11</v>
      </c>
      <c r="D48" s="48">
        <v>1</v>
      </c>
      <c r="E48">
        <f t="shared" si="4"/>
        <v>11</v>
      </c>
      <c r="F48" s="69" t="s">
        <v>486</v>
      </c>
      <c r="G48" s="48" t="s">
        <v>344</v>
      </c>
    </row>
    <row r="49" spans="2:9" ht="15.75" customHeight="1">
      <c r="B49" s="48" t="s">
        <v>487</v>
      </c>
      <c r="C49" s="48">
        <v>15</v>
      </c>
      <c r="D49" s="48">
        <v>1</v>
      </c>
      <c r="E49">
        <f t="shared" si="4"/>
        <v>15</v>
      </c>
      <c r="F49" s="69" t="s">
        <v>488</v>
      </c>
      <c r="G49" s="48" t="s">
        <v>344</v>
      </c>
    </row>
    <row r="50" spans="2:9" ht="15.75" customHeight="1">
      <c r="E50">
        <f t="shared" si="4"/>
        <v>0</v>
      </c>
    </row>
    <row r="51" spans="2:9" ht="15.75" customHeight="1">
      <c r="B51" s="141" t="s">
        <v>489</v>
      </c>
      <c r="E51">
        <f t="shared" si="4"/>
        <v>0</v>
      </c>
    </row>
    <row r="52" spans="2:9" ht="15.75" customHeight="1">
      <c r="B52" t="s">
        <v>490</v>
      </c>
      <c r="C52" s="48">
        <v>11</v>
      </c>
      <c r="D52" s="48">
        <v>1</v>
      </c>
      <c r="E52">
        <f t="shared" si="4"/>
        <v>11</v>
      </c>
      <c r="F52" s="69" t="s">
        <v>491</v>
      </c>
      <c r="G52" s="48" t="s">
        <v>344</v>
      </c>
    </row>
    <row r="53" spans="2:9" ht="15.75" customHeight="1">
      <c r="B53" t="s">
        <v>492</v>
      </c>
      <c r="C53" s="48">
        <v>5.99</v>
      </c>
      <c r="D53" s="48">
        <v>1</v>
      </c>
      <c r="E53">
        <f t="shared" si="4"/>
        <v>5.99</v>
      </c>
      <c r="F53" s="69" t="s">
        <v>493</v>
      </c>
      <c r="G53" s="48" t="s">
        <v>344</v>
      </c>
    </row>
    <row r="54" spans="2:9" ht="15.75" customHeight="1">
      <c r="B54" t="s">
        <v>494</v>
      </c>
      <c r="C54" s="48">
        <v>2</v>
      </c>
      <c r="D54" s="48">
        <v>1</v>
      </c>
      <c r="E54">
        <f t="shared" si="4"/>
        <v>2</v>
      </c>
      <c r="F54" s="69" t="s">
        <v>495</v>
      </c>
      <c r="G54" s="48" t="s">
        <v>344</v>
      </c>
    </row>
    <row r="55" spans="2:9" ht="15.75" customHeight="1">
      <c r="B55" t="s">
        <v>496</v>
      </c>
      <c r="C55" s="48">
        <v>15</v>
      </c>
      <c r="D55" s="48">
        <v>1</v>
      </c>
      <c r="E55">
        <f t="shared" si="4"/>
        <v>15</v>
      </c>
      <c r="F55" s="69" t="s">
        <v>131</v>
      </c>
      <c r="G55" s="48" t="s">
        <v>344</v>
      </c>
    </row>
    <row r="56" spans="2:9" ht="15.75" customHeight="1">
      <c r="B56" s="48" t="s">
        <v>497</v>
      </c>
      <c r="C56" s="48">
        <v>12</v>
      </c>
      <c r="D56" s="48">
        <v>1</v>
      </c>
      <c r="E56">
        <f t="shared" si="4"/>
        <v>12</v>
      </c>
      <c r="F56" s="69" t="s">
        <v>128</v>
      </c>
      <c r="G56" s="48" t="s">
        <v>344</v>
      </c>
    </row>
    <row r="57" spans="2:9" ht="15.75" customHeight="1">
      <c r="B57" t="s">
        <v>282</v>
      </c>
      <c r="C57">
        <v>5</v>
      </c>
      <c r="D57" s="48">
        <v>1</v>
      </c>
      <c r="E57">
        <f t="shared" si="4"/>
        <v>5</v>
      </c>
      <c r="F57" s="48" t="s">
        <v>498</v>
      </c>
    </row>
    <row r="58" spans="2:9" ht="15.75" customHeight="1">
      <c r="B58" t="s">
        <v>499</v>
      </c>
      <c r="C58">
        <v>5</v>
      </c>
      <c r="D58" s="48">
        <v>1</v>
      </c>
      <c r="E58">
        <f t="shared" si="4"/>
        <v>5</v>
      </c>
      <c r="F58" s="48" t="s">
        <v>498</v>
      </c>
    </row>
    <row r="59" spans="2:9" ht="15.75" customHeight="1">
      <c r="B59" s="48" t="s">
        <v>500</v>
      </c>
      <c r="C59" s="48">
        <v>10</v>
      </c>
      <c r="D59" s="48">
        <v>1</v>
      </c>
      <c r="E59">
        <f t="shared" si="4"/>
        <v>10</v>
      </c>
      <c r="F59" s="69" t="s">
        <v>501</v>
      </c>
    </row>
    <row r="60" spans="2:9" ht="16">
      <c r="B60" s="48" t="s">
        <v>502</v>
      </c>
      <c r="C60" s="48">
        <v>1.8</v>
      </c>
      <c r="D60" s="48">
        <v>1</v>
      </c>
      <c r="E60">
        <f t="shared" si="4"/>
        <v>1.8</v>
      </c>
      <c r="F60" s="69" t="s">
        <v>503</v>
      </c>
      <c r="G60" s="48" t="s">
        <v>347</v>
      </c>
      <c r="H60" s="48" t="s">
        <v>504</v>
      </c>
      <c r="I60" s="48" t="s">
        <v>505</v>
      </c>
    </row>
    <row r="61" spans="2:9" ht="15.75" customHeight="1">
      <c r="B61" s="48" t="s">
        <v>506</v>
      </c>
      <c r="C61" s="48">
        <v>0.36</v>
      </c>
      <c r="D61" s="48">
        <v>1</v>
      </c>
      <c r="E61">
        <f t="shared" si="4"/>
        <v>0.36</v>
      </c>
      <c r="F61" s="69" t="s">
        <v>507</v>
      </c>
      <c r="G61" s="48" t="s">
        <v>347</v>
      </c>
      <c r="H61" s="48" t="s">
        <v>504</v>
      </c>
      <c r="I61" s="48" t="s">
        <v>505</v>
      </c>
    </row>
    <row r="62" spans="2:9" ht="15.75" customHeight="1">
      <c r="B62" s="48" t="s">
        <v>508</v>
      </c>
      <c r="D62" s="48">
        <v>1</v>
      </c>
      <c r="E62">
        <f t="shared" si="4"/>
        <v>0</v>
      </c>
    </row>
    <row r="63" spans="2:9" ht="15.75" customHeight="1">
      <c r="B63" s="48" t="s">
        <v>509</v>
      </c>
      <c r="C63" s="48">
        <v>20</v>
      </c>
      <c r="D63" s="48">
        <v>1</v>
      </c>
      <c r="E63">
        <f t="shared" si="4"/>
        <v>20</v>
      </c>
      <c r="F63" s="69" t="s">
        <v>510</v>
      </c>
      <c r="G63" s="48" t="s">
        <v>344</v>
      </c>
    </row>
    <row r="64" spans="2:9" ht="15.75" customHeight="1">
      <c r="E64">
        <f t="shared" si="4"/>
        <v>0</v>
      </c>
    </row>
    <row r="65" spans="2:7" ht="15.75" customHeight="1">
      <c r="B65" s="140" t="s">
        <v>511</v>
      </c>
      <c r="E65">
        <f t="shared" si="4"/>
        <v>0</v>
      </c>
    </row>
    <row r="66" spans="2:7" ht="15.75" customHeight="1">
      <c r="B66" t="s">
        <v>512</v>
      </c>
      <c r="C66" s="48">
        <v>45</v>
      </c>
      <c r="D66" s="48">
        <v>1</v>
      </c>
      <c r="E66">
        <f t="shared" si="4"/>
        <v>45</v>
      </c>
      <c r="F66" s="69" t="s">
        <v>265</v>
      </c>
      <c r="G66" s="48" t="s">
        <v>513</v>
      </c>
    </row>
    <row r="67" spans="2:7" ht="15.75" customHeight="1">
      <c r="B67" t="s">
        <v>514</v>
      </c>
      <c r="C67" s="48">
        <v>9</v>
      </c>
      <c r="D67" s="48">
        <v>1</v>
      </c>
      <c r="E67">
        <f t="shared" si="4"/>
        <v>9</v>
      </c>
      <c r="F67" s="69" t="s">
        <v>272</v>
      </c>
      <c r="G67" s="48" t="s">
        <v>513</v>
      </c>
    </row>
    <row r="68" spans="2:7" ht="15.75" customHeight="1">
      <c r="B68" t="s">
        <v>515</v>
      </c>
      <c r="C68">
        <v>70</v>
      </c>
      <c r="D68" s="48">
        <v>1</v>
      </c>
      <c r="E68">
        <f t="shared" si="4"/>
        <v>70</v>
      </c>
      <c r="F68" t="s">
        <v>516</v>
      </c>
      <c r="G68" s="48" t="s">
        <v>344</v>
      </c>
    </row>
    <row r="69" spans="2:7" ht="15.75" customHeight="1">
      <c r="B69" t="s">
        <v>517</v>
      </c>
      <c r="C69" s="48">
        <v>15</v>
      </c>
      <c r="D69" s="48">
        <v>1</v>
      </c>
      <c r="E69">
        <f t="shared" si="4"/>
        <v>15</v>
      </c>
      <c r="F69" s="69" t="s">
        <v>518</v>
      </c>
      <c r="G69" s="48" t="s">
        <v>344</v>
      </c>
    </row>
    <row r="70" spans="2:7" ht="15.75" customHeight="1">
      <c r="B70" t="s">
        <v>519</v>
      </c>
      <c r="C70" s="48">
        <v>12</v>
      </c>
      <c r="D70" s="48">
        <v>1</v>
      </c>
      <c r="E70">
        <f t="shared" si="4"/>
        <v>12</v>
      </c>
      <c r="F70" s="69" t="s">
        <v>274</v>
      </c>
      <c r="G70" s="48" t="s">
        <v>344</v>
      </c>
    </row>
    <row r="71" spans="2:7" ht="15.75" customHeight="1">
      <c r="B71" t="s">
        <v>275</v>
      </c>
      <c r="C71" s="48">
        <v>25</v>
      </c>
      <c r="D71" s="48">
        <v>1</v>
      </c>
      <c r="E71">
        <f t="shared" si="4"/>
        <v>25</v>
      </c>
      <c r="F71" s="69" t="s">
        <v>520</v>
      </c>
      <c r="G71" s="48" t="s">
        <v>344</v>
      </c>
    </row>
    <row r="72" spans="2:7" ht="15.75" customHeight="1">
      <c r="B72" t="s">
        <v>521</v>
      </c>
      <c r="C72" s="48">
        <v>3</v>
      </c>
      <c r="D72" s="48">
        <v>1</v>
      </c>
      <c r="E72">
        <f t="shared" si="4"/>
        <v>3</v>
      </c>
      <c r="F72" s="69" t="s">
        <v>522</v>
      </c>
      <c r="G72" s="48" t="s">
        <v>344</v>
      </c>
    </row>
    <row r="73" spans="2:7" ht="15.75" customHeight="1">
      <c r="B73" s="48" t="s">
        <v>523</v>
      </c>
      <c r="E73">
        <f t="shared" si="4"/>
        <v>0</v>
      </c>
      <c r="F73" s="48" t="s">
        <v>346</v>
      </c>
      <c r="G73" s="48" t="s">
        <v>524</v>
      </c>
    </row>
    <row r="74" spans="2:7" ht="15.75" customHeight="1">
      <c r="B74" s="48" t="s">
        <v>525</v>
      </c>
      <c r="C74" s="48">
        <v>8.99</v>
      </c>
      <c r="D74" s="48">
        <v>1</v>
      </c>
      <c r="E74">
        <f t="shared" si="4"/>
        <v>8.99</v>
      </c>
      <c r="F74" s="69" t="s">
        <v>526</v>
      </c>
      <c r="G74" s="48" t="s">
        <v>344</v>
      </c>
    </row>
    <row r="75" spans="2:7" ht="15.75" customHeight="1"/>
    <row r="76" spans="2:7" ht="15.75" customHeight="1"/>
    <row r="77" spans="2:7" ht="15.75" customHeight="1">
      <c r="B77" t="s">
        <v>460</v>
      </c>
      <c r="E77">
        <f>SUM(E39:E72)</f>
        <v>424.8</v>
      </c>
    </row>
    <row r="78" spans="2:7" ht="15.75" customHeight="1"/>
    <row r="79" spans="2:7" ht="15.75" customHeight="1">
      <c r="B79" s="142" t="s">
        <v>527</v>
      </c>
      <c r="C79" s="143">
        <f>E77+BE14</f>
        <v>735.58200000000011</v>
      </c>
      <c r="D79" s="142" t="s">
        <v>528</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529</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530</v>
      </c>
      <c r="C1" s="144" t="s">
        <v>462</v>
      </c>
      <c r="D1" s="146" t="s">
        <v>59</v>
      </c>
      <c r="E1" s="146" t="s">
        <v>531</v>
      </c>
      <c r="F1" s="146" t="s">
        <v>532</v>
      </c>
      <c r="G1" s="146" t="s">
        <v>533</v>
      </c>
      <c r="H1" s="146" t="s">
        <v>464</v>
      </c>
      <c r="I1" s="146" t="s">
        <v>534</v>
      </c>
      <c r="J1" s="147"/>
      <c r="K1" s="147"/>
      <c r="L1" s="148"/>
      <c r="M1" s="147"/>
      <c r="N1" s="149"/>
      <c r="O1" s="149"/>
      <c r="P1" s="149"/>
      <c r="Q1" s="149"/>
      <c r="R1" s="149"/>
      <c r="S1" s="149"/>
      <c r="T1" s="149"/>
      <c r="U1" s="149"/>
      <c r="V1" s="149"/>
      <c r="W1" s="149"/>
      <c r="X1" s="149"/>
      <c r="Y1" s="149"/>
      <c r="Z1" s="149"/>
    </row>
    <row r="2" spans="1:26">
      <c r="A2" s="150" t="s">
        <v>535</v>
      </c>
      <c r="B2" s="151" t="s">
        <v>536</v>
      </c>
      <c r="C2" s="147"/>
      <c r="D2" s="147"/>
      <c r="E2" s="147"/>
      <c r="F2" s="147" t="s">
        <v>472</v>
      </c>
      <c r="G2" s="152" t="s">
        <v>537</v>
      </c>
      <c r="H2" s="147"/>
      <c r="I2" s="153" t="s">
        <v>538</v>
      </c>
      <c r="J2" s="147"/>
      <c r="K2" s="147"/>
      <c r="L2" s="148"/>
      <c r="M2" s="147"/>
      <c r="N2" s="149"/>
      <c r="O2" s="149"/>
      <c r="P2" s="149"/>
      <c r="Q2" s="149"/>
      <c r="R2" s="149"/>
      <c r="S2" s="149"/>
      <c r="T2" s="149"/>
      <c r="U2" s="149"/>
      <c r="V2" s="149"/>
      <c r="W2" s="149"/>
      <c r="X2" s="149"/>
      <c r="Y2" s="149"/>
      <c r="Z2" s="149"/>
    </row>
    <row r="3" spans="1:26">
      <c r="A3" s="154" t="s">
        <v>539</v>
      </c>
      <c r="B3" s="151" t="s">
        <v>536</v>
      </c>
      <c r="C3" s="155">
        <v>65.81</v>
      </c>
      <c r="D3" s="156">
        <v>1</v>
      </c>
      <c r="E3" s="152" t="s">
        <v>101</v>
      </c>
      <c r="F3" s="147" t="s">
        <v>347</v>
      </c>
      <c r="G3" s="157" t="s">
        <v>540</v>
      </c>
      <c r="H3" s="158" t="s">
        <v>541</v>
      </c>
      <c r="I3" s="148"/>
      <c r="J3" s="147"/>
      <c r="K3" s="147"/>
      <c r="L3" s="147"/>
      <c r="M3" s="147"/>
      <c r="N3" s="149"/>
      <c r="O3" s="149"/>
      <c r="P3" s="149"/>
      <c r="Q3" s="149"/>
      <c r="R3" s="149"/>
      <c r="S3" s="149"/>
      <c r="T3" s="149"/>
      <c r="U3" s="149"/>
      <c r="V3" s="149"/>
      <c r="W3" s="149"/>
      <c r="X3" s="149"/>
      <c r="Y3" s="149"/>
      <c r="Z3" s="149"/>
    </row>
    <row r="4" spans="1:26">
      <c r="A4" s="150" t="s">
        <v>386</v>
      </c>
      <c r="B4" s="151" t="s">
        <v>536</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347</v>
      </c>
      <c r="G4" s="152" t="s">
        <v>542</v>
      </c>
      <c r="H4" s="158" t="s">
        <v>541</v>
      </c>
      <c r="I4" s="148"/>
      <c r="J4" s="147"/>
      <c r="K4" s="147"/>
      <c r="L4" s="147"/>
      <c r="M4" s="147"/>
      <c r="N4" s="149"/>
      <c r="O4" s="149"/>
      <c r="P4" s="149"/>
      <c r="Q4" s="149"/>
      <c r="R4" s="149"/>
      <c r="S4" s="149"/>
      <c r="T4" s="149"/>
      <c r="U4" s="149"/>
      <c r="V4" s="149"/>
      <c r="W4" s="149"/>
      <c r="X4" s="149"/>
      <c r="Y4" s="149"/>
      <c r="Z4" s="149"/>
    </row>
    <row r="5" spans="1:26">
      <c r="A5" s="150" t="s">
        <v>387</v>
      </c>
      <c r="B5" s="151" t="s">
        <v>536</v>
      </c>
      <c r="C5" s="160" t="s">
        <v>543</v>
      </c>
      <c r="D5" s="156">
        <v>2</v>
      </c>
      <c r="E5" s="159" t="e">
        <f t="shared" si="0"/>
        <v>#VALUE!</v>
      </c>
      <c r="F5" s="147" t="s">
        <v>347</v>
      </c>
      <c r="G5" s="152" t="s">
        <v>544</v>
      </c>
      <c r="H5" s="158" t="s">
        <v>541</v>
      </c>
      <c r="I5" s="148"/>
      <c r="J5" s="147"/>
      <c r="K5" s="147"/>
      <c r="L5" s="147"/>
      <c r="M5" s="147"/>
      <c r="N5" s="149"/>
      <c r="O5" s="149"/>
      <c r="P5" s="149"/>
      <c r="Q5" s="149"/>
      <c r="R5" s="149"/>
      <c r="S5" s="149"/>
      <c r="T5" s="149"/>
      <c r="U5" s="149"/>
      <c r="V5" s="149"/>
      <c r="W5" s="149"/>
      <c r="X5" s="149"/>
      <c r="Y5" s="149"/>
      <c r="Z5" s="149"/>
    </row>
    <row r="6" spans="1:26">
      <c r="A6" s="161" t="s">
        <v>545</v>
      </c>
      <c r="B6" s="162" t="s">
        <v>546</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344</v>
      </c>
      <c r="G6" s="163" t="s">
        <v>174</v>
      </c>
      <c r="H6" s="148"/>
      <c r="I6" s="164" t="s">
        <v>366</v>
      </c>
      <c r="J6" s="147"/>
      <c r="K6" s="147"/>
      <c r="L6" s="147"/>
      <c r="M6" s="147"/>
      <c r="N6" s="149"/>
      <c r="O6" s="149"/>
      <c r="P6" s="149"/>
      <c r="Q6" s="149"/>
      <c r="R6" s="149"/>
      <c r="S6" s="149"/>
      <c r="T6" s="149"/>
      <c r="U6" s="149"/>
      <c r="V6" s="149"/>
      <c r="W6" s="149"/>
      <c r="X6" s="149"/>
      <c r="Y6" s="149"/>
      <c r="Z6" s="149"/>
    </row>
    <row r="7" spans="1:26">
      <c r="A7" s="161" t="s">
        <v>492</v>
      </c>
      <c r="B7" s="162" t="s">
        <v>546</v>
      </c>
      <c r="C7" s="147"/>
      <c r="D7" s="147">
        <v>1</v>
      </c>
      <c r="E7" s="152" t="s">
        <v>493</v>
      </c>
      <c r="F7" s="147" t="s">
        <v>344</v>
      </c>
      <c r="G7" s="147"/>
      <c r="H7" s="147"/>
      <c r="I7" s="147" t="s">
        <v>547</v>
      </c>
      <c r="J7" s="147"/>
      <c r="K7" s="147"/>
      <c r="L7" s="147"/>
      <c r="M7" s="147"/>
      <c r="N7" s="149"/>
      <c r="O7" s="149"/>
      <c r="P7" s="149"/>
      <c r="Q7" s="149"/>
      <c r="R7" s="149"/>
      <c r="S7" s="149"/>
      <c r="T7" s="149"/>
      <c r="U7" s="149"/>
      <c r="V7" s="149"/>
      <c r="W7" s="149"/>
      <c r="X7" s="149"/>
      <c r="Y7" s="149"/>
      <c r="Z7" s="149"/>
    </row>
    <row r="8" spans="1:26">
      <c r="A8" s="161" t="s">
        <v>497</v>
      </c>
      <c r="B8" s="162" t="s">
        <v>546</v>
      </c>
      <c r="C8" s="147"/>
      <c r="D8" s="147">
        <v>1</v>
      </c>
      <c r="E8" s="152" t="s">
        <v>128</v>
      </c>
      <c r="F8" s="147" t="s">
        <v>344</v>
      </c>
      <c r="G8" s="147"/>
      <c r="H8" s="147"/>
      <c r="I8" s="147"/>
      <c r="J8" s="147"/>
      <c r="K8" s="147"/>
      <c r="L8" s="147"/>
      <c r="M8" s="147"/>
      <c r="N8" s="149"/>
      <c r="O8" s="149"/>
      <c r="P8" s="149"/>
      <c r="Q8" s="149"/>
      <c r="R8" s="149"/>
      <c r="S8" s="149"/>
      <c r="T8" s="149"/>
      <c r="U8" s="149"/>
      <c r="V8" s="149"/>
      <c r="W8" s="149"/>
      <c r="X8" s="149"/>
      <c r="Y8" s="149"/>
      <c r="Z8" s="149"/>
    </row>
    <row r="9" spans="1:26">
      <c r="A9" s="161" t="s">
        <v>548</v>
      </c>
      <c r="B9" s="162" t="s">
        <v>546</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344</v>
      </c>
      <c r="G9" s="147"/>
      <c r="H9" s="147"/>
      <c r="I9" s="147"/>
      <c r="J9" s="147"/>
      <c r="K9" s="147"/>
      <c r="L9" s="147"/>
      <c r="M9" s="147"/>
      <c r="N9" s="149"/>
      <c r="O9" s="149"/>
      <c r="P9" s="149"/>
      <c r="Q9" s="149"/>
      <c r="R9" s="149"/>
      <c r="S9" s="149"/>
      <c r="T9" s="149"/>
      <c r="U9" s="149"/>
      <c r="V9" s="149"/>
      <c r="W9" s="149"/>
      <c r="X9" s="149"/>
      <c r="Y9" s="149"/>
      <c r="Z9" s="149"/>
    </row>
    <row r="10" spans="1:26">
      <c r="A10" s="165" t="s">
        <v>282</v>
      </c>
      <c r="B10" s="166"/>
      <c r="C10" s="147"/>
      <c r="D10" s="147">
        <v>1</v>
      </c>
      <c r="E10" s="152" t="s">
        <v>283</v>
      </c>
      <c r="F10" s="147" t="s">
        <v>549</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509</v>
      </c>
      <c r="B11" s="151" t="s">
        <v>536</v>
      </c>
      <c r="C11" s="160">
        <v>19.95</v>
      </c>
      <c r="D11" s="147">
        <v>1</v>
      </c>
      <c r="E11" s="152" t="s">
        <v>550</v>
      </c>
      <c r="F11" s="169" t="s">
        <v>513</v>
      </c>
      <c r="G11" s="147"/>
      <c r="H11" s="147"/>
      <c r="I11" s="169" t="s">
        <v>551</v>
      </c>
      <c r="J11" s="147"/>
      <c r="K11" s="147"/>
      <c r="L11" s="147"/>
      <c r="M11" s="147"/>
      <c r="N11" s="149"/>
      <c r="O11" s="149"/>
      <c r="P11" s="149"/>
      <c r="Q11" s="149"/>
      <c r="R11" s="149"/>
      <c r="S11" s="149"/>
      <c r="T11" s="149"/>
      <c r="U11" s="149"/>
      <c r="V11" s="149"/>
      <c r="W11" s="149"/>
      <c r="X11" s="149"/>
      <c r="Y11" s="149"/>
      <c r="Z11" s="149"/>
    </row>
    <row r="12" spans="1:26">
      <c r="A12" s="150" t="s">
        <v>509</v>
      </c>
      <c r="B12" s="151" t="s">
        <v>536</v>
      </c>
      <c r="C12" s="160">
        <v>19.95</v>
      </c>
      <c r="D12" s="156">
        <v>1</v>
      </c>
      <c r="E12" s="152" t="s">
        <v>552</v>
      </c>
      <c r="F12" s="169" t="s">
        <v>513</v>
      </c>
      <c r="G12" s="147"/>
      <c r="H12" s="147"/>
      <c r="I12" s="169" t="s">
        <v>553</v>
      </c>
      <c r="J12" s="147"/>
      <c r="K12" s="147"/>
      <c r="L12" s="147"/>
      <c r="M12" s="147"/>
      <c r="N12" s="149"/>
      <c r="O12" s="149"/>
      <c r="P12" s="149"/>
      <c r="Q12" s="149"/>
      <c r="R12" s="149"/>
      <c r="S12" s="149"/>
      <c r="T12" s="149"/>
      <c r="U12" s="149"/>
      <c r="V12" s="149"/>
      <c r="W12" s="149"/>
      <c r="X12" s="149"/>
      <c r="Y12" s="149"/>
      <c r="Z12" s="149"/>
    </row>
    <row r="13" spans="1:26">
      <c r="A13" s="150" t="s">
        <v>512</v>
      </c>
      <c r="B13" s="151" t="s">
        <v>536</v>
      </c>
      <c r="C13" s="156">
        <v>37.9</v>
      </c>
      <c r="D13" s="147">
        <v>1</v>
      </c>
      <c r="E13" s="152" t="s">
        <v>265</v>
      </c>
      <c r="F13" s="169" t="s">
        <v>513</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554</v>
      </c>
      <c r="B14" s="151" t="s">
        <v>536</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344</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513</v>
      </c>
      <c r="I14" s="147"/>
      <c r="J14" s="147"/>
      <c r="K14" s="147"/>
      <c r="L14" s="147"/>
      <c r="M14" s="147"/>
      <c r="N14" s="149"/>
      <c r="O14" s="149"/>
      <c r="P14" s="149"/>
      <c r="Q14" s="149"/>
      <c r="R14" s="149"/>
      <c r="S14" s="149"/>
      <c r="T14" s="149"/>
      <c r="U14" s="149"/>
      <c r="V14" s="149"/>
      <c r="W14" s="149"/>
      <c r="X14" s="149"/>
      <c r="Y14" s="149"/>
      <c r="Z14" s="149"/>
    </row>
    <row r="15" spans="1:26">
      <c r="A15" s="154" t="s">
        <v>555</v>
      </c>
      <c r="B15" s="151" t="s">
        <v>536</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344</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556</v>
      </c>
      <c r="I15" s="169" t="s">
        <v>557</v>
      </c>
      <c r="J15" s="147"/>
      <c r="K15" s="147"/>
      <c r="L15" s="147"/>
      <c r="M15" s="147"/>
      <c r="N15" s="149"/>
      <c r="O15" s="149"/>
      <c r="P15" s="149"/>
      <c r="Q15" s="149"/>
      <c r="R15" s="149"/>
      <c r="S15" s="149"/>
      <c r="T15" s="149"/>
      <c r="U15" s="149"/>
      <c r="V15" s="149"/>
      <c r="W15" s="149"/>
      <c r="X15" s="149"/>
      <c r="Y15" s="149"/>
      <c r="Z15" s="149"/>
    </row>
    <row r="16" spans="1:26">
      <c r="A16" s="150" t="s">
        <v>515</v>
      </c>
      <c r="B16" s="151" t="s">
        <v>536</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344</v>
      </c>
      <c r="G16" s="152" t="s">
        <v>558</v>
      </c>
      <c r="H16" s="147" t="s">
        <v>559</v>
      </c>
      <c r="I16" s="147"/>
      <c r="J16" s="147"/>
      <c r="K16" s="147"/>
      <c r="L16" s="147"/>
      <c r="M16" s="147"/>
      <c r="N16" s="149"/>
      <c r="O16" s="149"/>
      <c r="P16" s="149"/>
      <c r="Q16" s="149"/>
      <c r="R16" s="149"/>
      <c r="S16" s="149"/>
      <c r="T16" s="149"/>
      <c r="U16" s="149"/>
      <c r="V16" s="149"/>
      <c r="W16" s="149"/>
      <c r="X16" s="149"/>
      <c r="Y16" s="149"/>
      <c r="Z16" s="149"/>
    </row>
    <row r="17" spans="1:26">
      <c r="A17" s="150" t="s">
        <v>517</v>
      </c>
      <c r="B17" s="151" t="s">
        <v>536</v>
      </c>
      <c r="C17" s="156">
        <v>17.8</v>
      </c>
      <c r="D17" s="147">
        <v>1</v>
      </c>
      <c r="E17" s="152" t="s">
        <v>518</v>
      </c>
      <c r="F17" s="147" t="s">
        <v>344</v>
      </c>
      <c r="G17" s="69" t="s">
        <v>270</v>
      </c>
      <c r="H17" s="169" t="s">
        <v>513</v>
      </c>
      <c r="I17" s="147"/>
      <c r="J17" s="147"/>
      <c r="K17" s="147"/>
      <c r="L17" s="147"/>
      <c r="M17" s="147"/>
      <c r="N17" s="149"/>
      <c r="O17" s="149"/>
      <c r="P17" s="149"/>
      <c r="Q17" s="149"/>
      <c r="R17" s="149"/>
      <c r="S17" s="149"/>
      <c r="T17" s="149"/>
      <c r="U17" s="149"/>
      <c r="V17" s="149"/>
      <c r="W17" s="149"/>
      <c r="X17" s="149"/>
      <c r="Y17" s="149"/>
      <c r="Z17" s="149"/>
    </row>
    <row r="18" spans="1:26">
      <c r="A18" s="150" t="s">
        <v>514</v>
      </c>
      <c r="B18" s="151" t="s">
        <v>536</v>
      </c>
      <c r="C18" s="156">
        <v>8.5500000000000007</v>
      </c>
      <c r="D18" s="147">
        <v>1</v>
      </c>
      <c r="E18" s="152" t="s">
        <v>272</v>
      </c>
      <c r="F18" s="169" t="s">
        <v>513</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364</v>
      </c>
      <c r="B19" s="162" t="s">
        <v>546</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344</v>
      </c>
      <c r="G19" s="147" t="s">
        <v>560</v>
      </c>
      <c r="H19" s="147"/>
      <c r="I19" s="147"/>
      <c r="J19" s="147"/>
      <c r="K19" s="147"/>
      <c r="L19" s="147"/>
      <c r="M19" s="147"/>
      <c r="N19" s="149"/>
      <c r="O19" s="149"/>
      <c r="P19" s="149"/>
      <c r="Q19" s="149"/>
      <c r="R19" s="149"/>
      <c r="S19" s="149"/>
      <c r="T19" s="149"/>
      <c r="U19" s="149"/>
      <c r="V19" s="149"/>
      <c r="W19" s="149"/>
      <c r="X19" s="149"/>
      <c r="Y19" s="149"/>
      <c r="Z19" s="149"/>
    </row>
    <row r="20" spans="1:26">
      <c r="A20" s="150" t="s">
        <v>561</v>
      </c>
      <c r="B20" s="151" t="s">
        <v>562</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344</v>
      </c>
      <c r="G20" s="152" t="str">
        <f>HYPERLINK("https://www.az-delivery.de/products/esp32-developmentboard?ls=de","https://www.az-delivery.de/products/esp32-developmentboard?ls=de")</f>
        <v>https://www.az-delivery.de/products/esp32-developmentboard?ls=de</v>
      </c>
      <c r="H20" s="147" t="s">
        <v>556</v>
      </c>
      <c r="I20" s="147" t="s">
        <v>563</v>
      </c>
      <c r="J20" s="147"/>
      <c r="K20" s="147"/>
      <c r="L20" s="147"/>
      <c r="M20" s="147"/>
      <c r="N20" s="149"/>
      <c r="O20" s="149"/>
      <c r="P20" s="149"/>
      <c r="Q20" s="149"/>
      <c r="R20" s="149"/>
      <c r="S20" s="149"/>
      <c r="T20" s="149"/>
      <c r="U20" s="149"/>
      <c r="V20" s="149"/>
      <c r="W20" s="149"/>
      <c r="X20" s="149"/>
      <c r="Y20" s="149"/>
      <c r="Z20" s="149"/>
    </row>
    <row r="21" spans="1:26">
      <c r="A21" s="171" t="s">
        <v>564</v>
      </c>
      <c r="B21" s="172" t="s">
        <v>336</v>
      </c>
      <c r="C21" s="173"/>
      <c r="D21" s="156">
        <v>1</v>
      </c>
      <c r="E21" s="152" t="s">
        <v>140</v>
      </c>
      <c r="F21" s="169" t="s">
        <v>565</v>
      </c>
      <c r="G21" s="147"/>
      <c r="H21" s="147"/>
      <c r="I21" s="171" t="s">
        <v>566</v>
      </c>
      <c r="J21" s="174"/>
      <c r="K21" s="147"/>
      <c r="L21" s="147"/>
      <c r="M21" s="147"/>
      <c r="N21" s="149"/>
      <c r="O21" s="149"/>
      <c r="P21" s="149"/>
      <c r="Q21" s="149"/>
      <c r="R21" s="149"/>
      <c r="S21" s="149"/>
      <c r="T21" s="149"/>
      <c r="U21" s="149"/>
      <c r="V21" s="149"/>
      <c r="W21" s="149"/>
      <c r="X21" s="149"/>
      <c r="Y21" s="149"/>
      <c r="Z21" s="149"/>
    </row>
    <row r="22" spans="1:26">
      <c r="A22" s="150" t="s">
        <v>567</v>
      </c>
      <c r="B22" s="151" t="s">
        <v>562</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344</v>
      </c>
      <c r="G22" s="152" t="str">
        <f>HYPERLINK("https://www.az-delivery.de/products/u-64-led-panel?ls=de","https://www.az-delivery.de/products/u-64-led-panel?ls=de")</f>
        <v>https://www.az-delivery.de/products/u-64-led-panel?ls=de</v>
      </c>
      <c r="H22" s="147" t="s">
        <v>556</v>
      </c>
      <c r="I22" s="153" t="s">
        <v>568</v>
      </c>
      <c r="J22" s="175"/>
      <c r="K22" s="147"/>
      <c r="L22" s="147"/>
      <c r="M22" s="147"/>
      <c r="N22" s="149"/>
      <c r="O22" s="149"/>
      <c r="P22" s="149"/>
      <c r="Q22" s="149"/>
      <c r="R22" s="149"/>
      <c r="S22" s="149"/>
      <c r="T22" s="149"/>
      <c r="U22" s="149"/>
      <c r="V22" s="149"/>
      <c r="W22" s="149"/>
      <c r="X22" s="149"/>
      <c r="Y22" s="149"/>
      <c r="Z22" s="149"/>
    </row>
    <row r="23" spans="1:26">
      <c r="A23" s="147" t="s">
        <v>569</v>
      </c>
      <c r="B23" s="176" t="s">
        <v>536</v>
      </c>
      <c r="C23" s="156"/>
      <c r="D23" s="156">
        <v>3</v>
      </c>
      <c r="E23" s="152" t="str">
        <f>HYPERLINK("https://www.ebay.de/itm/Hi-Power-LED-1W-3W-UV-STAR-Ultraviolet-/131326525056?var=","https://www.ebay.de/itm/Hi-Power-LED-1W-3W-UV-STAR-Ultraviolet-/131326525056?var=")</f>
        <v>https://www.ebay.de/itm/Hi-Power-LED-1W-3W-UV-STAR-Ultraviolet-/131326525056?var=</v>
      </c>
      <c r="F23" s="169" t="s">
        <v>345</v>
      </c>
      <c r="G23" s="152" t="str">
        <f>HYPERLINK("https://avonec.de/3w-high-power-led/3w-high-power-led-10000k-20000k-kaltweiss-46-47-48.html","https://avonec.de/3w-high-power-led/3w-high-power-led-10000k-20000k-kaltweiss-46-47-48.html")</f>
        <v>https://avonec.de/3w-high-power-led/3w-high-power-led-10000k-20000k-kaltweiss-46-47-48.html</v>
      </c>
      <c r="H23" s="147" t="s">
        <v>570</v>
      </c>
      <c r="I23" s="147" t="s">
        <v>571</v>
      </c>
      <c r="J23" s="177"/>
      <c r="K23" s="147"/>
      <c r="L23" s="147"/>
      <c r="M23" s="147"/>
      <c r="N23" s="149"/>
      <c r="O23" s="149"/>
      <c r="P23" s="149"/>
      <c r="Q23" s="149"/>
      <c r="R23" s="149"/>
      <c r="S23" s="149"/>
      <c r="T23" s="149"/>
      <c r="U23" s="149"/>
      <c r="V23" s="149"/>
      <c r="W23" s="149"/>
      <c r="X23" s="149"/>
      <c r="Y23" s="149"/>
      <c r="Z23" s="149"/>
    </row>
    <row r="24" spans="1:26">
      <c r="A24" s="154" t="s">
        <v>572</v>
      </c>
      <c r="B24" s="151" t="s">
        <v>536</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345</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513</v>
      </c>
      <c r="I24" s="171" t="s">
        <v>374</v>
      </c>
      <c r="J24" s="147"/>
      <c r="K24" s="147"/>
      <c r="L24" s="147"/>
      <c r="M24" s="147"/>
      <c r="N24" s="149"/>
      <c r="O24" s="149"/>
      <c r="P24" s="149"/>
      <c r="Q24" s="149"/>
      <c r="R24" s="149"/>
      <c r="S24" s="149"/>
      <c r="T24" s="149"/>
      <c r="U24" s="149"/>
      <c r="V24" s="149"/>
      <c r="W24" s="149"/>
      <c r="X24" s="149"/>
      <c r="Y24" s="149"/>
      <c r="Z24" s="149"/>
    </row>
    <row r="25" spans="1:26">
      <c r="A25" s="154" t="s">
        <v>573</v>
      </c>
      <c r="B25" s="151" t="s">
        <v>536</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344</v>
      </c>
      <c r="G25" s="152" t="s">
        <v>207</v>
      </c>
      <c r="H25" s="169" t="s">
        <v>513</v>
      </c>
      <c r="I25" s="171" t="s">
        <v>574</v>
      </c>
      <c r="J25" s="147"/>
      <c r="K25" s="147"/>
      <c r="L25" s="147"/>
      <c r="M25" s="147"/>
      <c r="N25" s="149"/>
      <c r="O25" s="149"/>
      <c r="P25" s="149"/>
      <c r="Q25" s="149"/>
      <c r="R25" s="149"/>
      <c r="S25" s="149"/>
      <c r="T25" s="149"/>
      <c r="U25" s="149"/>
      <c r="V25" s="149"/>
      <c r="W25" s="149"/>
      <c r="X25" s="149"/>
      <c r="Y25" s="149"/>
      <c r="Z25" s="149"/>
    </row>
    <row r="26" spans="1:26">
      <c r="A26" s="150" t="s">
        <v>575</v>
      </c>
      <c r="B26" s="151" t="s">
        <v>536</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348</v>
      </c>
      <c r="G26" s="147"/>
      <c r="H26" s="147"/>
      <c r="I26" s="178" t="s">
        <v>576</v>
      </c>
      <c r="J26" s="147"/>
      <c r="K26" s="178"/>
      <c r="L26" s="178"/>
      <c r="M26" s="178"/>
      <c r="N26" s="149"/>
      <c r="O26" s="149"/>
      <c r="P26" s="149"/>
      <c r="Q26" s="149"/>
      <c r="R26" s="149"/>
      <c r="S26" s="149"/>
      <c r="T26" s="149"/>
      <c r="U26" s="149"/>
      <c r="V26" s="149"/>
      <c r="W26" s="149"/>
      <c r="X26" s="149"/>
      <c r="Y26" s="149"/>
      <c r="Z26" s="149"/>
    </row>
    <row r="27" spans="1:26">
      <c r="A27" s="150" t="s">
        <v>577</v>
      </c>
      <c r="B27" s="151" t="s">
        <v>536</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348</v>
      </c>
      <c r="G27" s="147"/>
      <c r="H27" s="147"/>
      <c r="I27" s="178" t="s">
        <v>576</v>
      </c>
      <c r="J27" s="147"/>
      <c r="K27" s="147"/>
      <c r="L27" s="147"/>
      <c r="M27" s="147"/>
      <c r="N27" s="149"/>
      <c r="O27" s="149"/>
      <c r="P27" s="149"/>
      <c r="Q27" s="149"/>
      <c r="R27" s="149"/>
      <c r="S27" s="149"/>
      <c r="T27" s="149"/>
      <c r="U27" s="149"/>
      <c r="V27" s="149"/>
      <c r="W27" s="149"/>
      <c r="X27" s="149"/>
      <c r="Y27" s="149"/>
      <c r="Z27" s="149"/>
    </row>
    <row r="28" spans="1:26">
      <c r="A28" s="161" t="s">
        <v>578</v>
      </c>
      <c r="B28" s="162" t="s">
        <v>546</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348</v>
      </c>
      <c r="G28" s="147"/>
      <c r="H28" s="147"/>
      <c r="I28" s="179" t="s">
        <v>579</v>
      </c>
      <c r="J28" s="178"/>
      <c r="K28" s="147"/>
      <c r="L28" s="147"/>
      <c r="M28" s="147"/>
      <c r="N28" s="149"/>
      <c r="O28" s="149"/>
      <c r="P28" s="149"/>
      <c r="Q28" s="149"/>
      <c r="R28" s="149"/>
      <c r="S28" s="149"/>
      <c r="T28" s="149"/>
      <c r="U28" s="149"/>
      <c r="V28" s="149"/>
      <c r="W28" s="149"/>
      <c r="X28" s="149"/>
      <c r="Y28" s="149"/>
      <c r="Z28" s="149"/>
    </row>
    <row r="29" spans="1:26">
      <c r="A29" s="150" t="s">
        <v>580</v>
      </c>
      <c r="B29" s="151" t="s">
        <v>536</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345</v>
      </c>
      <c r="G29" s="152" t="s">
        <v>581</v>
      </c>
      <c r="H29" s="147" t="s">
        <v>582</v>
      </c>
      <c r="I29" s="179" t="s">
        <v>583</v>
      </c>
      <c r="J29" s="181"/>
      <c r="K29" s="178"/>
      <c r="L29" s="147"/>
      <c r="M29" s="147"/>
      <c r="N29" s="149"/>
      <c r="O29" s="149"/>
      <c r="P29" s="149"/>
      <c r="Q29" s="149"/>
      <c r="R29" s="149"/>
      <c r="S29" s="149"/>
      <c r="T29" s="149"/>
      <c r="U29" s="149"/>
      <c r="V29" s="149"/>
      <c r="W29" s="149"/>
      <c r="X29" s="149"/>
      <c r="Y29" s="149"/>
      <c r="Z29" s="149"/>
    </row>
    <row r="30" spans="1:26">
      <c r="A30" s="161" t="s">
        <v>584</v>
      </c>
      <c r="B30" s="162" t="s">
        <v>546</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348</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519</v>
      </c>
      <c r="B31" s="162" t="s">
        <v>546</v>
      </c>
      <c r="C31" s="147"/>
      <c r="D31" s="147">
        <v>1</v>
      </c>
      <c r="E31" s="152" t="s">
        <v>274</v>
      </c>
      <c r="F31" s="147" t="s">
        <v>344</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275</v>
      </c>
      <c r="B32" s="151" t="s">
        <v>536</v>
      </c>
      <c r="C32" s="147"/>
      <c r="D32" s="147">
        <v>1</v>
      </c>
      <c r="E32" s="152" t="s">
        <v>520</v>
      </c>
      <c r="F32" s="147" t="s">
        <v>344</v>
      </c>
      <c r="G32" s="182" t="s">
        <v>276</v>
      </c>
      <c r="H32" s="147" t="s">
        <v>513</v>
      </c>
      <c r="I32" s="147"/>
      <c r="J32" s="147"/>
      <c r="K32" s="147"/>
      <c r="L32" s="147"/>
      <c r="M32" s="147"/>
      <c r="N32" s="149"/>
      <c r="O32" s="149"/>
      <c r="P32" s="149"/>
      <c r="Q32" s="149"/>
      <c r="R32" s="149"/>
      <c r="S32" s="149"/>
      <c r="T32" s="149"/>
      <c r="U32" s="149"/>
      <c r="V32" s="149"/>
      <c r="W32" s="149"/>
      <c r="X32" s="149"/>
      <c r="Y32" s="149"/>
      <c r="Z32" s="149"/>
    </row>
    <row r="33" spans="1:26">
      <c r="A33" s="169" t="s">
        <v>523</v>
      </c>
      <c r="B33" s="183" t="s">
        <v>585</v>
      </c>
      <c r="C33" s="169"/>
      <c r="D33" s="147"/>
      <c r="E33" s="147"/>
      <c r="F33" s="169" t="s">
        <v>586</v>
      </c>
      <c r="G33" s="147"/>
      <c r="H33" s="147"/>
      <c r="I33" s="147"/>
      <c r="J33" s="184" t="s">
        <v>587</v>
      </c>
      <c r="K33" s="147"/>
      <c r="L33" s="147"/>
      <c r="M33" s="147"/>
      <c r="N33" s="149"/>
      <c r="O33" s="149"/>
      <c r="P33" s="149"/>
      <c r="Q33" s="149"/>
      <c r="R33" s="149"/>
      <c r="S33" s="149"/>
      <c r="T33" s="149"/>
      <c r="U33" s="149"/>
      <c r="V33" s="149"/>
      <c r="W33" s="149"/>
      <c r="X33" s="149"/>
      <c r="Y33" s="149"/>
      <c r="Z33" s="149"/>
    </row>
    <row r="34" spans="1:26">
      <c r="A34" s="147" t="s">
        <v>525</v>
      </c>
      <c r="B34" s="176" t="s">
        <v>536</v>
      </c>
      <c r="C34" s="147"/>
      <c r="D34" s="156">
        <v>3</v>
      </c>
      <c r="E34" s="152" t="s">
        <v>526</v>
      </c>
      <c r="F34" s="147" t="s">
        <v>344</v>
      </c>
      <c r="G34" s="147"/>
      <c r="H34" s="147"/>
      <c r="I34" s="147" t="s">
        <v>588</v>
      </c>
      <c r="J34" s="181"/>
      <c r="K34" s="147"/>
      <c r="L34" s="185" t="s">
        <v>589</v>
      </c>
      <c r="M34" s="147"/>
      <c r="N34" s="149"/>
      <c r="O34" s="149"/>
      <c r="P34" s="149"/>
      <c r="Q34" s="149"/>
      <c r="R34" s="149"/>
      <c r="S34" s="149"/>
      <c r="T34" s="149"/>
      <c r="U34" s="149"/>
      <c r="V34" s="149"/>
      <c r="W34" s="149"/>
      <c r="X34" s="149"/>
      <c r="Y34" s="149"/>
      <c r="Z34" s="149"/>
    </row>
    <row r="35" spans="1:26">
      <c r="A35" s="179" t="s">
        <v>590</v>
      </c>
      <c r="B35" s="172" t="s">
        <v>536</v>
      </c>
      <c r="C35" s="147"/>
      <c r="D35" s="147"/>
      <c r="E35" s="186" t="s">
        <v>591</v>
      </c>
      <c r="F35" s="147" t="s">
        <v>592</v>
      </c>
      <c r="G35" s="182" t="s">
        <v>593</v>
      </c>
      <c r="H35" s="147" t="s">
        <v>513</v>
      </c>
      <c r="I35" s="147"/>
      <c r="J35" s="147"/>
      <c r="K35" s="147"/>
      <c r="L35" s="147"/>
      <c r="M35" s="147"/>
      <c r="N35" s="149"/>
      <c r="O35" s="149"/>
      <c r="P35" s="149"/>
      <c r="Q35" s="149"/>
      <c r="R35" s="149"/>
      <c r="S35" s="149"/>
      <c r="T35" s="149"/>
      <c r="U35" s="149"/>
      <c r="V35" s="149"/>
      <c r="W35" s="149"/>
      <c r="X35" s="149"/>
      <c r="Y35" s="149"/>
      <c r="Z35" s="149"/>
    </row>
    <row r="36" spans="1:26">
      <c r="A36" s="154" t="s">
        <v>594</v>
      </c>
      <c r="B36" s="187" t="s">
        <v>536</v>
      </c>
      <c r="C36" s="147"/>
      <c r="D36" s="156">
        <v>1</v>
      </c>
      <c r="E36" s="186" t="s">
        <v>93</v>
      </c>
      <c r="F36" s="147" t="s">
        <v>595</v>
      </c>
      <c r="G36" s="147"/>
      <c r="H36" s="147"/>
      <c r="I36" s="179" t="s">
        <v>596</v>
      </c>
      <c r="J36" s="181"/>
      <c r="K36" s="147"/>
      <c r="L36" s="147"/>
      <c r="M36" s="147"/>
      <c r="N36" s="149"/>
      <c r="O36" s="149"/>
      <c r="P36" s="149"/>
      <c r="Q36" s="149"/>
      <c r="R36" s="149"/>
      <c r="S36" s="149"/>
      <c r="T36" s="149"/>
      <c r="U36" s="149"/>
      <c r="V36" s="149"/>
      <c r="W36" s="149"/>
      <c r="X36" s="149"/>
      <c r="Y36" s="149"/>
      <c r="Z36" s="149"/>
    </row>
    <row r="37" spans="1:26">
      <c r="A37" s="161" t="s">
        <v>597</v>
      </c>
      <c r="B37" s="162" t="s">
        <v>546</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598</v>
      </c>
      <c r="B38" s="162" t="s">
        <v>546</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599</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600</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Complete overview</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2020-07-26T21:49:23Z</dcterms:modified>
</cp:coreProperties>
</file>