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an\Documents\Masters 3\Big Data\"/>
    </mc:Choice>
  </mc:AlternateContent>
  <xr:revisionPtr revIDLastSave="0" documentId="13_ncr:1_{7A5C61CF-9831-48E3-A860-F2618DC82320}" xr6:coauthVersionLast="47" xr6:coauthVersionMax="47" xr10:uidLastSave="{00000000-0000-0000-0000-000000000000}"/>
  <bookViews>
    <workbookView xWindow="-120" yWindow="-120" windowWidth="38640" windowHeight="21120" activeTab="2" xr2:uid="{CC28AC2F-01F4-419A-8355-E9FFC6591F24}"/>
  </bookViews>
  <sheets>
    <sheet name="Input_Analysis" sheetId="1" r:id="rId1"/>
    <sheet name="Output_Analysis" sheetId="2" r:id="rId2"/>
    <sheet name="K+1 Analysi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" i="3" l="1"/>
  <c r="K6" i="3"/>
  <c r="K7" i="3"/>
  <c r="K8" i="3"/>
  <c r="K9" i="3"/>
  <c r="K10" i="3"/>
  <c r="K11" i="3"/>
  <c r="K4" i="3"/>
  <c r="J7" i="2"/>
  <c r="J6" i="2"/>
  <c r="J8" i="2"/>
  <c r="J9" i="2"/>
  <c r="J10" i="2"/>
  <c r="J11" i="2"/>
  <c r="J5" i="2"/>
  <c r="J4" i="2"/>
  <c r="I5" i="1"/>
  <c r="I6" i="1"/>
  <c r="I7" i="1"/>
  <c r="I8" i="1"/>
  <c r="I9" i="1"/>
  <c r="I10" i="1"/>
  <c r="I11" i="1"/>
  <c r="I4" i="1"/>
</calcChain>
</file>

<file path=xl/sharedStrings.xml><?xml version="1.0" encoding="utf-8"?>
<sst xmlns="http://schemas.openxmlformats.org/spreadsheetml/2006/main" count="44" uniqueCount="22">
  <si>
    <t>CPU</t>
  </si>
  <si>
    <t>GPU</t>
  </si>
  <si>
    <t>Image Size</t>
  </si>
  <si>
    <t>K</t>
  </si>
  <si>
    <t>Device</t>
  </si>
  <si>
    <t>Train Time (seconds)</t>
  </si>
  <si>
    <t>Test Time (seconds)</t>
  </si>
  <si>
    <t>Train Accuracy (%)</t>
  </si>
  <si>
    <t>Test Accuracy (%)</t>
  </si>
  <si>
    <t>Training Samples (#)</t>
  </si>
  <si>
    <t>Testing Samples (#)</t>
  </si>
  <si>
    <t>Size of Each Image (KB)</t>
  </si>
  <si>
    <t>Total Dataset Size (MB)</t>
  </si>
  <si>
    <t>Total Samples (#)</t>
  </si>
  <si>
    <t>*Since same model is used its memory is also the same (has the same number of params, however its space complexity is different due to different input size)</t>
  </si>
  <si>
    <t>Model Size (MB)*</t>
  </si>
  <si>
    <t>CPU vs. GPU Runtime</t>
  </si>
  <si>
    <t>Size</t>
  </si>
  <si>
    <t>Total Samples</t>
  </si>
  <si>
    <t>Training Samples</t>
  </si>
  <si>
    <t>Testing Samples</t>
  </si>
  <si>
    <t>K + 1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</si>
</sst>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#,##0.000"/>
  </numFmts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10" fontId="0" fillId="0" borderId="0" xfId="0" applyNumberFormat="1"/>
    <xf numFmtId="0" fontId="0" fillId="2" borderId="0" xfId="0" applyFill="1"/>
    <xf numFmtId="10" fontId="0" fillId="2" borderId="0" xfId="0" applyNumberFormat="1" applyFill="1"/>
    <xf numFmtId="2" fontId="0" fillId="2" borderId="0" xfId="0" applyNumberFormat="1" applyFill="1"/>
    <xf numFmtId="164" fontId="0" fillId="2" borderId="0" xfId="0" applyNumberFormat="1" applyFill="1"/>
    <xf numFmtId="2" fontId="0" fillId="0" borderId="0" xfId="0" applyNumberFormat="1"/>
    <xf numFmtId="164" fontId="0" fillId="0" borderId="0" xfId="0" applyNumberFormat="1"/>
    <xf numFmtId="0" fontId="0" fillId="3" borderId="0" xfId="0" applyFill="1"/>
    <xf numFmtId="165" fontId="0" fillId="0" borderId="0" xfId="0" applyNumberFormat="1"/>
    <xf numFmtId="165" fontId="0" fillId="2" borderId="0" xfId="0" applyNumberFormat="1" applyFill="1"/>
    <xf numFmtId="3" fontId="0" fillId="2" borderId="0" xfId="0" applyNumberFormat="1" applyFill="1"/>
    <xf numFmtId="3" fontId="0" fillId="0" borderId="0" xfId="0" applyNumberFormat="1"/>
    <xf numFmtId="3" fontId="0" fillId="3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F4E66-49C3-45AC-BE20-AB9D2340EA1E}">
  <dimension ref="B3:I11"/>
  <sheetViews>
    <sheetView workbookViewId="0">
      <selection activeCell="B14" sqref="B14"/>
    </sheetView>
  </sheetViews>
  <sheetFormatPr defaultRowHeight="15" x14ac:dyDescent="0.25"/>
  <cols>
    <col min="2" max="2" width="10.42578125" bestFit="1" customWidth="1"/>
    <col min="5" max="5" width="19.5703125" bestFit="1" customWidth="1"/>
    <col min="6" max="6" width="18.85546875" bestFit="1" customWidth="1"/>
    <col min="7" max="7" width="18.85546875" customWidth="1"/>
    <col min="8" max="9" width="21.7109375" bestFit="1" customWidth="1"/>
    <col min="10" max="10" width="19.140625" bestFit="1" customWidth="1"/>
    <col min="11" max="11" width="18.42578125" bestFit="1" customWidth="1"/>
    <col min="12" max="13" width="21.7109375" bestFit="1" customWidth="1"/>
    <col min="14" max="14" width="10.7109375" bestFit="1" customWidth="1"/>
    <col min="20" max="20" width="10.85546875" customWidth="1"/>
    <col min="21" max="21" width="10.42578125" bestFit="1" customWidth="1"/>
    <col min="22" max="22" width="3" bestFit="1" customWidth="1"/>
    <col min="23" max="23" width="7" bestFit="1" customWidth="1"/>
    <col min="24" max="24" width="12.140625" customWidth="1"/>
    <col min="25" max="25" width="9.5703125" bestFit="1" customWidth="1"/>
    <col min="26" max="26" width="13.7109375" bestFit="1" customWidth="1"/>
    <col min="27" max="27" width="12.85546875" bestFit="1" customWidth="1"/>
  </cols>
  <sheetData>
    <row r="3" spans="2:9" x14ac:dyDescent="0.25">
      <c r="B3" t="s">
        <v>2</v>
      </c>
      <c r="C3" t="s">
        <v>3</v>
      </c>
      <c r="D3" t="s">
        <v>4</v>
      </c>
      <c r="E3" t="s">
        <v>9</v>
      </c>
      <c r="F3" t="s">
        <v>10</v>
      </c>
      <c r="G3" t="s">
        <v>13</v>
      </c>
      <c r="H3" t="s">
        <v>11</v>
      </c>
      <c r="I3" t="s">
        <v>12</v>
      </c>
    </row>
    <row r="4" spans="2:9" x14ac:dyDescent="0.25">
      <c r="B4">
        <v>64</v>
      </c>
      <c r="C4">
        <v>10</v>
      </c>
      <c r="D4" s="2" t="s">
        <v>1</v>
      </c>
      <c r="E4" s="2">
        <v>2992</v>
      </c>
      <c r="F4" s="2">
        <v>747</v>
      </c>
      <c r="G4" s="11">
        <v>3739</v>
      </c>
      <c r="H4" s="10">
        <v>12.288</v>
      </c>
      <c r="I4" s="4">
        <f t="shared" ref="I4:I11" si="0">PRODUCT(H4, SUM(E4,F4))/1000</f>
        <v>45.944832000000005</v>
      </c>
    </row>
    <row r="5" spans="2:9" x14ac:dyDescent="0.25">
      <c r="B5">
        <v>64</v>
      </c>
      <c r="C5">
        <v>10</v>
      </c>
      <c r="D5" t="s">
        <v>0</v>
      </c>
      <c r="E5">
        <v>2992</v>
      </c>
      <c r="F5">
        <v>747</v>
      </c>
      <c r="G5" s="12">
        <v>3739</v>
      </c>
      <c r="H5" s="9">
        <v>12.288</v>
      </c>
      <c r="I5" s="6">
        <f t="shared" si="0"/>
        <v>45.944832000000005</v>
      </c>
    </row>
    <row r="6" spans="2:9" x14ac:dyDescent="0.25">
      <c r="B6">
        <v>64</v>
      </c>
      <c r="C6">
        <v>50</v>
      </c>
      <c r="D6" s="2" t="s">
        <v>1</v>
      </c>
      <c r="E6" s="2">
        <v>5433</v>
      </c>
      <c r="F6" s="2">
        <v>1357</v>
      </c>
      <c r="G6" s="11">
        <v>6790</v>
      </c>
      <c r="H6" s="10">
        <v>12.288</v>
      </c>
      <c r="I6" s="4">
        <f t="shared" si="0"/>
        <v>83.435520000000011</v>
      </c>
    </row>
    <row r="7" spans="2:9" x14ac:dyDescent="0.25">
      <c r="B7">
        <v>64</v>
      </c>
      <c r="C7">
        <v>50</v>
      </c>
      <c r="D7" t="s">
        <v>0</v>
      </c>
      <c r="E7" s="8">
        <v>5433</v>
      </c>
      <c r="F7" s="8">
        <v>1357</v>
      </c>
      <c r="G7" s="13">
        <v>6790</v>
      </c>
      <c r="H7" s="9">
        <v>12.288</v>
      </c>
      <c r="I7" s="6">
        <f t="shared" si="0"/>
        <v>83.435520000000011</v>
      </c>
    </row>
    <row r="8" spans="2:9" x14ac:dyDescent="0.25">
      <c r="B8">
        <v>128</v>
      </c>
      <c r="C8">
        <v>10</v>
      </c>
      <c r="D8" s="2" t="s">
        <v>1</v>
      </c>
      <c r="E8" s="2">
        <v>2992</v>
      </c>
      <c r="F8" s="2">
        <v>747</v>
      </c>
      <c r="G8" s="11">
        <v>3739</v>
      </c>
      <c r="H8" s="10">
        <v>49.152000000000001</v>
      </c>
      <c r="I8" s="4">
        <f t="shared" si="0"/>
        <v>183.77932800000002</v>
      </c>
    </row>
    <row r="9" spans="2:9" x14ac:dyDescent="0.25">
      <c r="B9">
        <v>128</v>
      </c>
      <c r="C9">
        <v>10</v>
      </c>
      <c r="D9" t="s">
        <v>0</v>
      </c>
      <c r="E9">
        <v>2992</v>
      </c>
      <c r="F9">
        <v>747</v>
      </c>
      <c r="G9" s="12">
        <v>3739</v>
      </c>
      <c r="H9" s="9">
        <v>49.152000000000001</v>
      </c>
      <c r="I9" s="6">
        <f t="shared" si="0"/>
        <v>183.77932800000002</v>
      </c>
    </row>
    <row r="10" spans="2:9" x14ac:dyDescent="0.25">
      <c r="B10">
        <v>128</v>
      </c>
      <c r="C10">
        <v>50</v>
      </c>
      <c r="D10" s="2" t="s">
        <v>1</v>
      </c>
      <c r="E10" s="2">
        <v>5433</v>
      </c>
      <c r="F10" s="2">
        <v>1357</v>
      </c>
      <c r="G10" s="11">
        <v>6790</v>
      </c>
      <c r="H10" s="10">
        <v>49.152000000000001</v>
      </c>
      <c r="I10" s="4">
        <f t="shared" si="0"/>
        <v>333.74208000000004</v>
      </c>
    </row>
    <row r="11" spans="2:9" x14ac:dyDescent="0.25">
      <c r="B11">
        <v>128</v>
      </c>
      <c r="C11">
        <v>50</v>
      </c>
      <c r="D11" t="s">
        <v>0</v>
      </c>
      <c r="E11">
        <v>5433</v>
      </c>
      <c r="F11">
        <v>1357</v>
      </c>
      <c r="G11" s="13">
        <v>6790</v>
      </c>
      <c r="H11" s="9">
        <v>49.152000000000001</v>
      </c>
      <c r="I11" s="6">
        <f t="shared" si="0"/>
        <v>333.74208000000004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AFE35-6E21-424B-AF98-201B7E8D1698}">
  <dimension ref="B3:J13"/>
  <sheetViews>
    <sheetView workbookViewId="0">
      <selection activeCell="E3" sqref="E3:H3"/>
    </sheetView>
  </sheetViews>
  <sheetFormatPr defaultRowHeight="15" x14ac:dyDescent="0.25"/>
  <cols>
    <col min="2" max="2" width="11.42578125" customWidth="1"/>
    <col min="5" max="5" width="19.5703125" bestFit="1" customWidth="1"/>
    <col min="6" max="6" width="18.85546875" bestFit="1" customWidth="1"/>
    <col min="7" max="7" width="17.28515625" bestFit="1" customWidth="1"/>
    <col min="8" max="8" width="16.42578125" bestFit="1" customWidth="1"/>
    <col min="9" max="9" width="19.140625" bestFit="1" customWidth="1"/>
    <col min="10" max="10" width="19.85546875" bestFit="1" customWidth="1"/>
    <col min="11" max="12" width="21.7109375" bestFit="1" customWidth="1"/>
    <col min="13" max="13" width="11.7109375" bestFit="1" customWidth="1"/>
  </cols>
  <sheetData>
    <row r="3" spans="2:10" x14ac:dyDescent="0.25"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15</v>
      </c>
      <c r="J3" t="s">
        <v>16</v>
      </c>
    </row>
    <row r="4" spans="2:10" x14ac:dyDescent="0.25">
      <c r="B4">
        <v>64</v>
      </c>
      <c r="C4">
        <v>10</v>
      </c>
      <c r="D4" s="2" t="s">
        <v>1</v>
      </c>
      <c r="E4" s="4">
        <v>38.386814594268799</v>
      </c>
      <c r="F4" s="5">
        <v>0.18202805519104001</v>
      </c>
      <c r="G4" s="3">
        <v>0.98899999999999999</v>
      </c>
      <c r="H4" s="3">
        <v>0.97050000000000003</v>
      </c>
      <c r="I4" s="2">
        <v>4.71</v>
      </c>
      <c r="J4" s="4">
        <f>E4/E5</f>
        <v>0.20714983329354056</v>
      </c>
    </row>
    <row r="5" spans="2:10" x14ac:dyDescent="0.25">
      <c r="B5">
        <v>64</v>
      </c>
      <c r="C5">
        <v>10</v>
      </c>
      <c r="D5" t="s">
        <v>0</v>
      </c>
      <c r="E5" s="6">
        <v>185.30941581726</v>
      </c>
      <c r="F5" s="7">
        <v>0.70665836334228505</v>
      </c>
      <c r="G5" s="1">
        <v>0.97529999999999994</v>
      </c>
      <c r="H5" s="1">
        <v>0.96760000000000002</v>
      </c>
      <c r="I5">
        <v>4.71</v>
      </c>
      <c r="J5" s="6">
        <f>E5/E4</f>
        <v>4.8274236290741079</v>
      </c>
    </row>
    <row r="6" spans="2:10" x14ac:dyDescent="0.25">
      <c r="B6">
        <v>64</v>
      </c>
      <c r="C6">
        <v>50</v>
      </c>
      <c r="D6" s="2" t="s">
        <v>1</v>
      </c>
      <c r="E6" s="4">
        <v>61.773207902908297</v>
      </c>
      <c r="F6" s="5">
        <v>0.32074594497680597</v>
      </c>
      <c r="G6" s="3">
        <v>0.86970000000000003</v>
      </c>
      <c r="H6" s="3">
        <v>0.77159999999999995</v>
      </c>
      <c r="I6" s="2">
        <v>4.71</v>
      </c>
      <c r="J6" s="4">
        <f t="shared" ref="J6" si="0">E6/E7</f>
        <v>0.14866404005775929</v>
      </c>
    </row>
    <row r="7" spans="2:10" x14ac:dyDescent="0.25">
      <c r="B7">
        <v>64</v>
      </c>
      <c r="C7">
        <v>50</v>
      </c>
      <c r="D7" t="s">
        <v>0</v>
      </c>
      <c r="E7" s="6">
        <v>415.522192716598</v>
      </c>
      <c r="F7" s="7">
        <v>1.64364433288574</v>
      </c>
      <c r="G7" s="1">
        <v>0.85970000000000002</v>
      </c>
      <c r="H7" s="1">
        <v>0.73250000000000004</v>
      </c>
      <c r="I7">
        <v>4.71</v>
      </c>
      <c r="J7" s="6">
        <f>E7/E6</f>
        <v>6.7265762427247218</v>
      </c>
    </row>
    <row r="8" spans="2:10" x14ac:dyDescent="0.25">
      <c r="B8">
        <v>128</v>
      </c>
      <c r="C8">
        <v>10</v>
      </c>
      <c r="D8" s="2" t="s">
        <v>1</v>
      </c>
      <c r="E8" s="4">
        <v>48.495002508163402</v>
      </c>
      <c r="F8" s="5">
        <v>0.29592156410217202</v>
      </c>
      <c r="G8" s="3">
        <v>0.97360000000000002</v>
      </c>
      <c r="H8" s="3">
        <v>0.9718</v>
      </c>
      <c r="I8" s="2">
        <v>4.71</v>
      </c>
      <c r="J8" s="4">
        <f t="shared" ref="J8" si="1">E8/E9</f>
        <v>8.4920017482913626E-2</v>
      </c>
    </row>
    <row r="9" spans="2:10" x14ac:dyDescent="0.25">
      <c r="B9">
        <v>128</v>
      </c>
      <c r="C9">
        <v>10</v>
      </c>
      <c r="D9" t="s">
        <v>0</v>
      </c>
      <c r="E9" s="6">
        <v>571.06679844856205</v>
      </c>
      <c r="F9" s="7">
        <v>2.5678412914276101</v>
      </c>
      <c r="G9" s="1">
        <v>0.98829999999999996</v>
      </c>
      <c r="H9" s="1">
        <v>0.96789999999999998</v>
      </c>
      <c r="I9">
        <v>4.71</v>
      </c>
      <c r="J9" s="6">
        <f t="shared" ref="J9" si="2">E9/E8</f>
        <v>11.775786553520264</v>
      </c>
    </row>
    <row r="10" spans="2:10" x14ac:dyDescent="0.25">
      <c r="B10">
        <v>128</v>
      </c>
      <c r="C10">
        <v>50</v>
      </c>
      <c r="D10" s="2" t="s">
        <v>1</v>
      </c>
      <c r="E10" s="4">
        <v>83.704901695251394</v>
      </c>
      <c r="F10" s="5">
        <v>0.43631935119628901</v>
      </c>
      <c r="G10" s="3">
        <v>0.90539999999999998</v>
      </c>
      <c r="H10" s="3">
        <v>0.80549999999999999</v>
      </c>
      <c r="I10" s="2">
        <v>4.71</v>
      </c>
      <c r="J10" s="4">
        <f t="shared" ref="J10" si="3">E10/E11</f>
        <v>7.6291892384312526E-2</v>
      </c>
    </row>
    <row r="11" spans="2:10" x14ac:dyDescent="0.25">
      <c r="B11">
        <v>128</v>
      </c>
      <c r="C11">
        <v>50</v>
      </c>
      <c r="D11" t="s">
        <v>0</v>
      </c>
      <c r="E11" s="6">
        <v>1097.16641020774</v>
      </c>
      <c r="F11" s="7">
        <v>5.2376339435577304</v>
      </c>
      <c r="G11" s="1">
        <v>0.89539999999999997</v>
      </c>
      <c r="H11" s="1">
        <v>0.80689999999999995</v>
      </c>
      <c r="I11">
        <v>4.71</v>
      </c>
      <c r="J11" s="6">
        <f t="shared" ref="J11" si="4">E11/E10</f>
        <v>13.107552699867547</v>
      </c>
    </row>
    <row r="13" spans="2:10" x14ac:dyDescent="0.25">
      <c r="B13" t="s">
        <v>14</v>
      </c>
    </row>
  </sheetData>
  <pageMargins left="0.7" right="0.7" top="0.75" bottom="0.75" header="0.3" footer="0.3"/>
  <ignoredErrors>
    <ignoredError sqref="J5:J10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72888-8E12-4818-AB7E-4904CCDFF4C9}">
  <dimension ref="C3:M11"/>
  <sheetViews>
    <sheetView tabSelected="1" zoomScale="190" zoomScaleNormal="190" workbookViewId="0">
      <selection activeCell="I15" sqref="I15"/>
    </sheetView>
  </sheetViews>
  <sheetFormatPr defaultRowHeight="15" x14ac:dyDescent="0.25"/>
  <cols>
    <col min="3" max="3" width="4.5703125" bestFit="1" customWidth="1"/>
    <col min="4" max="4" width="3" bestFit="1" customWidth="1"/>
    <col min="5" max="5" width="19.5703125" bestFit="1" customWidth="1"/>
    <col min="6" max="6" width="18.85546875" bestFit="1" customWidth="1"/>
    <col min="7" max="7" width="17.28515625" bestFit="1" customWidth="1"/>
    <col min="8" max="8" width="16.42578125" bestFit="1" customWidth="1"/>
    <col min="9" max="9" width="16.140625" bestFit="1" customWidth="1"/>
    <col min="10" max="10" width="15.42578125" bestFit="1" customWidth="1"/>
    <col min="11" max="12" width="13.42578125" bestFit="1" customWidth="1"/>
  </cols>
  <sheetData>
    <row r="3" spans="3:13" x14ac:dyDescent="0.25">
      <c r="C3" t="s">
        <v>17</v>
      </c>
      <c r="D3" t="s">
        <v>3</v>
      </c>
      <c r="E3" t="s">
        <v>5</v>
      </c>
      <c r="F3" t="s">
        <v>6</v>
      </c>
      <c r="G3" t="s">
        <v>7</v>
      </c>
      <c r="H3" t="s">
        <v>8</v>
      </c>
      <c r="I3" t="s">
        <v>19</v>
      </c>
      <c r="J3" t="s">
        <v>20</v>
      </c>
      <c r="K3" t="s">
        <v>18</v>
      </c>
      <c r="M3" s="14" t="s">
        <v>21</v>
      </c>
    </row>
    <row r="4" spans="3:13" x14ac:dyDescent="0.25">
      <c r="C4">
        <v>64</v>
      </c>
      <c r="D4">
        <v>2</v>
      </c>
      <c r="E4" s="6">
        <v>7.7798349857330296</v>
      </c>
      <c r="F4" s="6">
        <v>6.8162202835082994E-2</v>
      </c>
      <c r="G4" s="6">
        <v>99.452697419859206</v>
      </c>
      <c r="H4" s="6">
        <v>99.686520376175494</v>
      </c>
      <c r="I4">
        <v>1279</v>
      </c>
      <c r="J4">
        <v>319</v>
      </c>
      <c r="K4">
        <f>I4+J4</f>
        <v>1598</v>
      </c>
    </row>
    <row r="5" spans="3:13" x14ac:dyDescent="0.25">
      <c r="C5" s="14">
        <v>64</v>
      </c>
      <c r="D5" s="14">
        <v>3</v>
      </c>
      <c r="E5" s="15">
        <v>15.606067419052099</v>
      </c>
      <c r="F5" s="15">
        <v>0.13865065574645899</v>
      </c>
      <c r="G5" s="15">
        <v>99.100508408290906</v>
      </c>
      <c r="H5" s="15">
        <v>98.122065727699507</v>
      </c>
      <c r="I5" s="14">
        <v>2557</v>
      </c>
      <c r="J5" s="14">
        <v>639</v>
      </c>
      <c r="K5" s="14">
        <f t="shared" ref="K5:K11" si="0">I5+J5</f>
        <v>3196</v>
      </c>
    </row>
    <row r="6" spans="3:13" x14ac:dyDescent="0.25">
      <c r="C6">
        <v>64</v>
      </c>
      <c r="D6">
        <v>5</v>
      </c>
      <c r="E6" s="6">
        <v>14.129080772399901</v>
      </c>
      <c r="F6" s="6">
        <v>0.123114585876464</v>
      </c>
      <c r="G6" s="6">
        <v>98.1694338016177</v>
      </c>
      <c r="H6" s="6">
        <v>96.587030716723504</v>
      </c>
      <c r="I6">
        <v>2349</v>
      </c>
      <c r="J6">
        <v>586</v>
      </c>
      <c r="K6">
        <f t="shared" si="0"/>
        <v>2935</v>
      </c>
    </row>
    <row r="7" spans="3:13" x14ac:dyDescent="0.25">
      <c r="C7" s="14">
        <v>64</v>
      </c>
      <c r="D7" s="14">
        <v>6</v>
      </c>
      <c r="E7" s="15">
        <v>28.623368978500299</v>
      </c>
      <c r="F7" s="15">
        <v>0.24739670753479001</v>
      </c>
      <c r="G7" s="15">
        <v>93.740685543964204</v>
      </c>
      <c r="H7" s="15">
        <v>90.963341858482494</v>
      </c>
      <c r="I7" s="14">
        <v>4697</v>
      </c>
      <c r="J7" s="14">
        <v>1173</v>
      </c>
      <c r="K7" s="14">
        <f t="shared" si="0"/>
        <v>5870</v>
      </c>
    </row>
    <row r="8" spans="3:13" x14ac:dyDescent="0.25">
      <c r="C8">
        <v>64</v>
      </c>
      <c r="D8">
        <v>10</v>
      </c>
      <c r="E8" s="6">
        <v>17.975984573364201</v>
      </c>
      <c r="F8" s="6">
        <v>0.15922927856445299</v>
      </c>
      <c r="G8" s="6">
        <v>93.816844919786007</v>
      </c>
      <c r="H8" s="6">
        <v>94.645247657295798</v>
      </c>
      <c r="I8">
        <v>2992</v>
      </c>
      <c r="J8">
        <v>747</v>
      </c>
      <c r="K8">
        <f t="shared" si="0"/>
        <v>3739</v>
      </c>
    </row>
    <row r="9" spans="3:13" x14ac:dyDescent="0.25">
      <c r="C9" s="14">
        <v>64</v>
      </c>
      <c r="D9" s="14">
        <v>11</v>
      </c>
      <c r="E9" s="15">
        <v>37.907256841659503</v>
      </c>
      <c r="F9" s="15">
        <v>0.37231826782226501</v>
      </c>
      <c r="G9" s="15">
        <v>91.542704328931904</v>
      </c>
      <c r="H9" s="15">
        <v>86.622073578595305</v>
      </c>
      <c r="I9" s="14">
        <v>5983</v>
      </c>
      <c r="J9" s="14">
        <v>1495</v>
      </c>
      <c r="K9" s="14">
        <f t="shared" si="0"/>
        <v>7478</v>
      </c>
    </row>
    <row r="10" spans="3:13" x14ac:dyDescent="0.25">
      <c r="C10">
        <v>64</v>
      </c>
      <c r="D10">
        <v>15</v>
      </c>
      <c r="E10" s="6">
        <v>22.072349309921201</v>
      </c>
      <c r="F10" s="6">
        <v>0.19087171554565399</v>
      </c>
      <c r="G10" s="6">
        <v>92.945690672963394</v>
      </c>
      <c r="H10" s="6">
        <v>91.016548463356898</v>
      </c>
      <c r="I10">
        <v>3388</v>
      </c>
      <c r="J10">
        <v>846</v>
      </c>
      <c r="K10">
        <f t="shared" si="0"/>
        <v>4234</v>
      </c>
    </row>
    <row r="11" spans="3:13" x14ac:dyDescent="0.25">
      <c r="C11" s="14">
        <v>64</v>
      </c>
      <c r="D11" s="14">
        <v>16</v>
      </c>
      <c r="E11" s="15">
        <v>45.915106773376401</v>
      </c>
      <c r="F11" s="15">
        <v>0.39947748184204102</v>
      </c>
      <c r="G11" s="15">
        <v>88.206642066420599</v>
      </c>
      <c r="H11" s="15">
        <v>84.878913171884193</v>
      </c>
      <c r="I11" s="14">
        <v>6775</v>
      </c>
      <c r="J11" s="14">
        <v>1693</v>
      </c>
      <c r="K11" s="14">
        <f t="shared" si="0"/>
        <v>8468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Input_Analysis</vt:lpstr>
      <vt:lpstr>Output_Analysis</vt:lpstr>
      <vt:lpstr>K+1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Shaan</dc:creator>
  <cp:lastModifiedBy>Shaan</cp:lastModifiedBy>
  <dcterms:created xsi:type="dcterms:W3CDTF">2023-09-07T04:15:15Z</dcterms:created>
  <dcterms:modified xsi:type="dcterms:W3CDTF">2023-09-08T07:21:07Z</dcterms:modified>
</cp:coreProperties>
</file>