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76" windowHeight="10116" firstSheet="2" activeTab="3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Лист2" sheetId="1" r:id="rId4"/>
    <sheet name="Лист1" sheetId="2" r:id="rId5"/>
  </sheets>
  <definedNames>
    <definedName name="solver_adj" localSheetId="3" hidden="1">Лист2!$B$53:$K$53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Лист2!$B$53:$K$53</definedName>
    <definedName name="solver_lhs10" localSheetId="3" hidden="1">Лист2!$H$55</definedName>
    <definedName name="solver_lhs11" localSheetId="3" hidden="1">Лист2!$I$55</definedName>
    <definedName name="solver_lhs12" localSheetId="3" hidden="1">Лист2!$I$55</definedName>
    <definedName name="solver_lhs13" localSheetId="3" hidden="1">Лист2!$I$55</definedName>
    <definedName name="solver_lhs14" localSheetId="3" hidden="1">Лист2!$J$54</definedName>
    <definedName name="solver_lhs15" localSheetId="3" hidden="1">Лист2!$J$55</definedName>
    <definedName name="solver_lhs16" localSheetId="3" hidden="1">Лист2!$J$55</definedName>
    <definedName name="solver_lhs17" localSheetId="3" hidden="1">Лист2!$J$55</definedName>
    <definedName name="solver_lhs18" localSheetId="3" hidden="1">Лист2!$K$54</definedName>
    <definedName name="solver_lhs19" localSheetId="3" hidden="1">Лист2!$K$55</definedName>
    <definedName name="solver_lhs2" localSheetId="3" hidden="1">Лист2!$B$54:$K$54</definedName>
    <definedName name="solver_lhs20" localSheetId="3" hidden="1">Лист2!$K$55</definedName>
    <definedName name="solver_lhs3" localSheetId="3" hidden="1">Лист2!$B$55:$K$55</definedName>
    <definedName name="solver_lhs4" localSheetId="3" hidden="1">Лист2!$B$56:$K$56</definedName>
    <definedName name="solver_lhs5" localSheetId="3" hidden="1">Лист2!$B$56:$K$56</definedName>
    <definedName name="solver_lhs6" localSheetId="3" hidden="1">Лист2!$E$55</definedName>
    <definedName name="solver_lhs7" localSheetId="3" hidden="1">Лист2!$F$55</definedName>
    <definedName name="solver_lhs8" localSheetId="3" hidden="1">Лист2!$G$55</definedName>
    <definedName name="solver_lhs9" localSheetId="3" hidden="1">Лист2!$H$54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20</definedName>
    <definedName name="solver_nwt" localSheetId="3" hidden="1">1</definedName>
    <definedName name="solver_opt" localSheetId="3" hidden="1">Лист2!$B$59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3</definedName>
    <definedName name="solver_rel11" localSheetId="3" hidden="1">3</definedName>
    <definedName name="solver_rel12" localSheetId="3" hidden="1">3</definedName>
    <definedName name="solver_rel13" localSheetId="3" hidden="1">3</definedName>
    <definedName name="solver_rel14" localSheetId="3" hidden="1">1</definedName>
    <definedName name="solver_rel15" localSheetId="3" hidden="1">3</definedName>
    <definedName name="solver_rel16" localSheetId="3" hidden="1">3</definedName>
    <definedName name="solver_rel17" localSheetId="3" hidden="1">3</definedName>
    <definedName name="solver_rel18" localSheetId="3" hidden="1">1</definedName>
    <definedName name="solver_rel19" localSheetId="3" hidden="1">3</definedName>
    <definedName name="solver_rel2" localSheetId="3" hidden="1">3</definedName>
    <definedName name="solver_rel20" localSheetId="3" hidden="1">3</definedName>
    <definedName name="solver_rel3" localSheetId="3" hidden="1">3</definedName>
    <definedName name="solver_rel4" localSheetId="3" hidden="1">2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el9" localSheetId="3" hidden="1">1</definedName>
    <definedName name="solver_rhs1" localSheetId="3" hidden="1">0</definedName>
    <definedName name="solver_rhs10" localSheetId="3" hidden="1">Лист2!$C$54</definedName>
    <definedName name="solver_rhs11" localSheetId="3" hidden="1">Лист2!$D$54</definedName>
    <definedName name="solver_rhs12" localSheetId="3" hidden="1">Лист2!$E$54</definedName>
    <definedName name="solver_rhs13" localSheetId="3" hidden="1">Лист2!$G$54</definedName>
    <definedName name="solver_rhs14" localSheetId="3" hidden="1">Лист2!$L$49</definedName>
    <definedName name="solver_rhs15" localSheetId="3" hidden="1">Лист2!$D$54</definedName>
    <definedName name="solver_rhs16" localSheetId="3" hidden="1">Лист2!$E$54</definedName>
    <definedName name="solver_rhs17" localSheetId="3" hidden="1">Лист2!$G$54</definedName>
    <definedName name="solver_rhs18" localSheetId="3" hidden="1">Лист2!$L$49</definedName>
    <definedName name="solver_rhs19" localSheetId="3" hidden="1">Лист2!$F$54</definedName>
    <definedName name="solver_rhs2" localSheetId="3" hidden="1">0</definedName>
    <definedName name="solver_rhs20" localSheetId="3" hidden="1">Лист2!$I$54</definedName>
    <definedName name="solver_rhs3" localSheetId="3" hidden="1">0</definedName>
    <definedName name="solver_rhs4" localSheetId="3" hidden="1">Лист2!$B$57:$K$57</definedName>
    <definedName name="solver_rhs5" localSheetId="3" hidden="1">Лист2!$B$51:$K$51</definedName>
    <definedName name="solver_rhs6" localSheetId="3" hidden="1">Лист2!$B$54</definedName>
    <definedName name="solver_rhs7" localSheetId="3" hidden="1">Лист2!$B$54</definedName>
    <definedName name="solver_rhs8" localSheetId="3" hidden="1">Лист2!$C$54</definedName>
    <definedName name="solver_rhs9" localSheetId="3" hidden="1">Лист2!$L$49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B33" i="1" l="1"/>
  <c r="B38" i="2" l="1"/>
  <c r="B37" i="2"/>
  <c r="B36" i="2"/>
  <c r="B35" i="2"/>
  <c r="B34" i="2"/>
  <c r="B33" i="2"/>
  <c r="B32" i="2"/>
  <c r="B31" i="2"/>
  <c r="B30" i="2"/>
  <c r="B29" i="2"/>
  <c r="F22" i="2"/>
  <c r="F21" i="2"/>
  <c r="F20" i="2"/>
  <c r="F19" i="2"/>
  <c r="F18" i="2"/>
  <c r="D18" i="2"/>
  <c r="L17" i="2"/>
  <c r="J17" i="2"/>
  <c r="F17" i="2"/>
  <c r="D17" i="2"/>
  <c r="B17" i="2"/>
  <c r="N16" i="2"/>
  <c r="N24" i="2" s="1"/>
  <c r="L16" i="2"/>
  <c r="J16" i="2"/>
  <c r="H16" i="2"/>
  <c r="F16" i="2"/>
  <c r="D16" i="2"/>
  <c r="B16" i="2"/>
  <c r="N15" i="2"/>
  <c r="L15" i="2"/>
  <c r="L24" i="2" s="1"/>
  <c r="J15" i="2"/>
  <c r="H15" i="2"/>
  <c r="H24" i="2" s="1"/>
  <c r="F15" i="2"/>
  <c r="D15" i="2"/>
  <c r="B15" i="2"/>
  <c r="G4" i="2"/>
  <c r="H4" i="2" s="1"/>
  <c r="D4" i="2"/>
  <c r="L3" i="2" s="1"/>
  <c r="N3" i="2"/>
  <c r="G3" i="2"/>
  <c r="H3" i="2" s="1"/>
  <c r="D3" i="2"/>
  <c r="G5" i="2" s="1"/>
  <c r="N2" i="2"/>
  <c r="L2" i="2"/>
  <c r="H2" i="2"/>
  <c r="G2" i="2"/>
  <c r="A29" i="2" s="1"/>
  <c r="F2" i="2"/>
  <c r="J24" i="2" l="1"/>
  <c r="B24" i="2"/>
  <c r="D5" i="2" s="1"/>
  <c r="G10" i="2" s="1"/>
  <c r="D24" i="2"/>
  <c r="D6" i="2" s="1"/>
  <c r="N9" i="2" s="1"/>
  <c r="F24" i="2"/>
  <c r="D7" i="2" s="1"/>
  <c r="N11" i="2" s="1"/>
  <c r="A32" i="2"/>
  <c r="H5" i="2"/>
  <c r="N4" i="2"/>
  <c r="N5" i="2"/>
  <c r="G9" i="2"/>
  <c r="L4" i="2"/>
  <c r="N7" i="2"/>
  <c r="N6" i="2"/>
  <c r="A31" i="2"/>
  <c r="G7" i="2"/>
  <c r="G8" i="2"/>
  <c r="A30" i="2"/>
  <c r="G6" i="2"/>
  <c r="K57" i="1"/>
  <c r="J57" i="1"/>
  <c r="I57" i="1"/>
  <c r="H57" i="1"/>
  <c r="G57" i="1"/>
  <c r="F57" i="1"/>
  <c r="E57" i="1"/>
  <c r="G11" i="2" l="1"/>
  <c r="N8" i="2"/>
  <c r="B25" i="2"/>
  <c r="E7" i="2" s="1"/>
  <c r="N10" i="2"/>
  <c r="H11" i="2"/>
  <c r="A38" i="2"/>
  <c r="H6" i="2"/>
  <c r="A33" i="2"/>
  <c r="A36" i="2"/>
  <c r="H9" i="2"/>
  <c r="H7" i="2"/>
  <c r="A34" i="2"/>
  <c r="H8" i="2"/>
  <c r="A35" i="2"/>
  <c r="A37" i="2"/>
  <c r="H10" i="2"/>
  <c r="C45" i="1"/>
  <c r="E4" i="2" l="1"/>
  <c r="I3" i="2" s="1"/>
  <c r="E6" i="2"/>
  <c r="L11" i="2" s="1"/>
  <c r="E3" i="2"/>
  <c r="M2" i="2" s="1"/>
  <c r="E5" i="2"/>
  <c r="M4" i="2" s="1"/>
  <c r="F4" i="2"/>
  <c r="M3" i="2"/>
  <c r="L7" i="2"/>
  <c r="I9" i="2"/>
  <c r="L6" i="2"/>
  <c r="L10" i="2"/>
  <c r="I11" i="2"/>
  <c r="I10" i="2"/>
  <c r="I8" i="2"/>
  <c r="F7" i="2"/>
  <c r="I2" i="2" l="1"/>
  <c r="I4" i="2"/>
  <c r="K4" i="2" s="1"/>
  <c r="C31" i="2" s="1"/>
  <c r="M10" i="2"/>
  <c r="F3" i="2"/>
  <c r="M6" i="2"/>
  <c r="L5" i="2"/>
  <c r="I6" i="2"/>
  <c r="K6" i="2" s="1"/>
  <c r="C33" i="2" s="1"/>
  <c r="M8" i="2"/>
  <c r="M11" i="2"/>
  <c r="F6" i="2"/>
  <c r="L8" i="2"/>
  <c r="M9" i="2"/>
  <c r="L9" i="2"/>
  <c r="M7" i="2"/>
  <c r="I5" i="2"/>
  <c r="J5" i="2" s="1"/>
  <c r="F5" i="2"/>
  <c r="M5" i="2"/>
  <c r="I7" i="2"/>
  <c r="K7" i="2" s="1"/>
  <c r="C34" i="2" s="1"/>
  <c r="K9" i="2"/>
  <c r="C36" i="2" s="1"/>
  <c r="J9" i="2"/>
  <c r="J3" i="2"/>
  <c r="K3" i="2"/>
  <c r="C30" i="2" s="1"/>
  <c r="J8" i="2"/>
  <c r="K8" i="2"/>
  <c r="C35" i="2" s="1"/>
  <c r="J6" i="2"/>
  <c r="K11" i="2"/>
  <c r="C38" i="2" s="1"/>
  <c r="J11" i="2"/>
  <c r="K10" i="2"/>
  <c r="C37" i="2" s="1"/>
  <c r="J10" i="2"/>
  <c r="J4" i="2"/>
  <c r="K2" i="2"/>
  <c r="C29" i="2" s="1"/>
  <c r="J2" i="2"/>
  <c r="D50" i="1"/>
  <c r="D57" i="1" s="1"/>
  <c r="D54" i="1" s="1"/>
  <c r="D56" i="1" s="1"/>
  <c r="C50" i="1"/>
  <c r="C57" i="1" s="1"/>
  <c r="C54" i="1" s="1"/>
  <c r="B50" i="1"/>
  <c r="B57" i="1" s="1"/>
  <c r="B54" i="1" s="1"/>
  <c r="B35" i="1"/>
  <c r="G55" i="1" l="1"/>
  <c r="G54" i="1" s="1"/>
  <c r="G56" i="1" s="1"/>
  <c r="C56" i="1"/>
  <c r="H55" i="1"/>
  <c r="H54" i="1" s="1"/>
  <c r="H56" i="1" s="1"/>
  <c r="F55" i="1"/>
  <c r="F54" i="1" s="1"/>
  <c r="E55" i="1"/>
  <c r="E54" i="1" s="1"/>
  <c r="B56" i="1"/>
  <c r="J7" i="2"/>
  <c r="K5" i="2"/>
  <c r="C32" i="2" s="1"/>
  <c r="F2" i="1"/>
  <c r="H3" i="1"/>
  <c r="H2" i="1"/>
  <c r="D15" i="1"/>
  <c r="B17" i="1"/>
  <c r="B16" i="1"/>
  <c r="B24" i="1" s="1"/>
  <c r="D5" i="1" s="1"/>
  <c r="B15" i="1"/>
  <c r="D4" i="1"/>
  <c r="D3" i="1"/>
  <c r="F56" i="1" l="1"/>
  <c r="L2" i="1"/>
  <c r="N2" i="1"/>
  <c r="E56" i="1"/>
  <c r="I58" i="1"/>
  <c r="I55" i="1"/>
  <c r="I54" i="1" s="1"/>
  <c r="I56" i="1" s="1"/>
  <c r="J55" i="1"/>
  <c r="J54" i="1" s="1"/>
  <c r="J56" i="1" s="1"/>
  <c r="J58" i="1"/>
  <c r="B59" i="1"/>
  <c r="K58" i="1" l="1"/>
  <c r="K55" i="1"/>
  <c r="K54" i="1" s="1"/>
  <c r="K56" i="1" s="1"/>
  <c r="B30" i="1"/>
  <c r="B31" i="1"/>
  <c r="B32" i="1"/>
  <c r="B34" i="1"/>
  <c r="B36" i="1"/>
  <c r="B37" i="1"/>
  <c r="B38" i="1"/>
  <c r="B29" i="1"/>
  <c r="H4" i="1"/>
  <c r="G4" i="1"/>
  <c r="A31" i="1" s="1"/>
  <c r="G3" i="1"/>
  <c r="A30" i="1" s="1"/>
  <c r="G2" i="1"/>
  <c r="A29" i="1" s="1"/>
  <c r="N3" i="1"/>
  <c r="G5" i="1"/>
  <c r="N16" i="1"/>
  <c r="N15" i="1"/>
  <c r="L17" i="1"/>
  <c r="L16" i="1"/>
  <c r="L15" i="1"/>
  <c r="J17" i="1"/>
  <c r="J16" i="1"/>
  <c r="J15" i="1"/>
  <c r="H16" i="1"/>
  <c r="H15" i="1"/>
  <c r="F22" i="1"/>
  <c r="F21" i="1"/>
  <c r="F20" i="1"/>
  <c r="F19" i="1"/>
  <c r="F18" i="1"/>
  <c r="F17" i="1"/>
  <c r="F16" i="1"/>
  <c r="F15" i="1"/>
  <c r="D18" i="1"/>
  <c r="D17" i="1"/>
  <c r="D16" i="1"/>
  <c r="L24" i="1" l="1"/>
  <c r="H24" i="1"/>
  <c r="N24" i="1"/>
  <c r="J24" i="1"/>
  <c r="L4" i="1"/>
  <c r="D24" i="1"/>
  <c r="D6" i="1" s="1"/>
  <c r="G11" i="1" s="1"/>
  <c r="F24" i="1"/>
  <c r="D7" i="1" s="1"/>
  <c r="B25" i="1" s="1"/>
  <c r="G9" i="1"/>
  <c r="N5" i="1"/>
  <c r="A32" i="1"/>
  <c r="H5" i="1"/>
  <c r="L3" i="1"/>
  <c r="G6" i="1"/>
  <c r="H6" i="1" s="1"/>
  <c r="G7" i="1"/>
  <c r="G8" i="1"/>
  <c r="E6" i="1" l="1"/>
  <c r="E4" i="1"/>
  <c r="I3" i="1" s="1"/>
  <c r="E3" i="1"/>
  <c r="N6" i="1"/>
  <c r="N11" i="1"/>
  <c r="N9" i="1"/>
  <c r="G10" i="1"/>
  <c r="A37" i="1" s="1"/>
  <c r="N4" i="1"/>
  <c r="N7" i="1"/>
  <c r="N10" i="1"/>
  <c r="N8" i="1"/>
  <c r="E7" i="1"/>
  <c r="H7" i="1"/>
  <c r="A34" i="1"/>
  <c r="H9" i="1"/>
  <c r="A36" i="1"/>
  <c r="A33" i="1"/>
  <c r="A35" i="1"/>
  <c r="H8" i="1"/>
  <c r="H11" i="1"/>
  <c r="A38" i="1"/>
  <c r="M2" i="1" l="1"/>
  <c r="I2" i="1"/>
  <c r="F3" i="1"/>
  <c r="H10" i="1"/>
  <c r="E5" i="1"/>
  <c r="F4" i="1"/>
  <c r="I6" i="1"/>
  <c r="I10" i="1"/>
  <c r="I11" i="1"/>
  <c r="F7" i="1"/>
  <c r="I8" i="1"/>
  <c r="M4" i="1" l="1"/>
  <c r="I4" i="1"/>
  <c r="I7" i="1"/>
  <c r="J7" i="1" s="1"/>
  <c r="K2" i="1"/>
  <c r="C29" i="1" s="1"/>
  <c r="J2" i="1"/>
  <c r="L6" i="1"/>
  <c r="L9" i="1"/>
  <c r="F5" i="1"/>
  <c r="M10" i="1"/>
  <c r="L10" i="1"/>
  <c r="I5" i="1"/>
  <c r="J5" i="1" s="1"/>
  <c r="L5" i="1"/>
  <c r="M5" i="1"/>
  <c r="J4" i="1"/>
  <c r="M7" i="1"/>
  <c r="M9" i="1"/>
  <c r="M8" i="1"/>
  <c r="I9" i="1"/>
  <c r="K9" i="1" s="1"/>
  <c r="C36" i="1" s="1"/>
  <c r="F6" i="1"/>
  <c r="L7" i="1"/>
  <c r="L8" i="1"/>
  <c r="M6" i="1"/>
  <c r="M11" i="1"/>
  <c r="M3" i="1"/>
  <c r="L11" i="1"/>
  <c r="K3" i="1"/>
  <c r="C30" i="1" s="1"/>
  <c r="J11" i="1"/>
  <c r="K11" i="1"/>
  <c r="C38" i="1" s="1"/>
  <c r="J10" i="1"/>
  <c r="K10" i="1"/>
  <c r="C37" i="1" s="1"/>
  <c r="J8" i="1"/>
  <c r="K8" i="1"/>
  <c r="C35" i="1" s="1"/>
  <c r="K6" i="1"/>
  <c r="C33" i="1" s="1"/>
  <c r="J6" i="1"/>
  <c r="K7" i="1" l="1"/>
  <c r="C34" i="1" s="1"/>
  <c r="K5" i="1"/>
  <c r="C32" i="1" s="1"/>
  <c r="J9" i="1"/>
  <c r="K4" i="1"/>
  <c r="C31" i="1" s="1"/>
  <c r="J3" i="1"/>
</calcChain>
</file>

<file path=xl/sharedStrings.xml><?xml version="1.0" encoding="utf-8"?>
<sst xmlns="http://schemas.openxmlformats.org/spreadsheetml/2006/main" count="677" uniqueCount="268">
  <si>
    <t>Работы: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</si>
  <si>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</si>
  <si>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</si>
  <si>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</si>
  <si>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</si>
  <si>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</si>
  <si>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</si>
  <si>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</si>
  <si>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</si>
  <si>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</si>
  <si>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</si>
  <si>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События</t>
  </si>
  <si>
    <t>t</t>
  </si>
  <si>
    <t>Путь из 1 в 4</t>
  </si>
  <si>
    <t xml:space="preserve"> 1-2-4</t>
  </si>
  <si>
    <t xml:space="preserve"> 1-4</t>
  </si>
  <si>
    <t xml:space="preserve"> 1-3-4</t>
  </si>
  <si>
    <t>Путь из 1 в 5</t>
  </si>
  <si>
    <t>Путь из 1 в 6</t>
  </si>
  <si>
    <t xml:space="preserve"> 1-2-5</t>
  </si>
  <si>
    <t xml:space="preserve"> 1-4-5</t>
  </si>
  <si>
    <t xml:space="preserve"> 1-2-4-5</t>
  </si>
  <si>
    <t xml:space="preserve"> 1-3-4-5</t>
  </si>
  <si>
    <t xml:space="preserve"> 1-3-6</t>
  </si>
  <si>
    <t xml:space="preserve"> 1-4-6</t>
  </si>
  <si>
    <t xml:space="preserve"> 1-2-4-6</t>
  </si>
  <si>
    <t xml:space="preserve"> 1-2-5-6</t>
  </si>
  <si>
    <t xml:space="preserve"> 1-4-5-6</t>
  </si>
  <si>
    <t xml:space="preserve"> 1-3-4-6</t>
  </si>
  <si>
    <t xml:space="preserve"> 1-2-4-5-6</t>
  </si>
  <si>
    <t xml:space="preserve"> 1-3-4-5-6</t>
  </si>
  <si>
    <t>Путь из 2 в 5</t>
  </si>
  <si>
    <t>Путь из 2 в 6</t>
  </si>
  <si>
    <t>Путь из 3 в 6</t>
  </si>
  <si>
    <t>Путь из 4 в 6</t>
  </si>
  <si>
    <t xml:space="preserve"> 2-5</t>
  </si>
  <si>
    <t xml:space="preserve"> 2-4-5</t>
  </si>
  <si>
    <t xml:space="preserve"> 2-4-6</t>
  </si>
  <si>
    <t xml:space="preserve"> 2-5-6</t>
  </si>
  <si>
    <t xml:space="preserve"> 2-4-5-6</t>
  </si>
  <si>
    <t xml:space="preserve"> 3-6</t>
  </si>
  <si>
    <t xml:space="preserve"> 3-4-6</t>
  </si>
  <si>
    <t xml:space="preserve"> 3-4-5-6</t>
  </si>
  <si>
    <t xml:space="preserve"> 4-6</t>
  </si>
  <si>
    <t xml:space="preserve"> 4-5-6</t>
  </si>
  <si>
    <t>МАКС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</si>
  <si>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</si>
  <si>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PO</t>
    </r>
    <r>
      <rPr>
        <sz val="11"/>
        <color theme="1"/>
        <rFont val="Calibri"/>
        <family val="2"/>
        <scheme val="minor"/>
      </rPr>
      <t>(i,j)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</si>
  <si>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ПН</t>
    </r>
    <r>
      <rPr>
        <sz val="11"/>
        <color theme="1"/>
        <rFont val="Calibri"/>
        <family val="2"/>
        <scheme val="minor"/>
      </rPr>
      <t>(i,j)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</si>
  <si>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PH</t>
    </r>
    <r>
      <rPr>
        <sz val="11"/>
        <color theme="1"/>
        <rFont val="Calibri"/>
        <family val="2"/>
        <scheme val="minor"/>
      </rPr>
      <t>(i,j)=t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scheme val="minor"/>
      </rPr>
      <t>(i)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</si>
  <si>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ПО</t>
    </r>
    <r>
      <rPr>
        <sz val="11"/>
        <color theme="1"/>
        <rFont val="Calibri"/>
        <family val="2"/>
        <scheme val="minor"/>
      </rPr>
      <t>(i,j)=t</t>
    </r>
    <r>
      <rPr>
        <vertAlign val="subscript"/>
        <sz val="11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>(j)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</si>
  <si>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scheme val="minor"/>
      </rPr>
      <t>(i)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</si>
  <si>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>(i)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</si>
  <si>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>(i)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</si>
  <si>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scheme val="minor"/>
      </rPr>
      <t>(i,j)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</si>
  <si>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Н</t>
    </r>
    <r>
      <rPr>
        <sz val="11"/>
        <color theme="1"/>
        <rFont val="Calibri"/>
        <family val="2"/>
        <scheme val="minor"/>
      </rPr>
      <t>(i,j)</t>
    </r>
  </si>
  <si>
    <t>R'(i,j)</t>
  </si>
  <si>
    <t>R''(i,j)</t>
  </si>
  <si>
    <t>Есть резерв</t>
  </si>
  <si>
    <t>Критический путь</t>
  </si>
  <si>
    <t>Параметры</t>
  </si>
  <si>
    <t>Работы</t>
  </si>
  <si>
    <r>
      <t>Срок выполнения проекта t</t>
    </r>
    <r>
      <rPr>
        <vertAlign val="subscript"/>
        <sz val="14"/>
        <color rgb="FF000000"/>
        <rFont val="Times New Roman"/>
        <family val="1"/>
        <charset val="204"/>
      </rPr>
      <t>0</t>
    </r>
    <r>
      <rPr>
        <sz val="14"/>
        <color rgb="FF000000"/>
        <rFont val="Times New Roman"/>
        <family val="1"/>
        <charset val="204"/>
      </rPr>
      <t xml:space="preserve"> </t>
    </r>
  </si>
  <si>
    <r>
      <t>t</t>
    </r>
    <r>
      <rPr>
        <vertAlign val="subscript"/>
        <sz val="11"/>
        <color rgb="FF000000"/>
        <rFont val="Calibri"/>
        <family val="2"/>
        <charset val="204"/>
      </rPr>
      <t>ij</t>
    </r>
  </si>
  <si>
    <r>
      <t>d</t>
    </r>
    <r>
      <rPr>
        <vertAlign val="subscript"/>
        <sz val="11"/>
        <color rgb="FF000000"/>
        <rFont val="Calibri"/>
        <family val="2"/>
        <charset val="204"/>
      </rPr>
      <t>ij</t>
    </r>
  </si>
  <si>
    <r>
      <t>k</t>
    </r>
    <r>
      <rPr>
        <vertAlign val="subscript"/>
        <sz val="11"/>
        <color rgb="FF000000"/>
        <rFont val="Calibri"/>
        <family val="2"/>
        <charset val="204"/>
      </rPr>
      <t>ij</t>
    </r>
  </si>
  <si>
    <r>
      <t>x</t>
    </r>
    <r>
      <rPr>
        <vertAlign val="subscript"/>
        <sz val="11"/>
        <color rgb="FF000000"/>
        <rFont val="Calibri"/>
        <family val="2"/>
        <charset val="204"/>
      </rPr>
      <t>ij</t>
    </r>
  </si>
  <si>
    <r>
      <t>t</t>
    </r>
    <r>
      <rPr>
        <vertAlign val="superscript"/>
        <sz val="14"/>
        <color rgb="FF000000"/>
        <rFont val="Times New Roman"/>
        <family val="1"/>
        <charset val="204"/>
      </rPr>
      <t>о</t>
    </r>
    <r>
      <rPr>
        <vertAlign val="subscript"/>
        <sz val="14"/>
        <color rgb="FF000000"/>
        <rFont val="Times New Roman"/>
        <family val="1"/>
        <charset val="204"/>
      </rPr>
      <t>ij</t>
    </r>
  </si>
  <si>
    <r>
      <t>t</t>
    </r>
    <r>
      <rPr>
        <vertAlign val="superscript"/>
        <sz val="14"/>
        <color rgb="FF000000"/>
        <rFont val="Times New Roman"/>
        <family val="1"/>
        <charset val="204"/>
      </rPr>
      <t>н</t>
    </r>
    <r>
      <rPr>
        <vertAlign val="subscript"/>
        <sz val="14"/>
        <color rgb="FF000000"/>
        <rFont val="Times New Roman"/>
        <family val="1"/>
        <charset val="204"/>
      </rPr>
      <t>ij</t>
    </r>
  </si>
  <si>
    <r>
      <t>t</t>
    </r>
    <r>
      <rPr>
        <vertAlign val="superscript"/>
        <sz val="14"/>
        <color rgb="FF000000"/>
        <rFont val="Times New Roman"/>
        <family val="1"/>
        <charset val="204"/>
      </rPr>
      <t>о</t>
    </r>
    <r>
      <rPr>
        <vertAlign val="subscript"/>
        <sz val="14"/>
        <color rgb="FF000000"/>
        <rFont val="Times New Roman"/>
        <family val="1"/>
        <charset val="204"/>
      </rPr>
      <t xml:space="preserve">ij - </t>
    </r>
    <r>
      <rPr>
        <sz val="14"/>
        <color rgb="FF000000"/>
        <rFont val="Times New Roman"/>
        <family val="1"/>
        <charset val="204"/>
      </rPr>
      <t>t</t>
    </r>
    <r>
      <rPr>
        <vertAlign val="superscript"/>
        <sz val="14"/>
        <color rgb="FF000000"/>
        <rFont val="Times New Roman"/>
        <family val="1"/>
        <charset val="204"/>
      </rPr>
      <t>н</t>
    </r>
    <r>
      <rPr>
        <vertAlign val="subscript"/>
        <sz val="14"/>
        <color rgb="FF000000"/>
        <rFont val="Times New Roman"/>
        <family val="1"/>
        <charset val="204"/>
      </rPr>
      <t>ij</t>
    </r>
  </si>
  <si>
    <r>
      <t>t'</t>
    </r>
    <r>
      <rPr>
        <vertAlign val="subscript"/>
        <sz val="14"/>
        <color rgb="FF000000"/>
        <rFont val="Times New Roman"/>
        <family val="1"/>
        <charset val="204"/>
      </rPr>
      <t>ij</t>
    </r>
  </si>
  <si>
    <t>f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</si>
  <si>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PH</t>
    </r>
    <r>
      <rPr>
        <sz val="11"/>
        <color theme="1"/>
        <rFont val="Calibri"/>
        <family val="2"/>
        <scheme val="minor"/>
      </rPr>
      <t>(i,j)</t>
    </r>
  </si>
  <si>
    <t>Целевая</t>
  </si>
  <si>
    <t>Microsoft Excel 16.0 Отчет о результатах</t>
  </si>
  <si>
    <t>Лист: [lab3_2.xlsx]Лист2</t>
  </si>
  <si>
    <t>Отчет создан: 09.10.2018 13:13:41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</si>
  <si>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</si>
  <si>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</si>
  <si>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</si>
  <si>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0,062 секунд.</t>
  </si>
  <si>
    <t>Число итераций: 7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</si>
  <si>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</si>
  <si>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</si>
  <si>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</si>
  <si>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</si>
  <si>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</si>
  <si>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</si>
  <si>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</si>
  <si>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</si>
  <si>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</si>
  <si>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</si>
  <si>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</si>
  <si>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</si>
  <si>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</si>
  <si>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</si>
  <si>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</si>
  <si>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$B$59</t>
  </si>
  <si>
    <t>f Работы</t>
  </si>
  <si>
    <t>$B$53</t>
  </si>
  <si>
    <t>xij Работы</t>
  </si>
  <si>
    <t>Продолжить</t>
  </si>
  <si>
    <t>$C$53</t>
  </si>
  <si>
    <t>xij RП(i,j)</t>
  </si>
  <si>
    <t>$D$53</t>
  </si>
  <si>
    <t>xij Критический путь</t>
  </si>
  <si>
    <t>$E$53</t>
  </si>
  <si>
    <t>xij  1-3-4-5-6</t>
  </si>
  <si>
    <t>$F$53</t>
  </si>
  <si>
    <t>xij RП(i)</t>
  </si>
  <si>
    <t>$G$53</t>
  </si>
  <si>
    <t>xij  2-4-5</t>
  </si>
  <si>
    <t>$H$53</t>
  </si>
  <si>
    <t>xij tPO(i,j)</t>
  </si>
  <si>
    <t>$I$53</t>
  </si>
  <si>
    <t>xij  2-4-5-6</t>
  </si>
  <si>
    <t>$J$53</t>
  </si>
  <si>
    <t>xij tПН(i,j)</t>
  </si>
  <si>
    <t>$K$53</t>
  </si>
  <si>
    <t>xij  3-4-5-6</t>
  </si>
  <si>
    <t>$B$54</t>
  </si>
  <si>
    <t>tоij Работы</t>
  </si>
  <si>
    <t>$B$54&gt;=0</t>
  </si>
  <si>
    <t>Без привязки</t>
  </si>
  <si>
    <t>$C$54</t>
  </si>
  <si>
    <t>tоij RП(i,j)</t>
  </si>
  <si>
    <t>$C$54&gt;=0</t>
  </si>
  <si>
    <t>$D$54</t>
  </si>
  <si>
    <t>tоij Критический путь</t>
  </si>
  <si>
    <t>$D$54&gt;=0</t>
  </si>
  <si>
    <t>$E$54</t>
  </si>
  <si>
    <t>tоij  1-3-4-5-6</t>
  </si>
  <si>
    <t>$E$54&gt;=0</t>
  </si>
  <si>
    <t>$F$54</t>
  </si>
  <si>
    <t>tоij RП(i)</t>
  </si>
  <si>
    <t>$F$54&gt;=0</t>
  </si>
  <si>
    <t>$G$54</t>
  </si>
  <si>
    <t>tоij  2-4-5</t>
  </si>
  <si>
    <t>$G$54&gt;=0</t>
  </si>
  <si>
    <t>$H$54</t>
  </si>
  <si>
    <t>tоij tPO(i,j)</t>
  </si>
  <si>
    <t>$H$54&gt;=0</t>
  </si>
  <si>
    <t>$I$54</t>
  </si>
  <si>
    <t>tоij  2-4-5-6</t>
  </si>
  <si>
    <t>$I$54&gt;=0</t>
  </si>
  <si>
    <t>$J$54</t>
  </si>
  <si>
    <t>tоij tПН(i,j)</t>
  </si>
  <si>
    <t>$J$54&gt;=0</t>
  </si>
  <si>
    <t>$K$54</t>
  </si>
  <si>
    <t>tоij  3-4-5-6</t>
  </si>
  <si>
    <t>$K$54&gt;=0</t>
  </si>
  <si>
    <t>$B$55</t>
  </si>
  <si>
    <t>tнij Работы</t>
  </si>
  <si>
    <t>$B$55&gt;=0</t>
  </si>
  <si>
    <t>Привязка</t>
  </si>
  <si>
    <t>$C$55</t>
  </si>
  <si>
    <t>tнij RП(i,j)</t>
  </si>
  <si>
    <t>$C$55&gt;=0</t>
  </si>
  <si>
    <t>$D$55</t>
  </si>
  <si>
    <t>tнij Критический путь</t>
  </si>
  <si>
    <t>$D$55&gt;=0</t>
  </si>
  <si>
    <t>$E$55</t>
  </si>
  <si>
    <t>tнij  1-3-4-5-6</t>
  </si>
  <si>
    <t>$E$55&gt;=0</t>
  </si>
  <si>
    <t>$F$55</t>
  </si>
  <si>
    <t>tнij RП(i)</t>
  </si>
  <si>
    <t>$F$55&gt;=0</t>
  </si>
  <si>
    <t>$G$55</t>
  </si>
  <si>
    <t>tнij  2-4-5</t>
  </si>
  <si>
    <t>$G$55&gt;=0</t>
  </si>
  <si>
    <t>$H$55</t>
  </si>
  <si>
    <t>tнij tPO(i,j)</t>
  </si>
  <si>
    <t>$H$55&gt;=0</t>
  </si>
  <si>
    <t>$I$55</t>
  </si>
  <si>
    <t>tнij  2-4-5-6</t>
  </si>
  <si>
    <t>$I$55&gt;=0</t>
  </si>
  <si>
    <t>$J$55</t>
  </si>
  <si>
    <t>tнij tПН(i,j)</t>
  </si>
  <si>
    <t>$J$55&gt;=0</t>
  </si>
  <si>
    <t>$K$55</t>
  </si>
  <si>
    <t>tнij  3-4-5-6</t>
  </si>
  <si>
    <t>$K$55&gt;=0</t>
  </si>
  <si>
    <t>$B$56</t>
  </si>
  <si>
    <t>tоij - tнij Работы</t>
  </si>
  <si>
    <t>$B$56=$B$57</t>
  </si>
  <si>
    <t>$C$56</t>
  </si>
  <si>
    <t>tоij - tнij RП(i,j)</t>
  </si>
  <si>
    <t>$C$56=$C$57</t>
  </si>
  <si>
    <t>$D$56</t>
  </si>
  <si>
    <t>tоij - tнij Критический путь</t>
  </si>
  <si>
    <t>$D$56=$D$57</t>
  </si>
  <si>
    <t>$E$56</t>
  </si>
  <si>
    <t>tоij - tнij  1-3-4-5-6</t>
  </si>
  <si>
    <t>$E$56=$E$57</t>
  </si>
  <si>
    <t>$F$56</t>
  </si>
  <si>
    <t>tоij - tнij RП(i)</t>
  </si>
  <si>
    <t>$F$56=$F$57</t>
  </si>
  <si>
    <t>$G$56</t>
  </si>
  <si>
    <t>tоij - tнij  2-4-5</t>
  </si>
  <si>
    <t>$G$56=$G$57</t>
  </si>
  <si>
    <t>$H$56</t>
  </si>
  <si>
    <t>tоij - tнij tPO(i,j)</t>
  </si>
  <si>
    <t>$H$56=$H$57</t>
  </si>
  <si>
    <t>$I$56</t>
  </si>
  <si>
    <t>tоij - tнij  2-4-5-6</t>
  </si>
  <si>
    <t>$I$56=$I$57</t>
  </si>
  <si>
    <t>$J$56</t>
  </si>
  <si>
    <t>tоij - tнij tПН(i,j)</t>
  </si>
  <si>
    <t>$J$56=$J$57</t>
  </si>
  <si>
    <t>$K$56</t>
  </si>
  <si>
    <t>tоij - tнij  3-4-5-6</t>
  </si>
  <si>
    <t>$K$56=$K$57</t>
  </si>
  <si>
    <t>$B$56&gt;=$B$51</t>
  </si>
  <si>
    <t>$C$56&gt;=$C$51</t>
  </si>
  <si>
    <t>$D$56&gt;=$D$51</t>
  </si>
  <si>
    <t>$E$56&gt;=$E$51</t>
  </si>
  <si>
    <t>$F$56&gt;=$F$51</t>
  </si>
  <si>
    <t>$G$56&gt;=$G$51</t>
  </si>
  <si>
    <t>$H$56&gt;=$H$51</t>
  </si>
  <si>
    <t>$I$56&gt;=$I$51</t>
  </si>
  <si>
    <t>$J$56&gt;=$J$51</t>
  </si>
  <si>
    <t>$K$56&gt;=$K$51</t>
  </si>
  <si>
    <t>$E$55&gt;=$B$54</t>
  </si>
  <si>
    <t>$F$55&gt;=$B$54</t>
  </si>
  <si>
    <t>$G$55&gt;=$C$54</t>
  </si>
  <si>
    <t>$H$54&lt;=$L$49</t>
  </si>
  <si>
    <t>$H$55&gt;=$C$54</t>
  </si>
  <si>
    <t>$I$55&gt;=$D$54</t>
  </si>
  <si>
    <t>$I$55&gt;=$E$54</t>
  </si>
  <si>
    <t>$I$55&gt;=$G$54</t>
  </si>
  <si>
    <t>$J$54&lt;=$L$49</t>
  </si>
  <si>
    <t>$J$55&gt;=$D$54</t>
  </si>
  <si>
    <t>$J$55&gt;=$E$54</t>
  </si>
  <si>
    <t>$J$55&gt;=$G$54</t>
  </si>
  <si>
    <t>$K$54&lt;=$L$49</t>
  </si>
  <si>
    <t>$K$55&gt;=$F$54</t>
  </si>
  <si>
    <t>$K$55&gt;=$I$54</t>
  </si>
  <si>
    <t>$B$53&gt;=0</t>
  </si>
  <si>
    <t>$C$53&gt;=0</t>
  </si>
  <si>
    <t>$D$53&gt;=0</t>
  </si>
  <si>
    <t>$E$53&gt;=0</t>
  </si>
  <si>
    <t>$F$53&gt;=0</t>
  </si>
  <si>
    <t>$G$53&gt;=0</t>
  </si>
  <si>
    <t>$H$53&gt;=0</t>
  </si>
  <si>
    <t>$I$53&gt;=0</t>
  </si>
  <si>
    <t>$J$53&gt;=0</t>
  </si>
  <si>
    <t>$K$53&gt;=0</t>
  </si>
  <si>
    <t>Microsoft Excel 16.0 Отчет об устойчивости</t>
  </si>
  <si>
    <t>Отчет создан: 09.10.2018 13:13:42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</si>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</sst>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vertAlign val="subscript"/>
      <sz val="11"/>
      <color rgb="FF000000"/>
      <name val="Calibri"/>
      <family val="2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17" xfId="0" applyFill="1" applyBorder="1" applyAlignment="1"/>
    <xf numFmtId="0" fontId="9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9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Лист2!$A$29:$A$38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DE2-9D89-D51497620802}"/>
            </c:ext>
          </c:extLst>
        </c:ser>
        <c:ser>
          <c:idx val="1"/>
          <c:order val="1"/>
          <c:tx>
            <c:v>продолжительность работы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Лист2!$B$29:$B$38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5-4DE2-9D89-D51497620802}"/>
            </c:ext>
          </c:extLst>
        </c:ser>
        <c:ser>
          <c:idx val="2"/>
          <c:order val="2"/>
          <c:tx>
            <c:v>резерв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Лист2!$C$29:$C$38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5-4DE2-9D89-D5149762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63286528"/>
        <c:axId val="758968832"/>
      </c:barChart>
      <c:catAx>
        <c:axId val="76328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Работы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58968832"/>
        <c:crosses val="autoZero"/>
        <c:auto val="1"/>
        <c:lblAlgn val="ctr"/>
        <c:lblOffset val="100"/>
        <c:noMultiLvlLbl val="0"/>
      </c:catAx>
      <c:valAx>
        <c:axId val="75896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2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3717541240452"/>
          <c:y val="5.5014295053045281E-2"/>
          <c:w val="0.47037225147866341"/>
          <c:h val="0.71364212748194411"/>
        </c:manualLayout>
      </c:layout>
      <c:barChart>
        <c:barDir val="bar"/>
        <c:grouping val="stacked"/>
        <c:varyColors val="0"/>
        <c:ser>
          <c:idx val="0"/>
          <c:order val="0"/>
          <c:tx>
            <c:v>время до начала работы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Лист1!$A$29:$A$39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26</c:v>
                </c:pt>
                <c:pt idx="8">
                  <c:v>26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1-4789-A571-13D1B4C1AA9C}"/>
            </c:ext>
          </c:extLst>
        </c:ser>
        <c:ser>
          <c:idx val="1"/>
          <c:order val="1"/>
          <c:tx>
            <c:v>продолжительность работы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Лист1!$B$29:$B$38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1-4789-A571-13D1B4C1AA9C}"/>
            </c:ext>
          </c:extLst>
        </c:ser>
        <c:ser>
          <c:idx val="2"/>
          <c:order val="2"/>
          <c:tx>
            <c:v>резерв</c:v>
          </c:tx>
          <c:invertIfNegative val="0"/>
          <c:cat>
            <c:strRef>
              <c:f>Лист2!$A$2:$A$11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Лист1!$C$29:$C$38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1-4789-A571-13D1B4C1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63286528"/>
        <c:axId val="758968832"/>
      </c:barChart>
      <c:catAx>
        <c:axId val="76328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Работы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58968832"/>
        <c:crosses val="autoZero"/>
        <c:auto val="1"/>
        <c:lblAlgn val="ctr"/>
        <c:lblOffset val="100"/>
        <c:noMultiLvlLbl val="0"/>
      </c:catAx>
      <c:valAx>
        <c:axId val="75896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2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27</xdr:row>
      <xdr:rowOff>176212</xdr:rowOff>
    </xdr:from>
    <xdr:to>
      <xdr:col>12</xdr:col>
      <xdr:colOff>542925</xdr:colOff>
      <xdr:row>42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27</xdr:row>
      <xdr:rowOff>176212</xdr:rowOff>
    </xdr:from>
    <xdr:to>
      <xdr:col>12</xdr:col>
      <xdr:colOff>542925</xdr:colOff>
      <xdr:row>42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showGridLines="0" workbookViewId="0"/>
  </sheetViews>
  <sheetFormatPr defaultRowHeight="14.4" x14ac:dyDescent="0.3"/>
  <cols>
    <col min="1" max="1" width="2.33203125" customWidth="1"/>
    <col min="2" max="2" width="7.5546875" customWidth="1"/>
    <col min="3" max="3" width="25.6640625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customWidth="1"/>
  </cols>
  <sheetData>
    <row r="1" spans="1:5" x14ac:dyDescent="0.3">
      <c r="A1" s="19" t="s">
        <v>74</v>
      </c>
    </row>
    <row r="2" spans="1:5" x14ac:dyDescent="0.3">
      <c r="A2" s="19" t="s">
        <v>75</v>
      </c>
    </row>
    <row r="3" spans="1:5" x14ac:dyDescent="0.3">
      <c r="A3" s="19" t="s">
        <v>76</v>
      </c>
    </row>
    <row r="4" spans="1:5" x14ac:dyDescent="0.3">
      <c r="A4" s="19" t="s">
        <v>77</v>
      </c>
    </row>
    <row r="5" spans="1:5" x14ac:dyDescent="0.3">
      <c r="A5" s="19" t="s">
        <v>78</v>
      </c>
    </row>
    <row r="6" spans="1:5" x14ac:dyDescent="0.3">
      <c r="A6" s="19"/>
      <c r="B6" t="s">
        <v>79</v>
      </c>
    </row>
    <row r="7" spans="1:5" x14ac:dyDescent="0.3">
      <c r="A7" s="19"/>
      <c r="B7" t="s">
        <v>80</v>
      </c>
    </row>
    <row r="8" spans="1:5" x14ac:dyDescent="0.3">
      <c r="A8" s="19"/>
      <c r="B8" t="s">
        <v>81</v>
      </c>
    </row>
    <row r="9" spans="1:5" x14ac:dyDescent="0.3">
      <c r="A9" s="19" t="s">
        <v>82</v>
      </c>
    </row>
    <row r="10" spans="1:5" x14ac:dyDescent="0.3">
      <c r="B10" t="s">
        <v>83</v>
      </c>
    </row>
    <row r="11" spans="1:5" x14ac:dyDescent="0.3">
      <c r="B11" t="s">
        <v>84</v>
      </c>
    </row>
    <row r="14" spans="1:5" ht="15" thickBot="1" x14ac:dyDescent="0.35">
      <c r="A14" t="s">
        <v>85</v>
      </c>
    </row>
    <row r="15" spans="1:5" ht="15" thickBot="1" x14ac:dyDescent="0.35">
      <c r="B15" s="21" t="s">
        <v>86</v>
      </c>
      <c r="C15" s="21" t="s">
        <v>87</v>
      </c>
      <c r="D15" s="21" t="s">
        <v>88</v>
      </c>
      <c r="E15" s="21" t="s">
        <v>89</v>
      </c>
    </row>
    <row r="16" spans="1:5" ht="15" thickBot="1" x14ac:dyDescent="0.35">
      <c r="B16" s="20" t="s">
        <v>97</v>
      </c>
      <c r="C16" s="20" t="s">
        <v>98</v>
      </c>
      <c r="D16" s="23">
        <v>20</v>
      </c>
      <c r="E16" s="23">
        <v>20</v>
      </c>
    </row>
    <row r="19" spans="1:6" ht="15" thickBot="1" x14ac:dyDescent="0.35">
      <c r="A19" t="s">
        <v>90</v>
      </c>
    </row>
    <row r="20" spans="1:6" ht="15" thickBot="1" x14ac:dyDescent="0.35">
      <c r="B20" s="21" t="s">
        <v>86</v>
      </c>
      <c r="C20" s="21" t="s">
        <v>87</v>
      </c>
      <c r="D20" s="21" t="s">
        <v>88</v>
      </c>
      <c r="E20" s="21" t="s">
        <v>89</v>
      </c>
      <c r="F20" s="21" t="s">
        <v>91</v>
      </c>
    </row>
    <row r="21" spans="1:6" x14ac:dyDescent="0.3">
      <c r="B21" s="22" t="s">
        <v>99</v>
      </c>
      <c r="C21" s="22" t="s">
        <v>100</v>
      </c>
      <c r="D21" s="24">
        <v>0</v>
      </c>
      <c r="E21" s="24">
        <v>0</v>
      </c>
      <c r="F21" s="22" t="s">
        <v>101</v>
      </c>
    </row>
    <row r="22" spans="1:6" x14ac:dyDescent="0.3">
      <c r="B22" s="22" t="s">
        <v>102</v>
      </c>
      <c r="C22" s="22" t="s">
        <v>103</v>
      </c>
      <c r="D22" s="24">
        <v>12</v>
      </c>
      <c r="E22" s="24">
        <v>12</v>
      </c>
      <c r="F22" s="22" t="s">
        <v>101</v>
      </c>
    </row>
    <row r="23" spans="1:6" x14ac:dyDescent="0.3">
      <c r="B23" s="22" t="s">
        <v>104</v>
      </c>
      <c r="C23" s="22" t="s">
        <v>105</v>
      </c>
      <c r="D23" s="24">
        <v>0</v>
      </c>
      <c r="E23" s="24">
        <v>0</v>
      </c>
      <c r="F23" s="22" t="s">
        <v>101</v>
      </c>
    </row>
    <row r="24" spans="1:6" x14ac:dyDescent="0.3">
      <c r="B24" s="22" t="s">
        <v>106</v>
      </c>
      <c r="C24" s="22" t="s">
        <v>107</v>
      </c>
      <c r="D24" s="24">
        <v>0</v>
      </c>
      <c r="E24" s="24">
        <v>0</v>
      </c>
      <c r="F24" s="22" t="s">
        <v>101</v>
      </c>
    </row>
    <row r="25" spans="1:6" x14ac:dyDescent="0.3">
      <c r="B25" s="22" t="s">
        <v>108</v>
      </c>
      <c r="C25" s="22" t="s">
        <v>109</v>
      </c>
      <c r="D25" s="24">
        <v>0</v>
      </c>
      <c r="E25" s="24">
        <v>0</v>
      </c>
      <c r="F25" s="22" t="s">
        <v>101</v>
      </c>
    </row>
    <row r="26" spans="1:6" x14ac:dyDescent="0.3">
      <c r="B26" s="22" t="s">
        <v>110</v>
      </c>
      <c r="C26" s="22" t="s">
        <v>111</v>
      </c>
      <c r="D26" s="24">
        <v>0</v>
      </c>
      <c r="E26" s="24">
        <v>0</v>
      </c>
      <c r="F26" s="22" t="s">
        <v>101</v>
      </c>
    </row>
    <row r="27" spans="1:6" x14ac:dyDescent="0.3">
      <c r="B27" s="22" t="s">
        <v>112</v>
      </c>
      <c r="C27" s="22" t="s">
        <v>113</v>
      </c>
      <c r="D27" s="24">
        <v>0</v>
      </c>
      <c r="E27" s="24">
        <v>0</v>
      </c>
      <c r="F27" s="22" t="s">
        <v>101</v>
      </c>
    </row>
    <row r="28" spans="1:6" x14ac:dyDescent="0.3">
      <c r="B28" s="22" t="s">
        <v>114</v>
      </c>
      <c r="C28" s="22" t="s">
        <v>115</v>
      </c>
      <c r="D28" s="24">
        <v>0</v>
      </c>
      <c r="E28" s="24">
        <v>0</v>
      </c>
      <c r="F28" s="22" t="s">
        <v>101</v>
      </c>
    </row>
    <row r="29" spans="1:6" x14ac:dyDescent="0.3">
      <c r="B29" s="22" t="s">
        <v>116</v>
      </c>
      <c r="C29" s="22" t="s">
        <v>117</v>
      </c>
      <c r="D29" s="24">
        <v>0</v>
      </c>
      <c r="E29" s="24">
        <v>0</v>
      </c>
      <c r="F29" s="22" t="s">
        <v>101</v>
      </c>
    </row>
    <row r="30" spans="1:6" ht="15" thickBot="1" x14ac:dyDescent="0.35">
      <c r="B30" s="20" t="s">
        <v>118</v>
      </c>
      <c r="C30" s="20" t="s">
        <v>119</v>
      </c>
      <c r="D30" s="23">
        <v>8</v>
      </c>
      <c r="E30" s="23">
        <v>8</v>
      </c>
      <c r="F30" s="20" t="s">
        <v>101</v>
      </c>
    </row>
    <row r="33" spans="1:7" ht="15" thickBot="1" x14ac:dyDescent="0.35">
      <c r="A33" t="s">
        <v>92</v>
      </c>
    </row>
    <row r="34" spans="1:7" ht="15" thickBot="1" x14ac:dyDescent="0.35">
      <c r="B34" s="21" t="s">
        <v>86</v>
      </c>
      <c r="C34" s="21" t="s">
        <v>87</v>
      </c>
      <c r="D34" s="21" t="s">
        <v>93</v>
      </c>
      <c r="E34" s="21" t="s">
        <v>94</v>
      </c>
      <c r="F34" s="21" t="s">
        <v>95</v>
      </c>
      <c r="G34" s="21" t="s">
        <v>96</v>
      </c>
    </row>
    <row r="35" spans="1:7" x14ac:dyDescent="0.3">
      <c r="B35" s="22" t="s">
        <v>120</v>
      </c>
      <c r="C35" s="22" t="s">
        <v>121</v>
      </c>
      <c r="D35" s="24">
        <v>6</v>
      </c>
      <c r="E35" s="22" t="s">
        <v>122</v>
      </c>
      <c r="F35" s="22" t="s">
        <v>123</v>
      </c>
      <c r="G35" s="24">
        <v>6</v>
      </c>
    </row>
    <row r="36" spans="1:7" x14ac:dyDescent="0.3">
      <c r="B36" s="22" t="s">
        <v>124</v>
      </c>
      <c r="C36" s="22" t="s">
        <v>125</v>
      </c>
      <c r="D36" s="24">
        <v>10</v>
      </c>
      <c r="E36" s="22" t="s">
        <v>126</v>
      </c>
      <c r="F36" s="22" t="s">
        <v>123</v>
      </c>
      <c r="G36" s="24">
        <v>10</v>
      </c>
    </row>
    <row r="37" spans="1:7" x14ac:dyDescent="0.3">
      <c r="B37" s="22" t="s">
        <v>127</v>
      </c>
      <c r="C37" s="22" t="s">
        <v>128</v>
      </c>
      <c r="D37" s="24">
        <v>20</v>
      </c>
      <c r="E37" s="22" t="s">
        <v>129</v>
      </c>
      <c r="F37" s="22" t="s">
        <v>123</v>
      </c>
      <c r="G37" s="24">
        <v>20</v>
      </c>
    </row>
    <row r="38" spans="1:7" x14ac:dyDescent="0.3">
      <c r="B38" s="22" t="s">
        <v>130</v>
      </c>
      <c r="C38" s="22" t="s">
        <v>131</v>
      </c>
      <c r="D38" s="24">
        <v>15</v>
      </c>
      <c r="E38" s="22" t="s">
        <v>132</v>
      </c>
      <c r="F38" s="22" t="s">
        <v>123</v>
      </c>
      <c r="G38" s="24">
        <v>15</v>
      </c>
    </row>
    <row r="39" spans="1:7" x14ac:dyDescent="0.3">
      <c r="B39" s="22" t="s">
        <v>133</v>
      </c>
      <c r="C39" s="22" t="s">
        <v>134</v>
      </c>
      <c r="D39" s="24">
        <v>20</v>
      </c>
      <c r="E39" s="22" t="s">
        <v>135</v>
      </c>
      <c r="F39" s="22" t="s">
        <v>123</v>
      </c>
      <c r="G39" s="24">
        <v>20</v>
      </c>
    </row>
    <row r="40" spans="1:7" x14ac:dyDescent="0.3">
      <c r="B40" s="22" t="s">
        <v>136</v>
      </c>
      <c r="C40" s="22" t="s">
        <v>137</v>
      </c>
      <c r="D40" s="24">
        <v>26</v>
      </c>
      <c r="E40" s="22" t="s">
        <v>138</v>
      </c>
      <c r="F40" s="22" t="s">
        <v>123</v>
      </c>
      <c r="G40" s="24">
        <v>26</v>
      </c>
    </row>
    <row r="41" spans="1:7" x14ac:dyDescent="0.3">
      <c r="B41" s="22" t="s">
        <v>139</v>
      </c>
      <c r="C41" s="22" t="s">
        <v>140</v>
      </c>
      <c r="D41" s="24">
        <v>25</v>
      </c>
      <c r="E41" s="22" t="s">
        <v>141</v>
      </c>
      <c r="F41" s="22" t="s">
        <v>123</v>
      </c>
      <c r="G41" s="24">
        <v>25</v>
      </c>
    </row>
    <row r="42" spans="1:7" x14ac:dyDescent="0.3">
      <c r="B42" s="22" t="s">
        <v>142</v>
      </c>
      <c r="C42" s="22" t="s">
        <v>143</v>
      </c>
      <c r="D42" s="24">
        <v>36</v>
      </c>
      <c r="E42" s="22" t="s">
        <v>144</v>
      </c>
      <c r="F42" s="22" t="s">
        <v>123</v>
      </c>
      <c r="G42" s="24">
        <v>36</v>
      </c>
    </row>
    <row r="43" spans="1:7" x14ac:dyDescent="0.3">
      <c r="B43" s="22" t="s">
        <v>145</v>
      </c>
      <c r="C43" s="22" t="s">
        <v>146</v>
      </c>
      <c r="D43" s="24">
        <v>43</v>
      </c>
      <c r="E43" s="22" t="s">
        <v>147</v>
      </c>
      <c r="F43" s="22" t="s">
        <v>123</v>
      </c>
      <c r="G43" s="24">
        <v>43</v>
      </c>
    </row>
    <row r="44" spans="1:7" x14ac:dyDescent="0.3">
      <c r="B44" s="22" t="s">
        <v>148</v>
      </c>
      <c r="C44" s="22" t="s">
        <v>149</v>
      </c>
      <c r="D44" s="24">
        <v>45</v>
      </c>
      <c r="E44" s="22" t="s">
        <v>150</v>
      </c>
      <c r="F44" s="22" t="s">
        <v>123</v>
      </c>
      <c r="G44" s="24">
        <v>45</v>
      </c>
    </row>
    <row r="45" spans="1:7" x14ac:dyDescent="0.3">
      <c r="B45" s="22" t="s">
        <v>151</v>
      </c>
      <c r="C45" s="22" t="s">
        <v>152</v>
      </c>
      <c r="D45" s="24">
        <v>0</v>
      </c>
      <c r="E45" s="22" t="s">
        <v>153</v>
      </c>
      <c r="F45" s="22" t="s">
        <v>154</v>
      </c>
      <c r="G45" s="24">
        <v>0</v>
      </c>
    </row>
    <row r="46" spans="1:7" x14ac:dyDescent="0.3">
      <c r="B46" s="22" t="s">
        <v>155</v>
      </c>
      <c r="C46" s="22" t="s">
        <v>156</v>
      </c>
      <c r="D46" s="24">
        <v>0</v>
      </c>
      <c r="E46" s="22" t="s">
        <v>157</v>
      </c>
      <c r="F46" s="22" t="s">
        <v>154</v>
      </c>
      <c r="G46" s="24">
        <v>0</v>
      </c>
    </row>
    <row r="47" spans="1:7" x14ac:dyDescent="0.3">
      <c r="B47" s="22" t="s">
        <v>158</v>
      </c>
      <c r="C47" s="22" t="s">
        <v>159</v>
      </c>
      <c r="D47" s="24">
        <v>0</v>
      </c>
      <c r="E47" s="22" t="s">
        <v>160</v>
      </c>
      <c r="F47" s="22" t="s">
        <v>154</v>
      </c>
      <c r="G47" s="24">
        <v>0</v>
      </c>
    </row>
    <row r="48" spans="1:7" x14ac:dyDescent="0.3">
      <c r="B48" s="22" t="s">
        <v>161</v>
      </c>
      <c r="C48" s="22" t="s">
        <v>162</v>
      </c>
      <c r="D48" s="24">
        <v>6</v>
      </c>
      <c r="E48" s="22" t="s">
        <v>163</v>
      </c>
      <c r="F48" s="22" t="s">
        <v>123</v>
      </c>
      <c r="G48" s="24">
        <v>6</v>
      </c>
    </row>
    <row r="49" spans="2:7" x14ac:dyDescent="0.3">
      <c r="B49" s="22" t="s">
        <v>164</v>
      </c>
      <c r="C49" s="22" t="s">
        <v>165</v>
      </c>
      <c r="D49" s="24">
        <v>6</v>
      </c>
      <c r="E49" s="22" t="s">
        <v>166</v>
      </c>
      <c r="F49" s="22" t="s">
        <v>123</v>
      </c>
      <c r="G49" s="24">
        <v>6</v>
      </c>
    </row>
    <row r="50" spans="2:7" x14ac:dyDescent="0.3">
      <c r="B50" s="22" t="s">
        <v>167</v>
      </c>
      <c r="C50" s="22" t="s">
        <v>168</v>
      </c>
      <c r="D50" s="24">
        <v>10</v>
      </c>
      <c r="E50" s="22" t="s">
        <v>169</v>
      </c>
      <c r="F50" s="22" t="s">
        <v>123</v>
      </c>
      <c r="G50" s="24">
        <v>10</v>
      </c>
    </row>
    <row r="51" spans="2:7" x14ac:dyDescent="0.3">
      <c r="B51" s="22" t="s">
        <v>170</v>
      </c>
      <c r="C51" s="22" t="s">
        <v>171</v>
      </c>
      <c r="D51" s="24">
        <v>10</v>
      </c>
      <c r="E51" s="22" t="s">
        <v>172</v>
      </c>
      <c r="F51" s="22" t="s">
        <v>123</v>
      </c>
      <c r="G51" s="24">
        <v>10</v>
      </c>
    </row>
    <row r="52" spans="2:7" x14ac:dyDescent="0.3">
      <c r="B52" s="22" t="s">
        <v>173</v>
      </c>
      <c r="C52" s="22" t="s">
        <v>174</v>
      </c>
      <c r="D52" s="24">
        <v>26</v>
      </c>
      <c r="E52" s="22" t="s">
        <v>175</v>
      </c>
      <c r="F52" s="22" t="s">
        <v>123</v>
      </c>
      <c r="G52" s="24">
        <v>26</v>
      </c>
    </row>
    <row r="53" spans="2:7" x14ac:dyDescent="0.3">
      <c r="B53" s="22" t="s">
        <v>176</v>
      </c>
      <c r="C53" s="22" t="s">
        <v>177</v>
      </c>
      <c r="D53" s="24">
        <v>26</v>
      </c>
      <c r="E53" s="22" t="s">
        <v>178</v>
      </c>
      <c r="F53" s="22" t="s">
        <v>123</v>
      </c>
      <c r="G53" s="24">
        <v>26</v>
      </c>
    </row>
    <row r="54" spans="2:7" x14ac:dyDescent="0.3">
      <c r="B54" s="22" t="s">
        <v>179</v>
      </c>
      <c r="C54" s="22" t="s">
        <v>180</v>
      </c>
      <c r="D54" s="24">
        <v>36</v>
      </c>
      <c r="E54" s="22" t="s">
        <v>181</v>
      </c>
      <c r="F54" s="22" t="s">
        <v>123</v>
      </c>
      <c r="G54" s="24">
        <v>36</v>
      </c>
    </row>
    <row r="55" spans="2:7" x14ac:dyDescent="0.3">
      <c r="B55" s="22" t="s">
        <v>182</v>
      </c>
      <c r="C55" s="22" t="s">
        <v>183</v>
      </c>
      <c r="D55" s="24">
        <v>6</v>
      </c>
      <c r="E55" s="22" t="s">
        <v>184</v>
      </c>
      <c r="F55" s="22" t="s">
        <v>154</v>
      </c>
      <c r="G55" s="22">
        <v>0</v>
      </c>
    </row>
    <row r="56" spans="2:7" x14ac:dyDescent="0.3">
      <c r="B56" s="22" t="s">
        <v>185</v>
      </c>
      <c r="C56" s="22" t="s">
        <v>186</v>
      </c>
      <c r="D56" s="24">
        <v>10</v>
      </c>
      <c r="E56" s="22" t="s">
        <v>187</v>
      </c>
      <c r="F56" s="22" t="s">
        <v>154</v>
      </c>
      <c r="G56" s="22">
        <v>0</v>
      </c>
    </row>
    <row r="57" spans="2:7" x14ac:dyDescent="0.3">
      <c r="B57" s="22" t="s">
        <v>188</v>
      </c>
      <c r="C57" s="22" t="s">
        <v>189</v>
      </c>
      <c r="D57" s="24">
        <v>20</v>
      </c>
      <c r="E57" s="22" t="s">
        <v>190</v>
      </c>
      <c r="F57" s="22" t="s">
        <v>154</v>
      </c>
      <c r="G57" s="22">
        <v>0</v>
      </c>
    </row>
    <row r="58" spans="2:7" x14ac:dyDescent="0.3">
      <c r="B58" s="22" t="s">
        <v>191</v>
      </c>
      <c r="C58" s="22" t="s">
        <v>192</v>
      </c>
      <c r="D58" s="24">
        <v>9</v>
      </c>
      <c r="E58" s="22" t="s">
        <v>193</v>
      </c>
      <c r="F58" s="22" t="s">
        <v>154</v>
      </c>
      <c r="G58" s="22">
        <v>0</v>
      </c>
    </row>
    <row r="59" spans="2:7" x14ac:dyDescent="0.3">
      <c r="B59" s="22" t="s">
        <v>194</v>
      </c>
      <c r="C59" s="22" t="s">
        <v>195</v>
      </c>
      <c r="D59" s="24">
        <v>14</v>
      </c>
      <c r="E59" s="22" t="s">
        <v>196</v>
      </c>
      <c r="F59" s="22" t="s">
        <v>154</v>
      </c>
      <c r="G59" s="22">
        <v>0</v>
      </c>
    </row>
    <row r="60" spans="2:7" x14ac:dyDescent="0.3">
      <c r="B60" s="22" t="s">
        <v>197</v>
      </c>
      <c r="C60" s="22" t="s">
        <v>198</v>
      </c>
      <c r="D60" s="24">
        <v>16</v>
      </c>
      <c r="E60" s="22" t="s">
        <v>199</v>
      </c>
      <c r="F60" s="22" t="s">
        <v>154</v>
      </c>
      <c r="G60" s="22">
        <v>0</v>
      </c>
    </row>
    <row r="61" spans="2:7" x14ac:dyDescent="0.3">
      <c r="B61" s="22" t="s">
        <v>200</v>
      </c>
      <c r="C61" s="22" t="s">
        <v>201</v>
      </c>
      <c r="D61" s="24">
        <v>15</v>
      </c>
      <c r="E61" s="22" t="s">
        <v>202</v>
      </c>
      <c r="F61" s="22" t="s">
        <v>154</v>
      </c>
      <c r="G61" s="22">
        <v>0</v>
      </c>
    </row>
    <row r="62" spans="2:7" x14ac:dyDescent="0.3">
      <c r="B62" s="22" t="s">
        <v>203</v>
      </c>
      <c r="C62" s="22" t="s">
        <v>204</v>
      </c>
      <c r="D62" s="24">
        <v>10</v>
      </c>
      <c r="E62" s="22" t="s">
        <v>205</v>
      </c>
      <c r="F62" s="22" t="s">
        <v>154</v>
      </c>
      <c r="G62" s="22">
        <v>0</v>
      </c>
    </row>
    <row r="63" spans="2:7" x14ac:dyDescent="0.3">
      <c r="B63" s="22" t="s">
        <v>206</v>
      </c>
      <c r="C63" s="22" t="s">
        <v>207</v>
      </c>
      <c r="D63" s="24">
        <v>17</v>
      </c>
      <c r="E63" s="22" t="s">
        <v>208</v>
      </c>
      <c r="F63" s="22" t="s">
        <v>154</v>
      </c>
      <c r="G63" s="22">
        <v>0</v>
      </c>
    </row>
    <row r="64" spans="2:7" x14ac:dyDescent="0.3">
      <c r="B64" s="22" t="s">
        <v>209</v>
      </c>
      <c r="C64" s="22" t="s">
        <v>210</v>
      </c>
      <c r="D64" s="24">
        <v>9</v>
      </c>
      <c r="E64" s="22" t="s">
        <v>211</v>
      </c>
      <c r="F64" s="22" t="s">
        <v>154</v>
      </c>
      <c r="G64" s="22">
        <v>0</v>
      </c>
    </row>
    <row r="65" spans="2:7" x14ac:dyDescent="0.3">
      <c r="B65" s="22" t="s">
        <v>182</v>
      </c>
      <c r="C65" s="22" t="s">
        <v>183</v>
      </c>
      <c r="D65" s="24">
        <v>6</v>
      </c>
      <c r="E65" s="22" t="s">
        <v>212</v>
      </c>
      <c r="F65" s="22" t="s">
        <v>123</v>
      </c>
      <c r="G65" s="24">
        <v>1</v>
      </c>
    </row>
    <row r="66" spans="2:7" x14ac:dyDescent="0.3">
      <c r="B66" s="22" t="s">
        <v>185</v>
      </c>
      <c r="C66" s="22" t="s">
        <v>186</v>
      </c>
      <c r="D66" s="24">
        <v>10</v>
      </c>
      <c r="E66" s="22" t="s">
        <v>213</v>
      </c>
      <c r="F66" s="22" t="s">
        <v>154</v>
      </c>
      <c r="G66" s="24">
        <v>0</v>
      </c>
    </row>
    <row r="67" spans="2:7" x14ac:dyDescent="0.3">
      <c r="B67" s="22" t="s">
        <v>188</v>
      </c>
      <c r="C67" s="22" t="s">
        <v>189</v>
      </c>
      <c r="D67" s="24">
        <v>20</v>
      </c>
      <c r="E67" s="22" t="s">
        <v>214</v>
      </c>
      <c r="F67" s="22" t="s">
        <v>123</v>
      </c>
      <c r="G67" s="24">
        <v>4</v>
      </c>
    </row>
    <row r="68" spans="2:7" x14ac:dyDescent="0.3">
      <c r="B68" s="22" t="s">
        <v>191</v>
      </c>
      <c r="C68" s="22" t="s">
        <v>192</v>
      </c>
      <c r="D68" s="24">
        <v>9</v>
      </c>
      <c r="E68" s="22" t="s">
        <v>215</v>
      </c>
      <c r="F68" s="22" t="s">
        <v>123</v>
      </c>
      <c r="G68" s="24">
        <v>2</v>
      </c>
    </row>
    <row r="69" spans="2:7" x14ac:dyDescent="0.3">
      <c r="B69" s="22" t="s">
        <v>194</v>
      </c>
      <c r="C69" s="22" t="s">
        <v>195</v>
      </c>
      <c r="D69" s="24">
        <v>14</v>
      </c>
      <c r="E69" s="22" t="s">
        <v>216</v>
      </c>
      <c r="F69" s="22" t="s">
        <v>123</v>
      </c>
      <c r="G69" s="24">
        <v>3</v>
      </c>
    </row>
    <row r="70" spans="2:7" x14ac:dyDescent="0.3">
      <c r="B70" s="22" t="s">
        <v>197</v>
      </c>
      <c r="C70" s="22" t="s">
        <v>198</v>
      </c>
      <c r="D70" s="24">
        <v>16</v>
      </c>
      <c r="E70" s="22" t="s">
        <v>217</v>
      </c>
      <c r="F70" s="22" t="s">
        <v>123</v>
      </c>
      <c r="G70" s="24">
        <v>3</v>
      </c>
    </row>
    <row r="71" spans="2:7" x14ac:dyDescent="0.3">
      <c r="B71" s="22" t="s">
        <v>200</v>
      </c>
      <c r="C71" s="22" t="s">
        <v>201</v>
      </c>
      <c r="D71" s="24">
        <v>15</v>
      </c>
      <c r="E71" s="22" t="s">
        <v>218</v>
      </c>
      <c r="F71" s="22" t="s">
        <v>123</v>
      </c>
      <c r="G71" s="24">
        <v>3</v>
      </c>
    </row>
    <row r="72" spans="2:7" x14ac:dyDescent="0.3">
      <c r="B72" s="22" t="s">
        <v>203</v>
      </c>
      <c r="C72" s="22" t="s">
        <v>204</v>
      </c>
      <c r="D72" s="24">
        <v>10</v>
      </c>
      <c r="E72" s="22" t="s">
        <v>219</v>
      </c>
      <c r="F72" s="22" t="s">
        <v>123</v>
      </c>
      <c r="G72" s="24">
        <v>3</v>
      </c>
    </row>
    <row r="73" spans="2:7" x14ac:dyDescent="0.3">
      <c r="B73" s="22" t="s">
        <v>206</v>
      </c>
      <c r="C73" s="22" t="s">
        <v>207</v>
      </c>
      <c r="D73" s="24">
        <v>17</v>
      </c>
      <c r="E73" s="22" t="s">
        <v>220</v>
      </c>
      <c r="F73" s="22" t="s">
        <v>123</v>
      </c>
      <c r="G73" s="24">
        <v>2</v>
      </c>
    </row>
    <row r="74" spans="2:7" x14ac:dyDescent="0.3">
      <c r="B74" s="22" t="s">
        <v>209</v>
      </c>
      <c r="C74" s="22" t="s">
        <v>210</v>
      </c>
      <c r="D74" s="24">
        <v>9</v>
      </c>
      <c r="E74" s="22" t="s">
        <v>221</v>
      </c>
      <c r="F74" s="22" t="s">
        <v>154</v>
      </c>
      <c r="G74" s="24">
        <v>0</v>
      </c>
    </row>
    <row r="75" spans="2:7" x14ac:dyDescent="0.3">
      <c r="B75" s="22" t="s">
        <v>161</v>
      </c>
      <c r="C75" s="22" t="s">
        <v>162</v>
      </c>
      <c r="D75" s="24">
        <v>6</v>
      </c>
      <c r="E75" s="22" t="s">
        <v>222</v>
      </c>
      <c r="F75" s="22" t="s">
        <v>154</v>
      </c>
      <c r="G75" s="24">
        <v>0</v>
      </c>
    </row>
    <row r="76" spans="2:7" x14ac:dyDescent="0.3">
      <c r="B76" s="22" t="s">
        <v>164</v>
      </c>
      <c r="C76" s="22" t="s">
        <v>165</v>
      </c>
      <c r="D76" s="24">
        <v>6</v>
      </c>
      <c r="E76" s="22" t="s">
        <v>223</v>
      </c>
      <c r="F76" s="22" t="s">
        <v>154</v>
      </c>
      <c r="G76" s="24">
        <v>0</v>
      </c>
    </row>
    <row r="77" spans="2:7" x14ac:dyDescent="0.3">
      <c r="B77" s="22" t="s">
        <v>167</v>
      </c>
      <c r="C77" s="22" t="s">
        <v>168</v>
      </c>
      <c r="D77" s="24">
        <v>10</v>
      </c>
      <c r="E77" s="22" t="s">
        <v>224</v>
      </c>
      <c r="F77" s="22" t="s">
        <v>154</v>
      </c>
      <c r="G77" s="24">
        <v>0</v>
      </c>
    </row>
    <row r="78" spans="2:7" x14ac:dyDescent="0.3">
      <c r="B78" s="22" t="s">
        <v>139</v>
      </c>
      <c r="C78" s="22" t="s">
        <v>140</v>
      </c>
      <c r="D78" s="24">
        <v>25</v>
      </c>
      <c r="E78" s="22" t="s">
        <v>225</v>
      </c>
      <c r="F78" s="22" t="s">
        <v>123</v>
      </c>
      <c r="G78" s="22">
        <v>20</v>
      </c>
    </row>
    <row r="79" spans="2:7" x14ac:dyDescent="0.3">
      <c r="B79" s="22" t="s">
        <v>170</v>
      </c>
      <c r="C79" s="22" t="s">
        <v>171</v>
      </c>
      <c r="D79" s="24">
        <v>10</v>
      </c>
      <c r="E79" s="22" t="s">
        <v>226</v>
      </c>
      <c r="F79" s="22" t="s">
        <v>154</v>
      </c>
      <c r="G79" s="24">
        <v>0</v>
      </c>
    </row>
    <row r="80" spans="2:7" x14ac:dyDescent="0.3">
      <c r="B80" s="22" t="s">
        <v>173</v>
      </c>
      <c r="C80" s="22" t="s">
        <v>174</v>
      </c>
      <c r="D80" s="24">
        <v>26</v>
      </c>
      <c r="E80" s="22" t="s">
        <v>227</v>
      </c>
      <c r="F80" s="22" t="s">
        <v>123</v>
      </c>
      <c r="G80" s="24">
        <v>6</v>
      </c>
    </row>
    <row r="81" spans="2:7" x14ac:dyDescent="0.3">
      <c r="B81" s="22" t="s">
        <v>173</v>
      </c>
      <c r="C81" s="22" t="s">
        <v>174</v>
      </c>
      <c r="D81" s="24">
        <v>26</v>
      </c>
      <c r="E81" s="22" t="s">
        <v>228</v>
      </c>
      <c r="F81" s="22" t="s">
        <v>123</v>
      </c>
      <c r="G81" s="24">
        <v>11</v>
      </c>
    </row>
    <row r="82" spans="2:7" x14ac:dyDescent="0.3">
      <c r="B82" s="22" t="s">
        <v>173</v>
      </c>
      <c r="C82" s="22" t="s">
        <v>174</v>
      </c>
      <c r="D82" s="24">
        <v>26</v>
      </c>
      <c r="E82" s="22" t="s">
        <v>229</v>
      </c>
      <c r="F82" s="22" t="s">
        <v>154</v>
      </c>
      <c r="G82" s="24">
        <v>0</v>
      </c>
    </row>
    <row r="83" spans="2:7" x14ac:dyDescent="0.3">
      <c r="B83" s="22" t="s">
        <v>145</v>
      </c>
      <c r="C83" s="22" t="s">
        <v>146</v>
      </c>
      <c r="D83" s="24">
        <v>43</v>
      </c>
      <c r="E83" s="22" t="s">
        <v>230</v>
      </c>
      <c r="F83" s="22" t="s">
        <v>123</v>
      </c>
      <c r="G83" s="22">
        <v>2</v>
      </c>
    </row>
    <row r="84" spans="2:7" x14ac:dyDescent="0.3">
      <c r="B84" s="22" t="s">
        <v>176</v>
      </c>
      <c r="C84" s="22" t="s">
        <v>177</v>
      </c>
      <c r="D84" s="24">
        <v>26</v>
      </c>
      <c r="E84" s="22" t="s">
        <v>231</v>
      </c>
      <c r="F84" s="22" t="s">
        <v>123</v>
      </c>
      <c r="G84" s="24">
        <v>6</v>
      </c>
    </row>
    <row r="85" spans="2:7" x14ac:dyDescent="0.3">
      <c r="B85" s="22" t="s">
        <v>176</v>
      </c>
      <c r="C85" s="22" t="s">
        <v>177</v>
      </c>
      <c r="D85" s="24">
        <v>26</v>
      </c>
      <c r="E85" s="22" t="s">
        <v>232</v>
      </c>
      <c r="F85" s="22" t="s">
        <v>123</v>
      </c>
      <c r="G85" s="24">
        <v>11</v>
      </c>
    </row>
    <row r="86" spans="2:7" x14ac:dyDescent="0.3">
      <c r="B86" s="22" t="s">
        <v>176</v>
      </c>
      <c r="C86" s="22" t="s">
        <v>177</v>
      </c>
      <c r="D86" s="24">
        <v>26</v>
      </c>
      <c r="E86" s="22" t="s">
        <v>233</v>
      </c>
      <c r="F86" s="22" t="s">
        <v>154</v>
      </c>
      <c r="G86" s="24">
        <v>0</v>
      </c>
    </row>
    <row r="87" spans="2:7" x14ac:dyDescent="0.3">
      <c r="B87" s="22" t="s">
        <v>148</v>
      </c>
      <c r="C87" s="22" t="s">
        <v>149</v>
      </c>
      <c r="D87" s="24">
        <v>45</v>
      </c>
      <c r="E87" s="22" t="s">
        <v>234</v>
      </c>
      <c r="F87" s="22" t="s">
        <v>154</v>
      </c>
      <c r="G87" s="22">
        <v>0</v>
      </c>
    </row>
    <row r="88" spans="2:7" x14ac:dyDescent="0.3">
      <c r="B88" s="22" t="s">
        <v>179</v>
      </c>
      <c r="C88" s="22" t="s">
        <v>180</v>
      </c>
      <c r="D88" s="24">
        <v>36</v>
      </c>
      <c r="E88" s="22" t="s">
        <v>235</v>
      </c>
      <c r="F88" s="22" t="s">
        <v>123</v>
      </c>
      <c r="G88" s="24">
        <v>16</v>
      </c>
    </row>
    <row r="89" spans="2:7" x14ac:dyDescent="0.3">
      <c r="B89" s="22" t="s">
        <v>179</v>
      </c>
      <c r="C89" s="22" t="s">
        <v>180</v>
      </c>
      <c r="D89" s="24">
        <v>36</v>
      </c>
      <c r="E89" s="22" t="s">
        <v>236</v>
      </c>
      <c r="F89" s="22" t="s">
        <v>154</v>
      </c>
      <c r="G89" s="24">
        <v>0</v>
      </c>
    </row>
    <row r="90" spans="2:7" x14ac:dyDescent="0.3">
      <c r="B90" s="22" t="s">
        <v>99</v>
      </c>
      <c r="C90" s="22" t="s">
        <v>100</v>
      </c>
      <c r="D90" s="24">
        <v>0</v>
      </c>
      <c r="E90" s="22" t="s">
        <v>237</v>
      </c>
      <c r="F90" s="22" t="s">
        <v>154</v>
      </c>
      <c r="G90" s="24">
        <v>0</v>
      </c>
    </row>
    <row r="91" spans="2:7" x14ac:dyDescent="0.3">
      <c r="B91" s="22" t="s">
        <v>102</v>
      </c>
      <c r="C91" s="22" t="s">
        <v>103</v>
      </c>
      <c r="D91" s="24">
        <v>12</v>
      </c>
      <c r="E91" s="22" t="s">
        <v>238</v>
      </c>
      <c r="F91" s="22" t="s">
        <v>123</v>
      </c>
      <c r="G91" s="24">
        <v>12</v>
      </c>
    </row>
    <row r="92" spans="2:7" x14ac:dyDescent="0.3">
      <c r="B92" s="22" t="s">
        <v>104</v>
      </c>
      <c r="C92" s="22" t="s">
        <v>105</v>
      </c>
      <c r="D92" s="24">
        <v>0</v>
      </c>
      <c r="E92" s="22" t="s">
        <v>239</v>
      </c>
      <c r="F92" s="22" t="s">
        <v>154</v>
      </c>
      <c r="G92" s="24">
        <v>0</v>
      </c>
    </row>
    <row r="93" spans="2:7" x14ac:dyDescent="0.3">
      <c r="B93" s="22" t="s">
        <v>106</v>
      </c>
      <c r="C93" s="22" t="s">
        <v>107</v>
      </c>
      <c r="D93" s="24">
        <v>0</v>
      </c>
      <c r="E93" s="22" t="s">
        <v>240</v>
      </c>
      <c r="F93" s="22" t="s">
        <v>154</v>
      </c>
      <c r="G93" s="24">
        <v>0</v>
      </c>
    </row>
    <row r="94" spans="2:7" x14ac:dyDescent="0.3">
      <c r="B94" s="22" t="s">
        <v>108</v>
      </c>
      <c r="C94" s="22" t="s">
        <v>109</v>
      </c>
      <c r="D94" s="24">
        <v>0</v>
      </c>
      <c r="E94" s="22" t="s">
        <v>241</v>
      </c>
      <c r="F94" s="22" t="s">
        <v>154</v>
      </c>
      <c r="G94" s="24">
        <v>0</v>
      </c>
    </row>
    <row r="95" spans="2:7" x14ac:dyDescent="0.3">
      <c r="B95" s="22" t="s">
        <v>110</v>
      </c>
      <c r="C95" s="22" t="s">
        <v>111</v>
      </c>
      <c r="D95" s="24">
        <v>0</v>
      </c>
      <c r="E95" s="22" t="s">
        <v>242</v>
      </c>
      <c r="F95" s="22" t="s">
        <v>154</v>
      </c>
      <c r="G95" s="24">
        <v>0</v>
      </c>
    </row>
    <row r="96" spans="2:7" x14ac:dyDescent="0.3">
      <c r="B96" s="22" t="s">
        <v>112</v>
      </c>
      <c r="C96" s="22" t="s">
        <v>113</v>
      </c>
      <c r="D96" s="24">
        <v>0</v>
      </c>
      <c r="E96" s="22" t="s">
        <v>243</v>
      </c>
      <c r="F96" s="22" t="s">
        <v>154</v>
      </c>
      <c r="G96" s="24">
        <v>0</v>
      </c>
    </row>
    <row r="97" spans="2:7" x14ac:dyDescent="0.3">
      <c r="B97" s="22" t="s">
        <v>114</v>
      </c>
      <c r="C97" s="22" t="s">
        <v>115</v>
      </c>
      <c r="D97" s="24">
        <v>0</v>
      </c>
      <c r="E97" s="22" t="s">
        <v>244</v>
      </c>
      <c r="F97" s="22" t="s">
        <v>154</v>
      </c>
      <c r="G97" s="24">
        <v>0</v>
      </c>
    </row>
    <row r="98" spans="2:7" x14ac:dyDescent="0.3">
      <c r="B98" s="22" t="s">
        <v>116</v>
      </c>
      <c r="C98" s="22" t="s">
        <v>117</v>
      </c>
      <c r="D98" s="24">
        <v>0</v>
      </c>
      <c r="E98" s="22" t="s">
        <v>245</v>
      </c>
      <c r="F98" s="22" t="s">
        <v>154</v>
      </c>
      <c r="G98" s="24">
        <v>0</v>
      </c>
    </row>
    <row r="99" spans="2:7" ht="15" thickBot="1" x14ac:dyDescent="0.35">
      <c r="B99" s="20" t="s">
        <v>118</v>
      </c>
      <c r="C99" s="20" t="s">
        <v>119</v>
      </c>
      <c r="D99" s="23">
        <v>8</v>
      </c>
      <c r="E99" s="20" t="s">
        <v>246</v>
      </c>
      <c r="F99" s="20" t="s">
        <v>123</v>
      </c>
      <c r="G99" s="2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/>
  </sheetViews>
  <sheetFormatPr defaultRowHeight="14.4" x14ac:dyDescent="0.3"/>
  <cols>
    <col min="1" max="1" width="2.33203125" customWidth="1"/>
    <col min="2" max="2" width="7.5546875" customWidth="1"/>
    <col min="3" max="3" width="25.6640625" bestFit="1" customWidth="1"/>
    <col min="4" max="4" width="15.44140625" bestFit="1" customWidth="1"/>
    <col min="5" max="5" width="12.6640625" bestFit="1" customWidth="1"/>
    <col min="6" max="6" width="17.44140625" bestFit="1" customWidth="1"/>
    <col min="7" max="7" width="12.44140625" bestFit="1" customWidth="1"/>
    <col min="8" max="8" width="13.33203125" bestFit="1" customWidth="1"/>
  </cols>
  <sheetData>
    <row r="1" spans="1:8" x14ac:dyDescent="0.3">
      <c r="A1" s="19" t="s">
        <v>247</v>
      </c>
    </row>
    <row r="2" spans="1:8" x14ac:dyDescent="0.3">
      <c r="A2" s="19" t="s">
        <v>75</v>
      </c>
    </row>
    <row r="3" spans="1:8" x14ac:dyDescent="0.3">
      <c r="A3" s="19" t="s">
        <v>248</v>
      </c>
    </row>
    <row r="6" spans="1:8" ht="15" thickBot="1" x14ac:dyDescent="0.35">
      <c r="A6" t="s">
        <v>90</v>
      </c>
    </row>
    <row r="7" spans="1:8" x14ac:dyDescent="0.3">
      <c r="B7" s="25"/>
      <c r="C7" s="25"/>
      <c r="D7" s="25" t="s">
        <v>249</v>
      </c>
      <c r="E7" s="25" t="s">
        <v>251</v>
      </c>
      <c r="F7" s="25" t="s">
        <v>253</v>
      </c>
      <c r="G7" s="25" t="s">
        <v>255</v>
      </c>
      <c r="H7" s="25" t="s">
        <v>255</v>
      </c>
    </row>
    <row r="8" spans="1:8" ht="15" thickBot="1" x14ac:dyDescent="0.35">
      <c r="B8" s="26" t="s">
        <v>86</v>
      </c>
      <c r="C8" s="26" t="s">
        <v>87</v>
      </c>
      <c r="D8" s="26" t="s">
        <v>250</v>
      </c>
      <c r="E8" s="26" t="s">
        <v>252</v>
      </c>
      <c r="F8" s="26" t="s">
        <v>254</v>
      </c>
      <c r="G8" s="26" t="s">
        <v>256</v>
      </c>
      <c r="H8" s="26" t="s">
        <v>257</v>
      </c>
    </row>
    <row r="9" spans="1:8" x14ac:dyDescent="0.3">
      <c r="B9" s="22" t="s">
        <v>99</v>
      </c>
      <c r="C9" s="22" t="s">
        <v>100</v>
      </c>
      <c r="D9" s="22">
        <v>0</v>
      </c>
      <c r="E9" s="22">
        <v>1</v>
      </c>
      <c r="F9" s="22">
        <v>1</v>
      </c>
      <c r="G9" s="22">
        <v>1E+30</v>
      </c>
      <c r="H9" s="22">
        <v>1</v>
      </c>
    </row>
    <row r="10" spans="1:8" x14ac:dyDescent="0.3">
      <c r="B10" s="22" t="s">
        <v>102</v>
      </c>
      <c r="C10" s="22" t="s">
        <v>103</v>
      </c>
      <c r="D10" s="22">
        <v>12</v>
      </c>
      <c r="E10" s="22">
        <v>0</v>
      </c>
      <c r="F10" s="22">
        <v>1</v>
      </c>
      <c r="G10" s="22">
        <v>1E+30</v>
      </c>
      <c r="H10" s="22">
        <v>0.5</v>
      </c>
    </row>
    <row r="11" spans="1:8" x14ac:dyDescent="0.3">
      <c r="B11" s="22" t="s">
        <v>104</v>
      </c>
      <c r="C11" s="22" t="s">
        <v>105</v>
      </c>
      <c r="D11" s="22">
        <v>0</v>
      </c>
      <c r="E11" s="22">
        <v>1</v>
      </c>
      <c r="F11" s="22">
        <v>1</v>
      </c>
      <c r="G11" s="22">
        <v>1E+30</v>
      </c>
      <c r="H11" s="22">
        <v>1</v>
      </c>
    </row>
    <row r="12" spans="1:8" x14ac:dyDescent="0.3">
      <c r="B12" s="22" t="s">
        <v>106</v>
      </c>
      <c r="C12" s="22" t="s">
        <v>107</v>
      </c>
      <c r="D12" s="22">
        <v>0</v>
      </c>
      <c r="E12" s="22">
        <v>1</v>
      </c>
      <c r="F12" s="22">
        <v>1</v>
      </c>
      <c r="G12" s="22">
        <v>1E+30</v>
      </c>
      <c r="H12" s="22">
        <v>1</v>
      </c>
    </row>
    <row r="13" spans="1:8" x14ac:dyDescent="0.3">
      <c r="B13" s="22" t="s">
        <v>108</v>
      </c>
      <c r="C13" s="22" t="s">
        <v>109</v>
      </c>
      <c r="D13" s="22">
        <v>0</v>
      </c>
      <c r="E13" s="22">
        <v>0</v>
      </c>
      <c r="F13" s="22">
        <v>1</v>
      </c>
      <c r="G13" s="22">
        <v>1E+30</v>
      </c>
      <c r="H13" s="22">
        <v>1E+30</v>
      </c>
    </row>
    <row r="14" spans="1:8" x14ac:dyDescent="0.3">
      <c r="B14" s="22" t="s">
        <v>110</v>
      </c>
      <c r="C14" s="22" t="s">
        <v>111</v>
      </c>
      <c r="D14" s="22">
        <v>0</v>
      </c>
      <c r="E14" s="22">
        <v>0</v>
      </c>
      <c r="F14" s="22">
        <v>1</v>
      </c>
      <c r="G14" s="22">
        <v>1E+30</v>
      </c>
      <c r="H14" s="22">
        <v>1E+30</v>
      </c>
    </row>
    <row r="15" spans="1:8" x14ac:dyDescent="0.3">
      <c r="B15" s="22" t="s">
        <v>112</v>
      </c>
      <c r="C15" s="22" t="s">
        <v>113</v>
      </c>
      <c r="D15" s="22">
        <v>0</v>
      </c>
      <c r="E15" s="22">
        <v>1</v>
      </c>
      <c r="F15" s="22">
        <v>1</v>
      </c>
      <c r="G15" s="22">
        <v>1E+30</v>
      </c>
      <c r="H15" s="22">
        <v>1</v>
      </c>
    </row>
    <row r="16" spans="1:8" x14ac:dyDescent="0.3">
      <c r="B16" s="22" t="s">
        <v>114</v>
      </c>
      <c r="C16" s="22" t="s">
        <v>115</v>
      </c>
      <c r="D16" s="22">
        <v>0</v>
      </c>
      <c r="E16" s="22">
        <v>0</v>
      </c>
      <c r="F16" s="22">
        <v>1</v>
      </c>
      <c r="G16" s="22">
        <v>1E+30</v>
      </c>
      <c r="H16" s="22">
        <v>1E+30</v>
      </c>
    </row>
    <row r="17" spans="1:8" x14ac:dyDescent="0.3">
      <c r="B17" s="22" t="s">
        <v>116</v>
      </c>
      <c r="C17" s="22" t="s">
        <v>117</v>
      </c>
      <c r="D17" s="22">
        <v>0</v>
      </c>
      <c r="E17" s="22">
        <v>1</v>
      </c>
      <c r="F17" s="22">
        <v>1</v>
      </c>
      <c r="G17" s="22">
        <v>1E+30</v>
      </c>
      <c r="H17" s="22">
        <v>1</v>
      </c>
    </row>
    <row r="18" spans="1:8" ht="15" thickBot="1" x14ac:dyDescent="0.35">
      <c r="B18" s="20" t="s">
        <v>118</v>
      </c>
      <c r="C18" s="20" t="s">
        <v>119</v>
      </c>
      <c r="D18" s="20">
        <v>8</v>
      </c>
      <c r="E18" s="20">
        <v>0</v>
      </c>
      <c r="F18" s="20">
        <v>1</v>
      </c>
      <c r="G18" s="20">
        <v>1</v>
      </c>
      <c r="H18" s="20">
        <v>1E+30</v>
      </c>
    </row>
    <row r="20" spans="1:8" ht="15" thickBot="1" x14ac:dyDescent="0.35">
      <c r="A20" t="s">
        <v>92</v>
      </c>
    </row>
    <row r="21" spans="1:8" x14ac:dyDescent="0.3">
      <c r="B21" s="25"/>
      <c r="C21" s="25"/>
      <c r="D21" s="25" t="s">
        <v>249</v>
      </c>
      <c r="E21" s="25" t="s">
        <v>258</v>
      </c>
      <c r="F21" s="25" t="s">
        <v>260</v>
      </c>
      <c r="G21" s="25" t="s">
        <v>255</v>
      </c>
      <c r="H21" s="25" t="s">
        <v>255</v>
      </c>
    </row>
    <row r="22" spans="1:8" ht="15" thickBot="1" x14ac:dyDescent="0.35">
      <c r="B22" s="26" t="s">
        <v>86</v>
      </c>
      <c r="C22" s="26" t="s">
        <v>87</v>
      </c>
      <c r="D22" s="26" t="s">
        <v>250</v>
      </c>
      <c r="E22" s="26" t="s">
        <v>259</v>
      </c>
      <c r="F22" s="26" t="s">
        <v>261</v>
      </c>
      <c r="G22" s="26" t="s">
        <v>256</v>
      </c>
      <c r="H22" s="26" t="s">
        <v>257</v>
      </c>
    </row>
    <row r="23" spans="1:8" x14ac:dyDescent="0.3">
      <c r="B23" s="22" t="s">
        <v>120</v>
      </c>
      <c r="C23" s="22" t="s">
        <v>121</v>
      </c>
      <c r="D23" s="22">
        <v>6</v>
      </c>
      <c r="E23" s="22">
        <v>0</v>
      </c>
      <c r="F23" s="22">
        <v>0</v>
      </c>
      <c r="G23" s="22">
        <v>6</v>
      </c>
      <c r="H23" s="22">
        <v>1E+30</v>
      </c>
    </row>
    <row r="24" spans="1:8" x14ac:dyDescent="0.3">
      <c r="B24" s="22" t="s">
        <v>124</v>
      </c>
      <c r="C24" s="22" t="s">
        <v>125</v>
      </c>
      <c r="D24" s="22">
        <v>10</v>
      </c>
      <c r="E24" s="22">
        <v>0</v>
      </c>
      <c r="F24" s="22">
        <v>0</v>
      </c>
      <c r="G24" s="22">
        <v>10</v>
      </c>
      <c r="H24" s="22">
        <v>1E+30</v>
      </c>
    </row>
    <row r="25" spans="1:8" x14ac:dyDescent="0.3">
      <c r="B25" s="22" t="s">
        <v>127</v>
      </c>
      <c r="C25" s="22" t="s">
        <v>128</v>
      </c>
      <c r="D25" s="22">
        <v>20</v>
      </c>
      <c r="E25" s="22">
        <v>0</v>
      </c>
      <c r="F25" s="22">
        <v>0</v>
      </c>
      <c r="G25" s="22">
        <v>20</v>
      </c>
      <c r="H25" s="22">
        <v>1E+30</v>
      </c>
    </row>
    <row r="26" spans="1:8" x14ac:dyDescent="0.3">
      <c r="B26" s="22" t="s">
        <v>130</v>
      </c>
      <c r="C26" s="22" t="s">
        <v>131</v>
      </c>
      <c r="D26" s="22">
        <v>15</v>
      </c>
      <c r="E26" s="22">
        <v>0</v>
      </c>
      <c r="F26" s="22">
        <v>0</v>
      </c>
      <c r="G26" s="22">
        <v>15</v>
      </c>
      <c r="H26" s="22">
        <v>1E+30</v>
      </c>
    </row>
    <row r="27" spans="1:8" x14ac:dyDescent="0.3">
      <c r="B27" s="22" t="s">
        <v>133</v>
      </c>
      <c r="C27" s="22" t="s">
        <v>134</v>
      </c>
      <c r="D27" s="22">
        <v>20</v>
      </c>
      <c r="E27" s="22">
        <v>0</v>
      </c>
      <c r="F27" s="22">
        <v>0</v>
      </c>
      <c r="G27" s="22">
        <v>20</v>
      </c>
      <c r="H27" s="22">
        <v>1E+30</v>
      </c>
    </row>
    <row r="28" spans="1:8" x14ac:dyDescent="0.3">
      <c r="B28" s="22" t="s">
        <v>136</v>
      </c>
      <c r="C28" s="22" t="s">
        <v>137</v>
      </c>
      <c r="D28" s="22">
        <v>26</v>
      </c>
      <c r="E28" s="22">
        <v>0</v>
      </c>
      <c r="F28" s="22">
        <v>0</v>
      </c>
      <c r="G28" s="22">
        <v>26</v>
      </c>
      <c r="H28" s="22">
        <v>1E+30</v>
      </c>
    </row>
    <row r="29" spans="1:8" x14ac:dyDescent="0.3">
      <c r="B29" s="22" t="s">
        <v>139</v>
      </c>
      <c r="C29" s="22" t="s">
        <v>140</v>
      </c>
      <c r="D29" s="22">
        <v>25</v>
      </c>
      <c r="E29" s="22">
        <v>0</v>
      </c>
      <c r="F29" s="22">
        <v>0</v>
      </c>
      <c r="G29" s="22">
        <v>25</v>
      </c>
      <c r="H29" s="22">
        <v>1E+30</v>
      </c>
    </row>
    <row r="30" spans="1:8" x14ac:dyDescent="0.3">
      <c r="B30" s="22" t="s">
        <v>142</v>
      </c>
      <c r="C30" s="22" t="s">
        <v>143</v>
      </c>
      <c r="D30" s="22">
        <v>36</v>
      </c>
      <c r="E30" s="22">
        <v>0</v>
      </c>
      <c r="F30" s="22">
        <v>0</v>
      </c>
      <c r="G30" s="22">
        <v>36</v>
      </c>
      <c r="H30" s="22">
        <v>1E+30</v>
      </c>
    </row>
    <row r="31" spans="1:8" x14ac:dyDescent="0.3">
      <c r="B31" s="22" t="s">
        <v>145</v>
      </c>
      <c r="C31" s="22" t="s">
        <v>146</v>
      </c>
      <c r="D31" s="22">
        <v>43</v>
      </c>
      <c r="E31" s="22">
        <v>0</v>
      </c>
      <c r="F31" s="22">
        <v>0</v>
      </c>
      <c r="G31" s="22">
        <v>43</v>
      </c>
      <c r="H31" s="22">
        <v>1E+30</v>
      </c>
    </row>
    <row r="32" spans="1:8" x14ac:dyDescent="0.3">
      <c r="B32" s="22" t="s">
        <v>148</v>
      </c>
      <c r="C32" s="22" t="s">
        <v>149</v>
      </c>
      <c r="D32" s="22">
        <v>45</v>
      </c>
      <c r="E32" s="22">
        <v>0</v>
      </c>
      <c r="F32" s="22">
        <v>0</v>
      </c>
      <c r="G32" s="22">
        <v>45</v>
      </c>
      <c r="H32" s="22">
        <v>1E+30</v>
      </c>
    </row>
    <row r="33" spans="2:8" x14ac:dyDescent="0.3">
      <c r="B33" s="22" t="s">
        <v>151</v>
      </c>
      <c r="C33" s="22" t="s">
        <v>152</v>
      </c>
      <c r="D33" s="22">
        <v>0</v>
      </c>
      <c r="E33" s="22">
        <v>0</v>
      </c>
      <c r="F33" s="22">
        <v>0</v>
      </c>
      <c r="G33" s="22">
        <v>0</v>
      </c>
      <c r="H33" s="22">
        <v>1E+30</v>
      </c>
    </row>
    <row r="34" spans="2:8" x14ac:dyDescent="0.3">
      <c r="B34" s="22" t="s">
        <v>155</v>
      </c>
      <c r="C34" s="22" t="s">
        <v>156</v>
      </c>
      <c r="D34" s="22">
        <v>0</v>
      </c>
      <c r="E34" s="22">
        <v>0</v>
      </c>
      <c r="F34" s="22">
        <v>0</v>
      </c>
      <c r="G34" s="22">
        <v>0</v>
      </c>
      <c r="H34" s="22">
        <v>1E+30</v>
      </c>
    </row>
    <row r="35" spans="2:8" x14ac:dyDescent="0.3">
      <c r="B35" s="22" t="s">
        <v>158</v>
      </c>
      <c r="C35" s="22" t="s">
        <v>159</v>
      </c>
      <c r="D35" s="22">
        <v>0</v>
      </c>
      <c r="E35" s="22">
        <v>0</v>
      </c>
      <c r="F35" s="22">
        <v>0</v>
      </c>
      <c r="G35" s="22">
        <v>0</v>
      </c>
      <c r="H35" s="22">
        <v>1E+30</v>
      </c>
    </row>
    <row r="36" spans="2:8" x14ac:dyDescent="0.3">
      <c r="B36" s="22" t="s">
        <v>161</v>
      </c>
      <c r="C36" s="22" t="s">
        <v>162</v>
      </c>
      <c r="D36" s="22">
        <v>6</v>
      </c>
      <c r="E36" s="22">
        <v>0</v>
      </c>
      <c r="F36" s="22">
        <v>0</v>
      </c>
      <c r="G36" s="22">
        <v>6</v>
      </c>
      <c r="H36" s="22">
        <v>1E+30</v>
      </c>
    </row>
    <row r="37" spans="2:8" x14ac:dyDescent="0.3">
      <c r="B37" s="22" t="s">
        <v>164</v>
      </c>
      <c r="C37" s="22" t="s">
        <v>165</v>
      </c>
      <c r="D37" s="22">
        <v>6</v>
      </c>
      <c r="E37" s="22">
        <v>0</v>
      </c>
      <c r="F37" s="22">
        <v>0</v>
      </c>
      <c r="G37" s="22">
        <v>6</v>
      </c>
      <c r="H37" s="22">
        <v>1E+30</v>
      </c>
    </row>
    <row r="38" spans="2:8" x14ac:dyDescent="0.3">
      <c r="B38" s="22" t="s">
        <v>167</v>
      </c>
      <c r="C38" s="22" t="s">
        <v>168</v>
      </c>
      <c r="D38" s="22">
        <v>10</v>
      </c>
      <c r="E38" s="22">
        <v>0</v>
      </c>
      <c r="F38" s="22">
        <v>0</v>
      </c>
      <c r="G38" s="22">
        <v>10</v>
      </c>
      <c r="H38" s="22">
        <v>1E+30</v>
      </c>
    </row>
    <row r="39" spans="2:8" x14ac:dyDescent="0.3">
      <c r="B39" s="22" t="s">
        <v>170</v>
      </c>
      <c r="C39" s="22" t="s">
        <v>171</v>
      </c>
      <c r="D39" s="22">
        <v>10</v>
      </c>
      <c r="E39" s="22">
        <v>0</v>
      </c>
      <c r="F39" s="22">
        <v>0</v>
      </c>
      <c r="G39" s="22">
        <v>10</v>
      </c>
      <c r="H39" s="22">
        <v>1E+30</v>
      </c>
    </row>
    <row r="40" spans="2:8" x14ac:dyDescent="0.3">
      <c r="B40" s="22" t="s">
        <v>173</v>
      </c>
      <c r="C40" s="22" t="s">
        <v>174</v>
      </c>
      <c r="D40" s="22">
        <v>26</v>
      </c>
      <c r="E40" s="22">
        <v>0</v>
      </c>
      <c r="F40" s="22">
        <v>0</v>
      </c>
      <c r="G40" s="22">
        <v>26</v>
      </c>
      <c r="H40" s="22">
        <v>1E+30</v>
      </c>
    </row>
    <row r="41" spans="2:8" x14ac:dyDescent="0.3">
      <c r="B41" s="22" t="s">
        <v>176</v>
      </c>
      <c r="C41" s="22" t="s">
        <v>177</v>
      </c>
      <c r="D41" s="22">
        <v>26</v>
      </c>
      <c r="E41" s="22">
        <v>0</v>
      </c>
      <c r="F41" s="22">
        <v>0</v>
      </c>
      <c r="G41" s="22">
        <v>26</v>
      </c>
      <c r="H41" s="22">
        <v>1E+30</v>
      </c>
    </row>
    <row r="42" spans="2:8" x14ac:dyDescent="0.3">
      <c r="B42" s="22" t="s">
        <v>179</v>
      </c>
      <c r="C42" s="22" t="s">
        <v>180</v>
      </c>
      <c r="D42" s="22">
        <v>36</v>
      </c>
      <c r="E42" s="22">
        <v>0</v>
      </c>
      <c r="F42" s="22">
        <v>0</v>
      </c>
      <c r="G42" s="22">
        <v>36</v>
      </c>
      <c r="H42" s="22">
        <v>1E+30</v>
      </c>
    </row>
    <row r="43" spans="2:8" x14ac:dyDescent="0.3">
      <c r="B43" s="22" t="s">
        <v>182</v>
      </c>
      <c r="C43" s="22" t="s">
        <v>183</v>
      </c>
      <c r="D43" s="22">
        <v>6</v>
      </c>
      <c r="E43" s="22">
        <v>0</v>
      </c>
      <c r="F43" s="22">
        <v>0</v>
      </c>
      <c r="G43" s="22">
        <v>0</v>
      </c>
      <c r="H43" s="22">
        <v>1E+30</v>
      </c>
    </row>
    <row r="44" spans="2:8" x14ac:dyDescent="0.3">
      <c r="B44" s="22" t="s">
        <v>185</v>
      </c>
      <c r="C44" s="22" t="s">
        <v>186</v>
      </c>
      <c r="D44" s="22">
        <v>10</v>
      </c>
      <c r="E44" s="22">
        <v>0</v>
      </c>
      <c r="F44" s="22">
        <v>0</v>
      </c>
      <c r="G44" s="22">
        <v>0</v>
      </c>
      <c r="H44" s="22">
        <v>1E+30</v>
      </c>
    </row>
    <row r="45" spans="2:8" x14ac:dyDescent="0.3">
      <c r="B45" s="22" t="s">
        <v>188</v>
      </c>
      <c r="C45" s="22" t="s">
        <v>189</v>
      </c>
      <c r="D45" s="22">
        <v>20</v>
      </c>
      <c r="E45" s="22">
        <v>0</v>
      </c>
      <c r="F45" s="22">
        <v>0</v>
      </c>
      <c r="G45" s="22">
        <v>0</v>
      </c>
      <c r="H45" s="22">
        <v>1E+30</v>
      </c>
    </row>
    <row r="46" spans="2:8" x14ac:dyDescent="0.3">
      <c r="B46" s="22" t="s">
        <v>191</v>
      </c>
      <c r="C46" s="22" t="s">
        <v>192</v>
      </c>
      <c r="D46" s="22">
        <v>9</v>
      </c>
      <c r="E46" s="22">
        <v>0</v>
      </c>
      <c r="F46" s="22">
        <v>0</v>
      </c>
      <c r="G46" s="22">
        <v>0</v>
      </c>
      <c r="H46" s="22">
        <v>1E+30</v>
      </c>
    </row>
    <row r="47" spans="2:8" x14ac:dyDescent="0.3">
      <c r="B47" s="22" t="s">
        <v>194</v>
      </c>
      <c r="C47" s="22" t="s">
        <v>195</v>
      </c>
      <c r="D47" s="22">
        <v>14</v>
      </c>
      <c r="E47" s="22">
        <v>562949953421312</v>
      </c>
      <c r="F47" s="22">
        <v>0</v>
      </c>
      <c r="G47" s="22">
        <v>3.5527136788005344E-14</v>
      </c>
      <c r="H47" s="22">
        <v>0</v>
      </c>
    </row>
    <row r="48" spans="2:8" x14ac:dyDescent="0.3">
      <c r="B48" s="22" t="s">
        <v>197</v>
      </c>
      <c r="C48" s="22" t="s">
        <v>198</v>
      </c>
      <c r="D48" s="22">
        <v>16</v>
      </c>
      <c r="E48" s="22">
        <v>-337769972052784</v>
      </c>
      <c r="F48" s="22">
        <v>0</v>
      </c>
      <c r="G48" s="22">
        <v>0</v>
      </c>
      <c r="H48" s="22">
        <v>5.3290705182006757E-14</v>
      </c>
    </row>
    <row r="49" spans="2:8" x14ac:dyDescent="0.3">
      <c r="B49" s="22" t="s">
        <v>200</v>
      </c>
      <c r="C49" s="22" t="s">
        <v>201</v>
      </c>
      <c r="D49" s="22">
        <v>15</v>
      </c>
      <c r="E49" s="22">
        <v>0</v>
      </c>
      <c r="F49" s="22">
        <v>0</v>
      </c>
      <c r="G49" s="22">
        <v>0</v>
      </c>
      <c r="H49" s="22">
        <v>1E+30</v>
      </c>
    </row>
    <row r="50" spans="2:8" x14ac:dyDescent="0.3">
      <c r="B50" s="22" t="s">
        <v>203</v>
      </c>
      <c r="C50" s="22" t="s">
        <v>204</v>
      </c>
      <c r="D50" s="22">
        <v>10</v>
      </c>
      <c r="E50" s="22">
        <v>-495395959010752</v>
      </c>
      <c r="F50" s="22">
        <v>0</v>
      </c>
      <c r="G50" s="22">
        <v>0</v>
      </c>
      <c r="H50" s="22">
        <v>1.1842378929334555E-13</v>
      </c>
    </row>
    <row r="51" spans="2:8" x14ac:dyDescent="0.3">
      <c r="B51" s="22" t="s">
        <v>206</v>
      </c>
      <c r="C51" s="22" t="s">
        <v>207</v>
      </c>
      <c r="D51" s="22">
        <v>17</v>
      </c>
      <c r="E51" s="22">
        <v>0</v>
      </c>
      <c r="F51" s="22">
        <v>0</v>
      </c>
      <c r="G51" s="22">
        <v>0</v>
      </c>
      <c r="H51" s="22">
        <v>1E+30</v>
      </c>
    </row>
    <row r="52" spans="2:8" x14ac:dyDescent="0.3">
      <c r="B52" s="22" t="s">
        <v>209</v>
      </c>
      <c r="C52" s="22" t="s">
        <v>210</v>
      </c>
      <c r="D52" s="22">
        <v>9</v>
      </c>
      <c r="E52" s="22">
        <v>0</v>
      </c>
      <c r="F52" s="22">
        <v>0</v>
      </c>
      <c r="G52" s="22">
        <v>0</v>
      </c>
      <c r="H52" s="22">
        <v>1E+30</v>
      </c>
    </row>
    <row r="53" spans="2:8" x14ac:dyDescent="0.3">
      <c r="B53" s="22" t="s">
        <v>182</v>
      </c>
      <c r="C53" s="22" t="s">
        <v>183</v>
      </c>
      <c r="D53" s="22">
        <v>6</v>
      </c>
      <c r="E53" s="22">
        <v>0</v>
      </c>
      <c r="F53" s="22">
        <v>5</v>
      </c>
      <c r="G53" s="22">
        <v>1</v>
      </c>
      <c r="H53" s="22">
        <v>1E+30</v>
      </c>
    </row>
    <row r="54" spans="2:8" x14ac:dyDescent="0.3">
      <c r="B54" s="22" t="s">
        <v>185</v>
      </c>
      <c r="C54" s="22" t="s">
        <v>186</v>
      </c>
      <c r="D54" s="22">
        <v>10</v>
      </c>
      <c r="E54" s="22">
        <v>0</v>
      </c>
      <c r="F54" s="22">
        <v>10</v>
      </c>
      <c r="G54" s="22">
        <v>0</v>
      </c>
      <c r="H54" s="22">
        <v>1E+30</v>
      </c>
    </row>
    <row r="55" spans="2:8" x14ac:dyDescent="0.3">
      <c r="B55" s="22" t="s">
        <v>188</v>
      </c>
      <c r="C55" s="22" t="s">
        <v>189</v>
      </c>
      <c r="D55" s="22">
        <v>20</v>
      </c>
      <c r="E55" s="22">
        <v>0</v>
      </c>
      <c r="F55" s="22">
        <v>16</v>
      </c>
      <c r="G55" s="22">
        <v>4</v>
      </c>
      <c r="H55" s="22">
        <v>1E+30</v>
      </c>
    </row>
    <row r="56" spans="2:8" x14ac:dyDescent="0.3">
      <c r="B56" s="22" t="s">
        <v>191</v>
      </c>
      <c r="C56" s="22" t="s">
        <v>192</v>
      </c>
      <c r="D56" s="22">
        <v>9</v>
      </c>
      <c r="E56" s="22">
        <v>0</v>
      </c>
      <c r="F56" s="22">
        <v>7</v>
      </c>
      <c r="G56" s="22">
        <v>2</v>
      </c>
      <c r="H56" s="22">
        <v>1E+30</v>
      </c>
    </row>
    <row r="57" spans="2:8" x14ac:dyDescent="0.3">
      <c r="B57" s="22" t="s">
        <v>194</v>
      </c>
      <c r="C57" s="22" t="s">
        <v>195</v>
      </c>
      <c r="D57" s="22">
        <v>14</v>
      </c>
      <c r="E57" s="22">
        <v>0</v>
      </c>
      <c r="F57" s="22">
        <v>11</v>
      </c>
      <c r="G57" s="22">
        <v>3</v>
      </c>
      <c r="H57" s="22">
        <v>1E+30</v>
      </c>
    </row>
    <row r="58" spans="2:8" x14ac:dyDescent="0.3">
      <c r="B58" s="22" t="s">
        <v>197</v>
      </c>
      <c r="C58" s="22" t="s">
        <v>198</v>
      </c>
      <c r="D58" s="22">
        <v>16</v>
      </c>
      <c r="E58" s="22">
        <v>0</v>
      </c>
      <c r="F58" s="22">
        <v>13</v>
      </c>
      <c r="G58" s="22">
        <v>3</v>
      </c>
      <c r="H58" s="22">
        <v>1E+30</v>
      </c>
    </row>
    <row r="59" spans="2:8" x14ac:dyDescent="0.3">
      <c r="B59" s="22" t="s">
        <v>200</v>
      </c>
      <c r="C59" s="22" t="s">
        <v>201</v>
      </c>
      <c r="D59" s="22">
        <v>15</v>
      </c>
      <c r="E59" s="22">
        <v>0</v>
      </c>
      <c r="F59" s="22">
        <v>12</v>
      </c>
      <c r="G59" s="22">
        <v>3</v>
      </c>
      <c r="H59" s="22">
        <v>1E+30</v>
      </c>
    </row>
    <row r="60" spans="2:8" x14ac:dyDescent="0.3">
      <c r="B60" s="22" t="s">
        <v>203</v>
      </c>
      <c r="C60" s="22" t="s">
        <v>204</v>
      </c>
      <c r="D60" s="22">
        <v>10</v>
      </c>
      <c r="E60" s="22">
        <v>0</v>
      </c>
      <c r="F60" s="22">
        <v>7</v>
      </c>
      <c r="G60" s="22">
        <v>3</v>
      </c>
      <c r="H60" s="22">
        <v>1E+30</v>
      </c>
    </row>
    <row r="61" spans="2:8" x14ac:dyDescent="0.3">
      <c r="B61" s="22" t="s">
        <v>206</v>
      </c>
      <c r="C61" s="22" t="s">
        <v>207</v>
      </c>
      <c r="D61" s="22">
        <v>17</v>
      </c>
      <c r="E61" s="22">
        <v>0</v>
      </c>
      <c r="F61" s="22">
        <v>15</v>
      </c>
      <c r="G61" s="22">
        <v>2</v>
      </c>
      <c r="H61" s="22">
        <v>1E+30</v>
      </c>
    </row>
    <row r="62" spans="2:8" x14ac:dyDescent="0.3">
      <c r="B62" s="22" t="s">
        <v>209</v>
      </c>
      <c r="C62" s="22" t="s">
        <v>210</v>
      </c>
      <c r="D62" s="22">
        <v>9</v>
      </c>
      <c r="E62" s="22">
        <v>2</v>
      </c>
      <c r="F62" s="22">
        <v>9</v>
      </c>
      <c r="G62" s="22">
        <v>0</v>
      </c>
      <c r="H62" s="22">
        <v>2</v>
      </c>
    </row>
    <row r="63" spans="2:8" x14ac:dyDescent="0.3">
      <c r="B63" s="22" t="s">
        <v>161</v>
      </c>
      <c r="C63" s="22" t="s">
        <v>162</v>
      </c>
      <c r="D63" s="22">
        <v>6</v>
      </c>
      <c r="E63" s="22">
        <v>0</v>
      </c>
      <c r="F63" s="22">
        <v>0</v>
      </c>
      <c r="G63" s="22">
        <v>0</v>
      </c>
      <c r="H63" s="22">
        <v>1E+30</v>
      </c>
    </row>
    <row r="64" spans="2:8" x14ac:dyDescent="0.3">
      <c r="B64" s="22" t="s">
        <v>164</v>
      </c>
      <c r="C64" s="22" t="s">
        <v>165</v>
      </c>
      <c r="D64" s="22">
        <v>6</v>
      </c>
      <c r="E64" s="22">
        <v>0</v>
      </c>
      <c r="F64" s="22">
        <v>0</v>
      </c>
      <c r="G64" s="22">
        <v>0</v>
      </c>
      <c r="H64" s="22">
        <v>1E+30</v>
      </c>
    </row>
    <row r="65" spans="2:8" x14ac:dyDescent="0.3">
      <c r="B65" s="22" t="s">
        <v>167</v>
      </c>
      <c r="C65" s="22" t="s">
        <v>168</v>
      </c>
      <c r="D65" s="22">
        <v>10</v>
      </c>
      <c r="E65" s="22">
        <v>0</v>
      </c>
      <c r="F65" s="22">
        <v>0</v>
      </c>
      <c r="G65" s="22">
        <v>0</v>
      </c>
      <c r="H65" s="22">
        <v>1E+30</v>
      </c>
    </row>
    <row r="66" spans="2:8" x14ac:dyDescent="0.3">
      <c r="B66" s="22" t="s">
        <v>139</v>
      </c>
      <c r="C66" s="22" t="s">
        <v>140</v>
      </c>
      <c r="D66" s="22">
        <v>25</v>
      </c>
      <c r="E66" s="22">
        <v>0</v>
      </c>
      <c r="F66" s="22">
        <v>45</v>
      </c>
      <c r="G66" s="22">
        <v>1E+30</v>
      </c>
      <c r="H66" s="22">
        <v>20</v>
      </c>
    </row>
    <row r="67" spans="2:8" x14ac:dyDescent="0.3">
      <c r="B67" s="22" t="s">
        <v>170</v>
      </c>
      <c r="C67" s="22" t="s">
        <v>171</v>
      </c>
      <c r="D67" s="22">
        <v>10</v>
      </c>
      <c r="E67" s="22">
        <v>0</v>
      </c>
      <c r="F67" s="22">
        <v>0</v>
      </c>
      <c r="G67" s="22">
        <v>0</v>
      </c>
      <c r="H67" s="22">
        <v>1E+30</v>
      </c>
    </row>
    <row r="68" spans="2:8" x14ac:dyDescent="0.3">
      <c r="B68" s="22" t="s">
        <v>173</v>
      </c>
      <c r="C68" s="22" t="s">
        <v>174</v>
      </c>
      <c r="D68" s="22">
        <v>26</v>
      </c>
      <c r="E68" s="22">
        <v>0</v>
      </c>
      <c r="F68" s="22">
        <v>0</v>
      </c>
      <c r="G68" s="22">
        <v>6</v>
      </c>
      <c r="H68" s="22">
        <v>1E+30</v>
      </c>
    </row>
    <row r="69" spans="2:8" x14ac:dyDescent="0.3">
      <c r="B69" s="22" t="s">
        <v>173</v>
      </c>
      <c r="C69" s="22" t="s">
        <v>174</v>
      </c>
      <c r="D69" s="22">
        <v>26</v>
      </c>
      <c r="E69" s="22">
        <v>0</v>
      </c>
      <c r="F69" s="22">
        <v>0</v>
      </c>
      <c r="G69" s="22">
        <v>11</v>
      </c>
      <c r="H69" s="22">
        <v>1E+30</v>
      </c>
    </row>
    <row r="70" spans="2:8" x14ac:dyDescent="0.3">
      <c r="B70" s="22" t="s">
        <v>173</v>
      </c>
      <c r="C70" s="22" t="s">
        <v>174</v>
      </c>
      <c r="D70" s="22">
        <v>26</v>
      </c>
      <c r="E70" s="22">
        <v>0</v>
      </c>
      <c r="F70" s="22">
        <v>0</v>
      </c>
      <c r="G70" s="22">
        <v>0</v>
      </c>
      <c r="H70" s="22">
        <v>1E+30</v>
      </c>
    </row>
    <row r="71" spans="2:8" x14ac:dyDescent="0.3">
      <c r="B71" s="22" t="s">
        <v>145</v>
      </c>
      <c r="C71" s="22" t="s">
        <v>146</v>
      </c>
      <c r="D71" s="22">
        <v>43</v>
      </c>
      <c r="E71" s="22">
        <v>0</v>
      </c>
      <c r="F71" s="22">
        <v>45</v>
      </c>
      <c r="G71" s="22">
        <v>1E+30</v>
      </c>
      <c r="H71" s="22">
        <v>2</v>
      </c>
    </row>
    <row r="72" spans="2:8" x14ac:dyDescent="0.3">
      <c r="B72" s="22" t="s">
        <v>176</v>
      </c>
      <c r="C72" s="22" t="s">
        <v>177</v>
      </c>
      <c r="D72" s="22">
        <v>26</v>
      </c>
      <c r="E72" s="22">
        <v>0</v>
      </c>
      <c r="F72" s="22">
        <v>0</v>
      </c>
      <c r="G72" s="22">
        <v>6</v>
      </c>
      <c r="H72" s="22">
        <v>1E+30</v>
      </c>
    </row>
    <row r="73" spans="2:8" x14ac:dyDescent="0.3">
      <c r="B73" s="22" t="s">
        <v>176</v>
      </c>
      <c r="C73" s="22" t="s">
        <v>177</v>
      </c>
      <c r="D73" s="22">
        <v>26</v>
      </c>
      <c r="E73" s="22">
        <v>0</v>
      </c>
      <c r="F73" s="22">
        <v>0</v>
      </c>
      <c r="G73" s="22">
        <v>11</v>
      </c>
      <c r="H73" s="22">
        <v>1E+30</v>
      </c>
    </row>
    <row r="74" spans="2:8" x14ac:dyDescent="0.3">
      <c r="B74" s="22" t="s">
        <v>176</v>
      </c>
      <c r="C74" s="22" t="s">
        <v>177</v>
      </c>
      <c r="D74" s="22">
        <v>26</v>
      </c>
      <c r="E74" s="22">
        <v>0</v>
      </c>
      <c r="F74" s="22">
        <v>0</v>
      </c>
      <c r="G74" s="22">
        <v>0</v>
      </c>
      <c r="H74" s="22">
        <v>1E+30</v>
      </c>
    </row>
    <row r="75" spans="2:8" x14ac:dyDescent="0.3">
      <c r="B75" s="22" t="s">
        <v>148</v>
      </c>
      <c r="C75" s="22" t="s">
        <v>149</v>
      </c>
      <c r="D75" s="22">
        <v>45</v>
      </c>
      <c r="E75" s="22">
        <v>-4</v>
      </c>
      <c r="F75" s="22">
        <v>45</v>
      </c>
      <c r="G75" s="22">
        <v>2</v>
      </c>
      <c r="H75" s="22">
        <v>0</v>
      </c>
    </row>
    <row r="76" spans="2:8" x14ac:dyDescent="0.3">
      <c r="B76" s="22" t="s">
        <v>179</v>
      </c>
      <c r="C76" s="22" t="s">
        <v>180</v>
      </c>
      <c r="D76" s="22">
        <v>36</v>
      </c>
      <c r="E76" s="22">
        <v>0</v>
      </c>
      <c r="F76" s="22">
        <v>0</v>
      </c>
      <c r="G76" s="22">
        <v>16</v>
      </c>
      <c r="H76" s="22">
        <v>1E+30</v>
      </c>
    </row>
    <row r="77" spans="2:8" ht="15" thickBot="1" x14ac:dyDescent="0.35">
      <c r="B77" s="20" t="s">
        <v>179</v>
      </c>
      <c r="C77" s="20" t="s">
        <v>180</v>
      </c>
      <c r="D77" s="20">
        <v>36</v>
      </c>
      <c r="E77" s="20">
        <v>0</v>
      </c>
      <c r="F77" s="20">
        <v>0</v>
      </c>
      <c r="G77" s="20">
        <v>0</v>
      </c>
      <c r="H77" s="20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5546875" customWidth="1"/>
    <col min="3" max="3" width="12.6640625" customWidth="1"/>
    <col min="4" max="4" width="9.6640625" bestFit="1" customWidth="1"/>
    <col min="5" max="5" width="2.33203125" customWidth="1"/>
    <col min="6" max="6" width="8.44140625" customWidth="1"/>
    <col min="7" max="7" width="17.44140625" bestFit="1" customWidth="1"/>
    <col min="8" max="8" width="2.33203125" customWidth="1"/>
    <col min="9" max="9" width="8.88671875" customWidth="1"/>
    <col min="10" max="10" width="17.44140625" bestFit="1" customWidth="1"/>
  </cols>
  <sheetData>
    <row r="1" spans="1:10" x14ac:dyDescent="0.3">
      <c r="A1" s="19" t="s">
        <v>262</v>
      </c>
    </row>
    <row r="2" spans="1:10" x14ac:dyDescent="0.3">
      <c r="A2" s="19" t="s">
        <v>75</v>
      </c>
    </row>
    <row r="3" spans="1:10" x14ac:dyDescent="0.3">
      <c r="A3" s="19" t="s">
        <v>248</v>
      </c>
    </row>
    <row r="5" spans="1:10" ht="15" thickBot="1" x14ac:dyDescent="0.35"/>
    <row r="6" spans="1:10" x14ac:dyDescent="0.3">
      <c r="B6" s="25"/>
      <c r="C6" s="25" t="s">
        <v>253</v>
      </c>
      <c r="D6" s="25"/>
    </row>
    <row r="7" spans="1:10" ht="15" thickBot="1" x14ac:dyDescent="0.35">
      <c r="B7" s="26" t="s">
        <v>86</v>
      </c>
      <c r="C7" s="26" t="s">
        <v>87</v>
      </c>
      <c r="D7" s="26" t="s">
        <v>250</v>
      </c>
    </row>
    <row r="8" spans="1:10" ht="15" thickBot="1" x14ac:dyDescent="0.35">
      <c r="B8" s="20" t="s">
        <v>97</v>
      </c>
      <c r="C8" s="20" t="s">
        <v>98</v>
      </c>
      <c r="D8" s="23">
        <v>20</v>
      </c>
    </row>
    <row r="10" spans="1:10" ht="15" thickBot="1" x14ac:dyDescent="0.35"/>
    <row r="11" spans="1:10" x14ac:dyDescent="0.3">
      <c r="B11" s="25"/>
      <c r="C11" s="25" t="s">
        <v>263</v>
      </c>
      <c r="D11" s="25"/>
      <c r="F11" s="25" t="s">
        <v>264</v>
      </c>
      <c r="G11" s="25" t="s">
        <v>253</v>
      </c>
      <c r="I11" s="25" t="s">
        <v>267</v>
      </c>
      <c r="J11" s="25" t="s">
        <v>253</v>
      </c>
    </row>
    <row r="12" spans="1:10" ht="15" thickBot="1" x14ac:dyDescent="0.35">
      <c r="B12" s="26" t="s">
        <v>86</v>
      </c>
      <c r="C12" s="26" t="s">
        <v>87</v>
      </c>
      <c r="D12" s="26" t="s">
        <v>250</v>
      </c>
      <c r="F12" s="26" t="s">
        <v>265</v>
      </c>
      <c r="G12" s="26" t="s">
        <v>266</v>
      </c>
      <c r="I12" s="26" t="s">
        <v>265</v>
      </c>
      <c r="J12" s="26" t="s">
        <v>266</v>
      </c>
    </row>
    <row r="13" spans="1:10" x14ac:dyDescent="0.3">
      <c r="B13" s="22" t="s">
        <v>99</v>
      </c>
      <c r="C13" s="22" t="s">
        <v>100</v>
      </c>
      <c r="D13" s="24">
        <v>0</v>
      </c>
      <c r="F13" s="24">
        <v>0</v>
      </c>
      <c r="G13" s="24">
        <v>20</v>
      </c>
      <c r="I13" s="24">
        <v>20.000000000000071</v>
      </c>
      <c r="J13" s="24">
        <v>40.000000000000071</v>
      </c>
    </row>
    <row r="14" spans="1:10" x14ac:dyDescent="0.3">
      <c r="B14" s="22" t="s">
        <v>102</v>
      </c>
      <c r="C14" s="22" t="s">
        <v>103</v>
      </c>
      <c r="D14" s="24">
        <v>12</v>
      </c>
      <c r="F14" s="24">
        <v>12</v>
      </c>
      <c r="G14" s="24">
        <v>20</v>
      </c>
      <c r="I14" s="24">
        <v>12</v>
      </c>
      <c r="J14" s="24">
        <v>20</v>
      </c>
    </row>
    <row r="15" spans="1:10" x14ac:dyDescent="0.3">
      <c r="B15" s="22" t="s">
        <v>104</v>
      </c>
      <c r="C15" s="22" t="s">
        <v>105</v>
      </c>
      <c r="D15" s="24">
        <v>0</v>
      </c>
      <c r="F15" s="24">
        <v>0</v>
      </c>
      <c r="G15" s="24">
        <v>20</v>
      </c>
      <c r="I15" s="24">
        <v>13.333333333333302</v>
      </c>
      <c r="J15" s="24">
        <v>33.3333333333333</v>
      </c>
    </row>
    <row r="16" spans="1:10" x14ac:dyDescent="0.3">
      <c r="B16" s="22" t="s">
        <v>106</v>
      </c>
      <c r="C16" s="22" t="s">
        <v>107</v>
      </c>
      <c r="D16" s="24">
        <v>0</v>
      </c>
      <c r="F16" s="24">
        <v>0</v>
      </c>
      <c r="G16" s="24">
        <v>20</v>
      </c>
      <c r="I16" s="24">
        <v>28.571428571428456</v>
      </c>
      <c r="J16" s="24">
        <v>48.571428571428456</v>
      </c>
    </row>
    <row r="17" spans="2:10" x14ac:dyDescent="0.3">
      <c r="B17" s="22" t="s">
        <v>108</v>
      </c>
      <c r="C17" s="22" t="s">
        <v>109</v>
      </c>
      <c r="D17" s="24">
        <v>0</v>
      </c>
      <c r="F17" s="24">
        <v>0</v>
      </c>
      <c r="G17" s="24">
        <v>20</v>
      </c>
      <c r="I17" s="24">
        <v>0</v>
      </c>
      <c r="J17" s="24">
        <v>20</v>
      </c>
    </row>
    <row r="18" spans="2:10" x14ac:dyDescent="0.3">
      <c r="B18" s="22" t="s">
        <v>110</v>
      </c>
      <c r="C18" s="22" t="s">
        <v>111</v>
      </c>
      <c r="D18" s="24">
        <v>0</v>
      </c>
      <c r="F18" s="24">
        <v>0</v>
      </c>
      <c r="G18" s="24">
        <v>20</v>
      </c>
      <c r="I18" s="24">
        <v>0</v>
      </c>
      <c r="J18" s="24">
        <v>20</v>
      </c>
    </row>
    <row r="19" spans="2:10" x14ac:dyDescent="0.3">
      <c r="B19" s="22" t="s">
        <v>112</v>
      </c>
      <c r="C19" s="22" t="s">
        <v>113</v>
      </c>
      <c r="D19" s="24">
        <v>0</v>
      </c>
      <c r="F19" s="24">
        <v>0</v>
      </c>
      <c r="G19" s="24">
        <v>20</v>
      </c>
      <c r="I19" s="24">
        <v>59.999999999999147</v>
      </c>
      <c r="J19" s="24">
        <v>79.999999999999147</v>
      </c>
    </row>
    <row r="20" spans="2:10" x14ac:dyDescent="0.3">
      <c r="B20" s="22" t="s">
        <v>114</v>
      </c>
      <c r="C20" s="22" t="s">
        <v>115</v>
      </c>
      <c r="D20" s="24">
        <v>0</v>
      </c>
      <c r="F20" s="24">
        <v>0</v>
      </c>
      <c r="G20" s="24">
        <v>20</v>
      </c>
      <c r="I20" s="24">
        <v>0</v>
      </c>
      <c r="J20" s="24">
        <v>20</v>
      </c>
    </row>
    <row r="21" spans="2:10" x14ac:dyDescent="0.3">
      <c r="B21" s="22" t="s">
        <v>116</v>
      </c>
      <c r="C21" s="22" t="s">
        <v>117</v>
      </c>
      <c r="D21" s="24">
        <v>0</v>
      </c>
      <c r="F21" s="24">
        <v>0</v>
      </c>
      <c r="G21" s="24">
        <v>20</v>
      </c>
      <c r="I21" s="24">
        <v>14.285714285714228</v>
      </c>
      <c r="J21" s="24">
        <v>34.285714285714228</v>
      </c>
    </row>
    <row r="22" spans="2:10" ht="15" thickBot="1" x14ac:dyDescent="0.35">
      <c r="B22" s="20" t="s">
        <v>118</v>
      </c>
      <c r="C22" s="20" t="s">
        <v>119</v>
      </c>
      <c r="D22" s="23">
        <v>8</v>
      </c>
      <c r="F22" s="23">
        <v>8</v>
      </c>
      <c r="G22" s="23">
        <v>20</v>
      </c>
      <c r="I22" s="23">
        <v>8</v>
      </c>
      <c r="J22" s="2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32" zoomScale="90" zoomScaleNormal="80" workbookViewId="0">
      <selection activeCell="D44" sqref="D44"/>
    </sheetView>
  </sheetViews>
  <sheetFormatPr defaultColWidth="9.109375" defaultRowHeight="14.4" x14ac:dyDescent="0.3"/>
  <cols>
    <col min="1" max="1" width="10.88671875" style="1" bestFit="1" customWidth="1"/>
    <col min="2" max="2" width="9.5546875" style="1" bestFit="1" customWidth="1"/>
    <col min="3" max="3" width="9.109375" style="1"/>
    <col min="4" max="4" width="4.88671875" style="1" bestFit="1" customWidth="1"/>
    <col min="5" max="5" width="9.33203125" style="1" bestFit="1" customWidth="1"/>
    <col min="6" max="6" width="5.88671875" style="1" bestFit="1" customWidth="1"/>
    <col min="7" max="7" width="11.44140625" style="1" bestFit="1" customWidth="1"/>
    <col min="8" max="8" width="9" style="1" customWidth="1"/>
    <col min="9" max="9" width="11.5546875" style="1" bestFit="1" customWidth="1"/>
    <col min="10" max="10" width="7" style="1" bestFit="1" customWidth="1"/>
    <col min="11" max="16384" width="9.109375" style="1"/>
  </cols>
  <sheetData>
    <row r="1" spans="1:18" ht="15.6" x14ac:dyDescent="0.3">
      <c r="A1" s="1" t="s">
        <v>0</v>
      </c>
      <c r="B1" s="8" t="s">
        <v>12</v>
      </c>
      <c r="C1" s="3" t="s">
        <v>11</v>
      </c>
      <c r="D1" s="2" t="s">
        <v>51</v>
      </c>
      <c r="E1" s="2" t="s">
        <v>52</v>
      </c>
      <c r="F1" s="4" t="s">
        <v>53</v>
      </c>
      <c r="G1" s="1" t="s">
        <v>49</v>
      </c>
      <c r="H1" s="1" t="s">
        <v>47</v>
      </c>
      <c r="I1" s="1" t="s">
        <v>50</v>
      </c>
      <c r="J1" s="1" t="s">
        <v>48</v>
      </c>
      <c r="K1" s="1" t="s">
        <v>54</v>
      </c>
      <c r="L1" s="1" t="s">
        <v>55</v>
      </c>
      <c r="M1" s="1" t="s">
        <v>56</v>
      </c>
      <c r="N1" s="1" t="s">
        <v>57</v>
      </c>
    </row>
    <row r="2" spans="1:18" x14ac:dyDescent="0.3">
      <c r="A2" s="1" t="s">
        <v>1</v>
      </c>
      <c r="B2" s="9">
        <v>9</v>
      </c>
      <c r="C2" s="3">
        <v>1</v>
      </c>
      <c r="D2" s="2">
        <v>0</v>
      </c>
      <c r="E2" s="2">
        <v>0</v>
      </c>
      <c r="F2" s="4">
        <f>E2-D2</f>
        <v>0</v>
      </c>
      <c r="G2" s="1">
        <f>D2</f>
        <v>0</v>
      </c>
      <c r="H2" s="1">
        <f>G2+B2</f>
        <v>9</v>
      </c>
      <c r="I2" s="1">
        <f>E3</f>
        <v>10</v>
      </c>
      <c r="J2" s="1">
        <f>I2-B2</f>
        <v>1</v>
      </c>
      <c r="K2" s="1">
        <f>I2-G2-B2</f>
        <v>1</v>
      </c>
      <c r="L2" s="1">
        <f>D3-E2-B2</f>
        <v>0</v>
      </c>
      <c r="M2" s="1">
        <f>E3-E2-B2</f>
        <v>1</v>
      </c>
      <c r="N2" s="1">
        <f>D3-D2-B2</f>
        <v>0</v>
      </c>
    </row>
    <row r="3" spans="1:18" x14ac:dyDescent="0.3">
      <c r="A3" s="1" t="s">
        <v>2</v>
      </c>
      <c r="B3" s="9">
        <v>12</v>
      </c>
      <c r="C3" s="3">
        <v>2</v>
      </c>
      <c r="D3" s="2">
        <f>B2</f>
        <v>9</v>
      </c>
      <c r="E3" s="2">
        <f>$B$25-J24</f>
        <v>10</v>
      </c>
      <c r="F3" s="4">
        <f>E3-D3</f>
        <v>1</v>
      </c>
      <c r="G3" s="1">
        <f>D2</f>
        <v>0</v>
      </c>
      <c r="H3" s="1">
        <f>G3+B3</f>
        <v>12</v>
      </c>
      <c r="I3" s="1">
        <f>E4</f>
        <v>13</v>
      </c>
      <c r="J3" s="1">
        <f t="shared" ref="J3:J11" si="0">I3-B3</f>
        <v>1</v>
      </c>
      <c r="K3" s="1">
        <f t="shared" ref="K3:K11" si="1">I3-G3-B3</f>
        <v>1</v>
      </c>
      <c r="L3" s="1">
        <f>D4-E2-B3</f>
        <v>0</v>
      </c>
      <c r="M3" s="1">
        <f>E4-E2-B3</f>
        <v>1</v>
      </c>
      <c r="N3" s="1">
        <f>D4-D2-B3</f>
        <v>0</v>
      </c>
    </row>
    <row r="4" spans="1:18" x14ac:dyDescent="0.3">
      <c r="A4" s="1" t="s">
        <v>3</v>
      </c>
      <c r="B4" s="9">
        <v>18</v>
      </c>
      <c r="C4" s="3">
        <v>3</v>
      </c>
      <c r="D4" s="2">
        <f>B3</f>
        <v>12</v>
      </c>
      <c r="E4" s="2">
        <f>$B$25-L24</f>
        <v>13</v>
      </c>
      <c r="F4" s="4">
        <f t="shared" ref="F4:F7" si="2">E4-D4</f>
        <v>1</v>
      </c>
      <c r="G4" s="1">
        <f>D2</f>
        <v>0</v>
      </c>
      <c r="H4" s="1">
        <f t="shared" ref="H4:H11" si="3">G4+B4</f>
        <v>18</v>
      </c>
      <c r="I4" s="1">
        <f>E5</f>
        <v>18</v>
      </c>
      <c r="J4" s="1">
        <f t="shared" si="0"/>
        <v>0</v>
      </c>
      <c r="K4" s="1">
        <f t="shared" si="1"/>
        <v>0</v>
      </c>
      <c r="L4" s="1">
        <f>D5-E2-B4</f>
        <v>0</v>
      </c>
      <c r="M4" s="1">
        <f>E5-E2-B4</f>
        <v>0</v>
      </c>
      <c r="N4" s="1">
        <f>D5-D2-B4</f>
        <v>0</v>
      </c>
    </row>
    <row r="5" spans="1:18" x14ac:dyDescent="0.3">
      <c r="A5" s="1" t="s">
        <v>4</v>
      </c>
      <c r="B5" s="9">
        <v>8</v>
      </c>
      <c r="C5" s="3">
        <v>4</v>
      </c>
      <c r="D5" s="2">
        <f>B24</f>
        <v>18</v>
      </c>
      <c r="E5" s="2">
        <f>$B$25-N24</f>
        <v>18</v>
      </c>
      <c r="F5" s="4">
        <f t="shared" si="2"/>
        <v>0</v>
      </c>
      <c r="G5" s="1">
        <f>D3</f>
        <v>9</v>
      </c>
      <c r="H5" s="1">
        <f t="shared" si="3"/>
        <v>17</v>
      </c>
      <c r="I5" s="1">
        <f>E5</f>
        <v>18</v>
      </c>
      <c r="J5" s="1">
        <f t="shared" si="0"/>
        <v>10</v>
      </c>
      <c r="K5" s="1">
        <f t="shared" si="1"/>
        <v>1</v>
      </c>
      <c r="L5" s="1">
        <f>D6-E3-B5</f>
        <v>10</v>
      </c>
      <c r="M5" s="1">
        <f>E5-E3-B5</f>
        <v>0</v>
      </c>
      <c r="N5" s="1">
        <f>D5-D3-B5</f>
        <v>1</v>
      </c>
    </row>
    <row r="6" spans="1:18" x14ac:dyDescent="0.3">
      <c r="A6" s="1" t="s">
        <v>5</v>
      </c>
      <c r="B6" s="9">
        <v>12</v>
      </c>
      <c r="C6" s="3">
        <v>5</v>
      </c>
      <c r="D6" s="2">
        <f>D24</f>
        <v>28</v>
      </c>
      <c r="E6" s="2">
        <f>$B$25-B11</f>
        <v>28</v>
      </c>
      <c r="F6" s="4">
        <f t="shared" si="2"/>
        <v>0</v>
      </c>
      <c r="G6" s="1">
        <f>D3</f>
        <v>9</v>
      </c>
      <c r="H6" s="1">
        <f>G6+B6</f>
        <v>21</v>
      </c>
      <c r="I6" s="1">
        <f>E6</f>
        <v>28</v>
      </c>
      <c r="J6" s="1">
        <f t="shared" si="0"/>
        <v>16</v>
      </c>
      <c r="K6" s="1">
        <f t="shared" si="1"/>
        <v>7</v>
      </c>
      <c r="L6" s="1">
        <f>D6-E3-B6</f>
        <v>6</v>
      </c>
      <c r="M6" s="1">
        <f>E6-E3-B6</f>
        <v>6</v>
      </c>
      <c r="N6" s="1">
        <f>D6-D3-B6</f>
        <v>7</v>
      </c>
    </row>
    <row r="7" spans="1:18" ht="15" thickBot="1" x14ac:dyDescent="0.35">
      <c r="A7" s="1" t="s">
        <v>6</v>
      </c>
      <c r="B7" s="9">
        <v>5</v>
      </c>
      <c r="C7" s="5">
        <v>6</v>
      </c>
      <c r="D7" s="6">
        <f>F24</f>
        <v>40</v>
      </c>
      <c r="E7" s="6">
        <f>$B$25-0</f>
        <v>40</v>
      </c>
      <c r="F7" s="7">
        <f t="shared" si="2"/>
        <v>0</v>
      </c>
      <c r="G7" s="1">
        <f>D4</f>
        <v>12</v>
      </c>
      <c r="H7" s="1">
        <f t="shared" si="3"/>
        <v>17</v>
      </c>
      <c r="I7" s="1">
        <f>E5</f>
        <v>18</v>
      </c>
      <c r="J7" s="1">
        <f t="shared" si="0"/>
        <v>13</v>
      </c>
      <c r="K7" s="1">
        <f t="shared" si="1"/>
        <v>1</v>
      </c>
      <c r="L7" s="1">
        <f>D5-E4-B7</f>
        <v>0</v>
      </c>
      <c r="M7" s="1">
        <f>E5-E4-B7</f>
        <v>0</v>
      </c>
      <c r="N7" s="1">
        <f>D5-D4-B7</f>
        <v>1</v>
      </c>
    </row>
    <row r="8" spans="1:18" x14ac:dyDescent="0.3">
      <c r="A8" s="1" t="s">
        <v>7</v>
      </c>
      <c r="B8" s="9">
        <v>12</v>
      </c>
      <c r="G8" s="1">
        <f>D4</f>
        <v>12</v>
      </c>
      <c r="H8" s="1">
        <f t="shared" si="3"/>
        <v>24</v>
      </c>
      <c r="I8" s="1">
        <f>E7</f>
        <v>40</v>
      </c>
      <c r="J8" s="1">
        <f t="shared" si="0"/>
        <v>28</v>
      </c>
      <c r="K8" s="1">
        <f t="shared" si="1"/>
        <v>16</v>
      </c>
      <c r="L8" s="1">
        <f>D7-E4-B8</f>
        <v>15</v>
      </c>
      <c r="M8" s="1">
        <f>E7-E4-B8</f>
        <v>15</v>
      </c>
      <c r="N8" s="1">
        <f>D7-D4-B8</f>
        <v>16</v>
      </c>
    </row>
    <row r="9" spans="1:18" x14ac:dyDescent="0.3">
      <c r="A9" s="1" t="s">
        <v>8</v>
      </c>
      <c r="B9" s="9">
        <v>10</v>
      </c>
      <c r="G9" s="1">
        <f>D5</f>
        <v>18</v>
      </c>
      <c r="H9" s="1">
        <f t="shared" si="3"/>
        <v>28</v>
      </c>
      <c r="I9" s="1">
        <f>E6</f>
        <v>28</v>
      </c>
      <c r="J9" s="1">
        <f t="shared" si="0"/>
        <v>18</v>
      </c>
      <c r="K9" s="1">
        <f t="shared" si="1"/>
        <v>0</v>
      </c>
      <c r="L9" s="1">
        <f>D6-E5-B9</f>
        <v>0</v>
      </c>
      <c r="M9" s="1">
        <f>E6-E5-B9</f>
        <v>0</v>
      </c>
      <c r="N9" s="1">
        <f>D6-D5-B9</f>
        <v>0</v>
      </c>
    </row>
    <row r="10" spans="1:18" x14ac:dyDescent="0.3">
      <c r="A10" s="1" t="s">
        <v>9</v>
      </c>
      <c r="B10" s="9">
        <v>13</v>
      </c>
      <c r="G10" s="1">
        <f>D5</f>
        <v>18</v>
      </c>
      <c r="H10" s="1">
        <f t="shared" si="3"/>
        <v>31</v>
      </c>
      <c r="I10" s="1">
        <f>E7</f>
        <v>40</v>
      </c>
      <c r="J10" s="1">
        <f t="shared" si="0"/>
        <v>27</v>
      </c>
      <c r="K10" s="1">
        <f t="shared" si="1"/>
        <v>9</v>
      </c>
      <c r="L10" s="1">
        <f>D7-E5-B10</f>
        <v>9</v>
      </c>
      <c r="M10" s="1">
        <f>E7-E5-B10</f>
        <v>9</v>
      </c>
      <c r="N10" s="1">
        <f>D7-D5-B10</f>
        <v>9</v>
      </c>
    </row>
    <row r="11" spans="1:18" x14ac:dyDescent="0.3">
      <c r="A11" s="1" t="s">
        <v>10</v>
      </c>
      <c r="B11" s="9">
        <v>12</v>
      </c>
      <c r="G11" s="1">
        <f>D6</f>
        <v>28</v>
      </c>
      <c r="H11" s="1">
        <f t="shared" si="3"/>
        <v>40</v>
      </c>
      <c r="I11" s="1">
        <f>E7</f>
        <v>40</v>
      </c>
      <c r="J11" s="1">
        <f t="shared" si="0"/>
        <v>28</v>
      </c>
      <c r="K11" s="1">
        <f t="shared" si="1"/>
        <v>0</v>
      </c>
      <c r="L11" s="1">
        <f>D7-E6-B11</f>
        <v>0</v>
      </c>
      <c r="M11" s="1">
        <f>E7-E6-B11</f>
        <v>0</v>
      </c>
      <c r="N11" s="1">
        <f>D7-D6-B11</f>
        <v>0</v>
      </c>
    </row>
    <row r="14" spans="1:18" x14ac:dyDescent="0.3">
      <c r="A14" s="27" t="s">
        <v>13</v>
      </c>
      <c r="B14" s="27"/>
      <c r="C14" s="27" t="s">
        <v>17</v>
      </c>
      <c r="D14" s="27"/>
      <c r="E14" s="27" t="s">
        <v>18</v>
      </c>
      <c r="F14" s="27"/>
      <c r="G14" s="27" t="s">
        <v>31</v>
      </c>
      <c r="H14" s="27"/>
      <c r="I14" s="27" t="s">
        <v>32</v>
      </c>
      <c r="J14" s="27"/>
      <c r="K14" s="27" t="s">
        <v>33</v>
      </c>
      <c r="L14" s="27"/>
      <c r="M14" s="27" t="s">
        <v>34</v>
      </c>
      <c r="N14" s="27"/>
      <c r="O14" s="11"/>
      <c r="P14" s="11"/>
      <c r="Q14" s="11"/>
      <c r="R14" s="11"/>
    </row>
    <row r="15" spans="1:18" x14ac:dyDescent="0.3">
      <c r="A15" s="1" t="s">
        <v>15</v>
      </c>
      <c r="B15" s="1">
        <f>B4</f>
        <v>18</v>
      </c>
      <c r="C15" s="1" t="s">
        <v>19</v>
      </c>
      <c r="D15" s="1">
        <f>B2+B6</f>
        <v>21</v>
      </c>
      <c r="E15" s="12" t="s">
        <v>23</v>
      </c>
      <c r="F15" s="1">
        <f>B3+B8</f>
        <v>24</v>
      </c>
      <c r="G15" s="1" t="s">
        <v>35</v>
      </c>
      <c r="H15" s="1">
        <f>B6</f>
        <v>12</v>
      </c>
      <c r="I15" s="1" t="s">
        <v>37</v>
      </c>
      <c r="J15" s="1">
        <f>B5+B10</f>
        <v>21</v>
      </c>
      <c r="K15" s="1" t="s">
        <v>40</v>
      </c>
      <c r="L15" s="1">
        <f>B8</f>
        <v>12</v>
      </c>
      <c r="M15" s="1" t="s">
        <v>43</v>
      </c>
      <c r="N15" s="1">
        <f>B10</f>
        <v>13</v>
      </c>
    </row>
    <row r="16" spans="1:18" x14ac:dyDescent="0.3">
      <c r="A16" s="10" t="s">
        <v>14</v>
      </c>
      <c r="B16" s="1">
        <f>B2+B5</f>
        <v>17</v>
      </c>
      <c r="C16" s="10" t="s">
        <v>20</v>
      </c>
      <c r="D16" s="1">
        <f>B4+B9</f>
        <v>28</v>
      </c>
      <c r="E16" s="13" t="s">
        <v>24</v>
      </c>
      <c r="F16" s="1">
        <f>B4+B10</f>
        <v>31</v>
      </c>
      <c r="G16" s="1" t="s">
        <v>36</v>
      </c>
      <c r="H16" s="1">
        <f>B5+B9</f>
        <v>18</v>
      </c>
      <c r="I16" s="1" t="s">
        <v>38</v>
      </c>
      <c r="J16" s="1">
        <f>B6+B11</f>
        <v>24</v>
      </c>
      <c r="K16" s="1" t="s">
        <v>41</v>
      </c>
      <c r="L16" s="1">
        <f>B7+B10</f>
        <v>18</v>
      </c>
      <c r="M16" s="1" t="s">
        <v>44</v>
      </c>
      <c r="N16" s="1">
        <f>B9+B11</f>
        <v>22</v>
      </c>
    </row>
    <row r="17" spans="1:14" x14ac:dyDescent="0.3">
      <c r="A17" s="1" t="s">
        <v>16</v>
      </c>
      <c r="B17" s="1">
        <f>B3+B7</f>
        <v>17</v>
      </c>
      <c r="C17" s="1" t="s">
        <v>21</v>
      </c>
      <c r="D17" s="1">
        <f>B2+B5+B9</f>
        <v>27</v>
      </c>
      <c r="E17" s="12" t="s">
        <v>25</v>
      </c>
      <c r="F17" s="1">
        <f>B2+B5+B10</f>
        <v>30</v>
      </c>
      <c r="I17" s="1" t="s">
        <v>39</v>
      </c>
      <c r="J17" s="1">
        <f>B5+B9+B11</f>
        <v>30</v>
      </c>
      <c r="K17" s="1" t="s">
        <v>42</v>
      </c>
      <c r="L17" s="1">
        <f>B7+B9+B11</f>
        <v>27</v>
      </c>
    </row>
    <row r="18" spans="1:14" x14ac:dyDescent="0.3">
      <c r="C18" s="1" t="s">
        <v>22</v>
      </c>
      <c r="D18" s="1">
        <f>B3+B7+B9</f>
        <v>27</v>
      </c>
      <c r="E18" s="12" t="s">
        <v>26</v>
      </c>
      <c r="F18" s="1">
        <f>B2+B6+B11</f>
        <v>33</v>
      </c>
    </row>
    <row r="19" spans="1:14" x14ac:dyDescent="0.3">
      <c r="E19" s="12" t="s">
        <v>28</v>
      </c>
      <c r="F19" s="1">
        <f>B3+B7+B10</f>
        <v>30</v>
      </c>
    </row>
    <row r="20" spans="1:14" x14ac:dyDescent="0.3">
      <c r="E20" s="12" t="s">
        <v>27</v>
      </c>
      <c r="F20" s="1">
        <f>B4+B9+B11</f>
        <v>40</v>
      </c>
    </row>
    <row r="21" spans="1:14" x14ac:dyDescent="0.3">
      <c r="E21" s="12" t="s">
        <v>29</v>
      </c>
      <c r="F21" s="1">
        <f>B2+B5+B9+B11</f>
        <v>39</v>
      </c>
    </row>
    <row r="22" spans="1:14" x14ac:dyDescent="0.3">
      <c r="E22" s="12" t="s">
        <v>30</v>
      </c>
      <c r="F22" s="1">
        <f>B3+B7+B9+B11</f>
        <v>39</v>
      </c>
    </row>
    <row r="23" spans="1:14" x14ac:dyDescent="0.3">
      <c r="E23" s="12"/>
    </row>
    <row r="24" spans="1:14" x14ac:dyDescent="0.3">
      <c r="A24" s="1" t="s">
        <v>45</v>
      </c>
      <c r="B24" s="1">
        <f>MAX(B15:B17)</f>
        <v>18</v>
      </c>
      <c r="D24" s="1">
        <f>MAX(D15:D18)</f>
        <v>28</v>
      </c>
      <c r="F24" s="1">
        <f>MAX(F15:F22)</f>
        <v>40</v>
      </c>
      <c r="H24" s="1">
        <f>MAX(H15:H16)</f>
        <v>18</v>
      </c>
      <c r="J24" s="1">
        <f t="shared" ref="J24:L24" si="4">MAX(J15:J17)</f>
        <v>30</v>
      </c>
      <c r="L24" s="1">
        <f t="shared" si="4"/>
        <v>27</v>
      </c>
      <c r="N24" s="1">
        <f>MAX(N15:N16)</f>
        <v>22</v>
      </c>
    </row>
    <row r="25" spans="1:14" ht="15.6" x14ac:dyDescent="0.3">
      <c r="A25" s="1" t="s">
        <v>46</v>
      </c>
      <c r="B25" s="1">
        <f>D7</f>
        <v>40</v>
      </c>
    </row>
    <row r="28" spans="1:14" ht="15.6" x14ac:dyDescent="0.3">
      <c r="A28" s="1" t="s">
        <v>49</v>
      </c>
      <c r="B28" s="8" t="s">
        <v>12</v>
      </c>
      <c r="C28" s="1" t="s">
        <v>54</v>
      </c>
    </row>
    <row r="29" spans="1:14" x14ac:dyDescent="0.3">
      <c r="A29" s="1">
        <f>G2</f>
        <v>0</v>
      </c>
      <c r="B29" s="1">
        <f>B2</f>
        <v>9</v>
      </c>
      <c r="C29" s="1">
        <f>K2</f>
        <v>1</v>
      </c>
      <c r="D29" s="27" t="s">
        <v>58</v>
      </c>
      <c r="E29" s="27"/>
    </row>
    <row r="30" spans="1:14" x14ac:dyDescent="0.3">
      <c r="A30" s="1">
        <f t="shared" ref="A30:A38" si="5">G3</f>
        <v>0</v>
      </c>
      <c r="B30" s="1">
        <f t="shared" ref="B30:B38" si="6">B3</f>
        <v>12</v>
      </c>
      <c r="C30" s="1">
        <f t="shared" ref="C30:C38" si="7">K3</f>
        <v>1</v>
      </c>
      <c r="D30" s="27" t="s">
        <v>59</v>
      </c>
      <c r="E30" s="27"/>
    </row>
    <row r="31" spans="1:14" x14ac:dyDescent="0.3">
      <c r="A31" s="1">
        <f t="shared" si="5"/>
        <v>0</v>
      </c>
      <c r="B31" s="1">
        <f t="shared" si="6"/>
        <v>18</v>
      </c>
      <c r="C31" s="1">
        <f t="shared" si="7"/>
        <v>0</v>
      </c>
      <c r="D31" s="27" t="s">
        <v>58</v>
      </c>
      <c r="E31" s="27"/>
    </row>
    <row r="32" spans="1:14" x14ac:dyDescent="0.3">
      <c r="A32" s="1">
        <f t="shared" si="5"/>
        <v>9</v>
      </c>
      <c r="B32" s="1">
        <f t="shared" si="6"/>
        <v>8</v>
      </c>
      <c r="C32" s="1">
        <f t="shared" si="7"/>
        <v>1</v>
      </c>
      <c r="D32" s="27" t="s">
        <v>58</v>
      </c>
      <c r="E32" s="27"/>
    </row>
    <row r="33" spans="1:12" x14ac:dyDescent="0.3">
      <c r="A33" s="1">
        <f t="shared" si="5"/>
        <v>9</v>
      </c>
      <c r="B33" s="1">
        <f>B6</f>
        <v>12</v>
      </c>
      <c r="C33" s="1">
        <f t="shared" si="7"/>
        <v>7</v>
      </c>
      <c r="D33" s="27" t="s">
        <v>58</v>
      </c>
      <c r="E33" s="27"/>
    </row>
    <row r="34" spans="1:12" x14ac:dyDescent="0.3">
      <c r="A34" s="1">
        <f t="shared" si="5"/>
        <v>12</v>
      </c>
      <c r="B34" s="1">
        <f t="shared" si="6"/>
        <v>5</v>
      </c>
      <c r="C34" s="1">
        <f t="shared" si="7"/>
        <v>1</v>
      </c>
      <c r="D34" s="27" t="s">
        <v>59</v>
      </c>
      <c r="E34" s="27"/>
    </row>
    <row r="35" spans="1:12" x14ac:dyDescent="0.3">
      <c r="A35" s="1">
        <f t="shared" si="5"/>
        <v>12</v>
      </c>
      <c r="B35" s="1">
        <f>B8</f>
        <v>12</v>
      </c>
      <c r="C35" s="1">
        <f t="shared" si="7"/>
        <v>16</v>
      </c>
      <c r="D35" s="27" t="s">
        <v>58</v>
      </c>
      <c r="E35" s="27"/>
    </row>
    <row r="36" spans="1:12" x14ac:dyDescent="0.3">
      <c r="A36" s="1">
        <f t="shared" si="5"/>
        <v>18</v>
      </c>
      <c r="B36" s="1">
        <f t="shared" si="6"/>
        <v>10</v>
      </c>
      <c r="C36" s="1">
        <f t="shared" si="7"/>
        <v>0</v>
      </c>
      <c r="D36" s="27" t="s">
        <v>59</v>
      </c>
      <c r="E36" s="27"/>
    </row>
    <row r="37" spans="1:12" x14ac:dyDescent="0.3">
      <c r="A37" s="1">
        <f t="shared" si="5"/>
        <v>18</v>
      </c>
      <c r="B37" s="1">
        <f t="shared" si="6"/>
        <v>13</v>
      </c>
      <c r="C37" s="1">
        <f t="shared" si="7"/>
        <v>9</v>
      </c>
      <c r="D37" s="27" t="s">
        <v>58</v>
      </c>
      <c r="E37" s="27"/>
    </row>
    <row r="38" spans="1:12" x14ac:dyDescent="0.3">
      <c r="A38" s="1">
        <f t="shared" si="5"/>
        <v>28</v>
      </c>
      <c r="B38" s="1">
        <f t="shared" si="6"/>
        <v>12</v>
      </c>
      <c r="C38" s="1">
        <f t="shared" si="7"/>
        <v>0</v>
      </c>
      <c r="D38" s="27" t="s">
        <v>59</v>
      </c>
      <c r="E38" s="27"/>
    </row>
    <row r="45" spans="1:12" x14ac:dyDescent="0.3">
      <c r="B45" s="1" t="s">
        <v>73</v>
      </c>
      <c r="C45" s="1">
        <f>SUM(B53:K53)</f>
        <v>20</v>
      </c>
    </row>
    <row r="47" spans="1:12" ht="15" thickBot="1" x14ac:dyDescent="0.35"/>
    <row r="48" spans="1:12" ht="96" customHeight="1" thickBot="1" x14ac:dyDescent="0.35">
      <c r="A48" s="28" t="s">
        <v>60</v>
      </c>
      <c r="B48" s="30" t="s">
        <v>61</v>
      </c>
      <c r="C48" s="31"/>
      <c r="D48" s="31"/>
      <c r="E48" s="31"/>
      <c r="F48" s="31"/>
      <c r="G48" s="31"/>
      <c r="H48" s="31"/>
      <c r="I48" s="31"/>
      <c r="J48" s="31"/>
      <c r="K48" s="32"/>
      <c r="L48" s="16" t="s">
        <v>62</v>
      </c>
    </row>
    <row r="49" spans="1:12" ht="18.600000000000001" thickBot="1" x14ac:dyDescent="0.35">
      <c r="A49" s="29"/>
      <c r="B49" s="14">
        <v>1.2</v>
      </c>
      <c r="C49" s="14">
        <v>1.3</v>
      </c>
      <c r="D49" s="14">
        <v>1.4</v>
      </c>
      <c r="E49" s="14">
        <v>2.4</v>
      </c>
      <c r="F49" s="14">
        <v>2.5</v>
      </c>
      <c r="G49" s="14">
        <v>3.4</v>
      </c>
      <c r="H49" s="14">
        <v>3.6</v>
      </c>
      <c r="I49" s="14">
        <v>4.5</v>
      </c>
      <c r="J49" s="14">
        <v>4.5999999999999996</v>
      </c>
      <c r="K49" s="14">
        <v>5.6</v>
      </c>
      <c r="L49" s="28">
        <v>45</v>
      </c>
    </row>
    <row r="50" spans="1:12" ht="18.600000000000001" thickBot="1" x14ac:dyDescent="0.35">
      <c r="A50" s="15" t="s">
        <v>63</v>
      </c>
      <c r="B50" s="14">
        <f>B2</f>
        <v>9</v>
      </c>
      <c r="C50" s="14">
        <f>B3</f>
        <v>12</v>
      </c>
      <c r="D50" s="14">
        <f>B4</f>
        <v>18</v>
      </c>
      <c r="E50" s="14">
        <v>9</v>
      </c>
      <c r="F50" s="14">
        <v>14</v>
      </c>
      <c r="G50" s="14">
        <v>16</v>
      </c>
      <c r="H50" s="14">
        <v>15</v>
      </c>
      <c r="I50" s="14">
        <v>10</v>
      </c>
      <c r="J50" s="14">
        <v>17</v>
      </c>
      <c r="K50" s="14">
        <v>13</v>
      </c>
      <c r="L50" s="33"/>
    </row>
    <row r="51" spans="1:12" ht="18.600000000000001" thickBot="1" x14ac:dyDescent="0.35">
      <c r="A51" s="15" t="s">
        <v>64</v>
      </c>
      <c r="B51" s="14">
        <v>5</v>
      </c>
      <c r="C51" s="14">
        <v>10</v>
      </c>
      <c r="D51" s="14">
        <v>16</v>
      </c>
      <c r="E51" s="14">
        <v>7</v>
      </c>
      <c r="F51" s="14">
        <v>11</v>
      </c>
      <c r="G51" s="14">
        <v>13</v>
      </c>
      <c r="H51" s="14">
        <v>12</v>
      </c>
      <c r="I51" s="14">
        <v>7</v>
      </c>
      <c r="J51" s="14">
        <v>15</v>
      </c>
      <c r="K51" s="14">
        <v>9</v>
      </c>
      <c r="L51" s="33"/>
    </row>
    <row r="52" spans="1:12" ht="18.600000000000001" thickBot="1" x14ac:dyDescent="0.35">
      <c r="A52" s="15" t="s">
        <v>65</v>
      </c>
      <c r="B52" s="14">
        <v>0.05</v>
      </c>
      <c r="C52" s="14">
        <v>0.25</v>
      </c>
      <c r="D52" s="14">
        <v>0.3</v>
      </c>
      <c r="E52" s="14">
        <v>7.0000000000000007E-2</v>
      </c>
      <c r="F52" s="14">
        <v>0.15</v>
      </c>
      <c r="G52" s="14">
        <v>0.1</v>
      </c>
      <c r="H52" s="14">
        <v>0.05</v>
      </c>
      <c r="I52" s="14">
        <v>0.03</v>
      </c>
      <c r="J52" s="14">
        <v>0.14000000000000001</v>
      </c>
      <c r="K52" s="14">
        <v>0.5</v>
      </c>
      <c r="L52" s="29"/>
    </row>
    <row r="53" spans="1:12" ht="18.600000000000001" thickBot="1" x14ac:dyDescent="0.35">
      <c r="A53" s="15" t="s">
        <v>66</v>
      </c>
      <c r="B53" s="15">
        <v>0</v>
      </c>
      <c r="C53" s="15">
        <v>12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8</v>
      </c>
    </row>
    <row r="54" spans="1:12" ht="22.2" thickBot="1" x14ac:dyDescent="0.35">
      <c r="A54" s="15" t="s">
        <v>67</v>
      </c>
      <c r="B54" s="15">
        <f>B55+B57</f>
        <v>9</v>
      </c>
      <c r="C54" s="15">
        <f t="shared" ref="C54:K54" si="8">C55+C57</f>
        <v>9</v>
      </c>
      <c r="D54" s="15">
        <f t="shared" si="8"/>
        <v>18</v>
      </c>
      <c r="E54" s="15">
        <f t="shared" si="8"/>
        <v>18</v>
      </c>
      <c r="F54" s="15">
        <f t="shared" si="8"/>
        <v>23</v>
      </c>
      <c r="G54" s="15">
        <f t="shared" si="8"/>
        <v>25</v>
      </c>
      <c r="H54" s="15">
        <f t="shared" si="8"/>
        <v>24</v>
      </c>
      <c r="I54" s="15">
        <f t="shared" si="8"/>
        <v>35</v>
      </c>
      <c r="J54" s="15">
        <f t="shared" si="8"/>
        <v>42</v>
      </c>
      <c r="K54" s="15">
        <f t="shared" si="8"/>
        <v>44</v>
      </c>
    </row>
    <row r="55" spans="1:12" ht="22.2" thickBot="1" x14ac:dyDescent="0.35">
      <c r="A55" s="15" t="s">
        <v>68</v>
      </c>
      <c r="B55" s="15">
        <v>0</v>
      </c>
      <c r="C55" s="15">
        <v>0</v>
      </c>
      <c r="D55" s="15">
        <v>0</v>
      </c>
      <c r="E55" s="15">
        <f>B54</f>
        <v>9</v>
      </c>
      <c r="F55" s="15">
        <f>B54</f>
        <v>9</v>
      </c>
      <c r="G55" s="15">
        <f>C54</f>
        <v>9</v>
      </c>
      <c r="H55" s="15">
        <f>C54</f>
        <v>9</v>
      </c>
      <c r="I55" s="15">
        <f>MAX(D54,E54,G54)</f>
        <v>25</v>
      </c>
      <c r="J55" s="15">
        <f>MAX(D54,E54,G54)</f>
        <v>25</v>
      </c>
      <c r="K55" s="15">
        <f>MAX(F54,I54)</f>
        <v>35</v>
      </c>
    </row>
    <row r="56" spans="1:12" ht="22.2" thickBot="1" x14ac:dyDescent="0.35">
      <c r="A56" s="15" t="s">
        <v>69</v>
      </c>
      <c r="B56" s="15">
        <f>B54-B55</f>
        <v>9</v>
      </c>
      <c r="C56" s="15">
        <f t="shared" ref="C56:K56" si="9">C54-C55</f>
        <v>9</v>
      </c>
      <c r="D56" s="15">
        <f t="shared" si="9"/>
        <v>18</v>
      </c>
      <c r="E56" s="15">
        <f t="shared" si="9"/>
        <v>9</v>
      </c>
      <c r="F56" s="15">
        <f t="shared" si="9"/>
        <v>14</v>
      </c>
      <c r="G56" s="15">
        <f t="shared" si="9"/>
        <v>16</v>
      </c>
      <c r="H56" s="15">
        <f t="shared" si="9"/>
        <v>15</v>
      </c>
      <c r="I56" s="15">
        <f t="shared" si="9"/>
        <v>10</v>
      </c>
      <c r="J56" s="15">
        <f t="shared" si="9"/>
        <v>17</v>
      </c>
      <c r="K56" s="15">
        <f t="shared" si="9"/>
        <v>9</v>
      </c>
    </row>
    <row r="57" spans="1:12" ht="21" thickBot="1" x14ac:dyDescent="0.35">
      <c r="A57" s="15" t="s">
        <v>70</v>
      </c>
      <c r="B57" s="15">
        <f>B50-B53*B52</f>
        <v>9</v>
      </c>
      <c r="C57" s="15">
        <f t="shared" ref="C57:K57" si="10">C50-C53*C52</f>
        <v>9</v>
      </c>
      <c r="D57" s="15">
        <f t="shared" si="10"/>
        <v>18</v>
      </c>
      <c r="E57" s="15">
        <f t="shared" si="10"/>
        <v>9</v>
      </c>
      <c r="F57" s="15">
        <f t="shared" si="10"/>
        <v>14</v>
      </c>
      <c r="G57" s="15">
        <f t="shared" si="10"/>
        <v>16</v>
      </c>
      <c r="H57" s="15">
        <f t="shared" si="10"/>
        <v>15</v>
      </c>
      <c r="I57" s="15">
        <f t="shared" si="10"/>
        <v>10</v>
      </c>
      <c r="J57" s="15">
        <f t="shared" si="10"/>
        <v>17</v>
      </c>
      <c r="K57" s="15">
        <f t="shared" si="10"/>
        <v>9</v>
      </c>
    </row>
    <row r="58" spans="1:12" ht="18.600000000000001" thickBot="1" x14ac:dyDescent="0.35">
      <c r="A58" s="15" t="s">
        <v>72</v>
      </c>
      <c r="B58" s="15">
        <v>0</v>
      </c>
      <c r="C58" s="15">
        <v>0</v>
      </c>
      <c r="D58" s="15">
        <v>0</v>
      </c>
      <c r="E58" s="15"/>
      <c r="F58" s="15"/>
      <c r="G58" s="15"/>
      <c r="H58" s="15"/>
      <c r="I58" s="15">
        <f>MAX(D54,E54,G54)</f>
        <v>25</v>
      </c>
      <c r="J58" s="15">
        <f>MAX(D54,E54,G54)</f>
        <v>25</v>
      </c>
      <c r="K58" s="15">
        <f>MAX(F54,I54)</f>
        <v>35</v>
      </c>
    </row>
    <row r="59" spans="1:12" ht="18.600000000000001" thickBot="1" x14ac:dyDescent="0.35">
      <c r="A59" s="17" t="s">
        <v>71</v>
      </c>
      <c r="B59" s="15">
        <f>SUM(B53:K53)</f>
        <v>20</v>
      </c>
    </row>
  </sheetData>
  <mergeCells count="20">
    <mergeCell ref="M14:N14"/>
    <mergeCell ref="D30:E30"/>
    <mergeCell ref="D34:E34"/>
    <mergeCell ref="A14:B14"/>
    <mergeCell ref="C14:D14"/>
    <mergeCell ref="E14:F14"/>
    <mergeCell ref="G14:H14"/>
    <mergeCell ref="I14:J14"/>
    <mergeCell ref="K14:L14"/>
    <mergeCell ref="D29:E29"/>
    <mergeCell ref="D31:E31"/>
    <mergeCell ref="D32:E32"/>
    <mergeCell ref="D33:E33"/>
    <mergeCell ref="D35:E35"/>
    <mergeCell ref="A48:A49"/>
    <mergeCell ref="B48:K48"/>
    <mergeCell ref="L49:L52"/>
    <mergeCell ref="D36:E36"/>
    <mergeCell ref="D38:E38"/>
    <mergeCell ref="D37:E3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0" zoomScale="77" workbookViewId="0">
      <selection activeCell="B12" sqref="B12"/>
    </sheetView>
  </sheetViews>
  <sheetFormatPr defaultRowHeight="14.4" x14ac:dyDescent="0.3"/>
  <sheetData>
    <row r="1" spans="1:15" ht="15.6" x14ac:dyDescent="0.3">
      <c r="A1" s="18" t="s">
        <v>0</v>
      </c>
      <c r="B1" s="8" t="s">
        <v>12</v>
      </c>
      <c r="C1" s="3" t="s">
        <v>11</v>
      </c>
      <c r="D1" s="2" t="s">
        <v>51</v>
      </c>
      <c r="E1" s="2" t="s">
        <v>52</v>
      </c>
      <c r="F1" s="4" t="s">
        <v>53</v>
      </c>
      <c r="G1" s="18" t="s">
        <v>49</v>
      </c>
      <c r="H1" s="18" t="s">
        <v>47</v>
      </c>
      <c r="I1" s="18" t="s">
        <v>50</v>
      </c>
      <c r="J1" s="18" t="s">
        <v>48</v>
      </c>
      <c r="K1" s="18" t="s">
        <v>54</v>
      </c>
      <c r="L1" s="18" t="s">
        <v>55</v>
      </c>
      <c r="M1" s="18" t="s">
        <v>56</v>
      </c>
      <c r="N1" s="18" t="s">
        <v>57</v>
      </c>
      <c r="O1" s="18"/>
    </row>
    <row r="2" spans="1:15" x14ac:dyDescent="0.3">
      <c r="A2" s="18" t="s">
        <v>1</v>
      </c>
      <c r="B2" s="18">
        <v>6</v>
      </c>
      <c r="C2" s="3">
        <v>1</v>
      </c>
      <c r="D2" s="2">
        <v>0</v>
      </c>
      <c r="E2" s="2">
        <v>0</v>
      </c>
      <c r="F2" s="4">
        <f>E2-D2</f>
        <v>0</v>
      </c>
      <c r="G2" s="18">
        <f>D2</f>
        <v>0</v>
      </c>
      <c r="H2" s="18">
        <f>G2+B2</f>
        <v>6</v>
      </c>
      <c r="I2" s="18">
        <f>E3</f>
        <v>17</v>
      </c>
      <c r="J2" s="18">
        <f>I2-B2</f>
        <v>11</v>
      </c>
      <c r="K2" s="18">
        <f>I2-G2-B2</f>
        <v>11</v>
      </c>
      <c r="L2" s="18">
        <f>D3-E2-B2</f>
        <v>0</v>
      </c>
      <c r="M2" s="18">
        <f>E3-E2-B2</f>
        <v>11</v>
      </c>
      <c r="N2" s="18">
        <f>D3-D2-B2</f>
        <v>0</v>
      </c>
      <c r="O2" s="18"/>
    </row>
    <row r="3" spans="1:15" x14ac:dyDescent="0.3">
      <c r="A3" s="18" t="s">
        <v>2</v>
      </c>
      <c r="B3" s="18">
        <v>10</v>
      </c>
      <c r="C3" s="3">
        <v>2</v>
      </c>
      <c r="D3" s="2">
        <f>B2</f>
        <v>6</v>
      </c>
      <c r="E3" s="2">
        <f>$B$25-J24</f>
        <v>17</v>
      </c>
      <c r="F3" s="4">
        <f>E3-D3</f>
        <v>11</v>
      </c>
      <c r="G3" s="18">
        <f>D2</f>
        <v>0</v>
      </c>
      <c r="H3" s="18">
        <f>G3+B3</f>
        <v>10</v>
      </c>
      <c r="I3" s="18">
        <f>E4</f>
        <v>10</v>
      </c>
      <c r="J3" s="18">
        <f t="shared" ref="J3:J11" si="0">I3-B3</f>
        <v>0</v>
      </c>
      <c r="K3" s="18">
        <f t="shared" ref="K3:K11" si="1">I3-G3-B3</f>
        <v>0</v>
      </c>
      <c r="L3" s="18">
        <f>D4-E2-B3</f>
        <v>0</v>
      </c>
      <c r="M3" s="18">
        <f>E4-E2-B3</f>
        <v>0</v>
      </c>
      <c r="N3" s="18">
        <f>D4-D2-B3</f>
        <v>0</v>
      </c>
      <c r="O3" s="18"/>
    </row>
    <row r="4" spans="1:15" x14ac:dyDescent="0.3">
      <c r="A4" s="18" t="s">
        <v>3</v>
      </c>
      <c r="B4" s="18">
        <v>20</v>
      </c>
      <c r="C4" s="3">
        <v>3</v>
      </c>
      <c r="D4" s="2">
        <f>B3</f>
        <v>10</v>
      </c>
      <c r="E4" s="2">
        <f>$B$25-L24</f>
        <v>10</v>
      </c>
      <c r="F4" s="4">
        <f t="shared" ref="F4:F7" si="2">E4-D4</f>
        <v>0</v>
      </c>
      <c r="G4" s="18">
        <f>D2</f>
        <v>0</v>
      </c>
      <c r="H4" s="18">
        <f t="shared" ref="H4:H11" si="3">G4+B4</f>
        <v>20</v>
      </c>
      <c r="I4" s="18">
        <f>E5</f>
        <v>26</v>
      </c>
      <c r="J4" s="18">
        <f t="shared" si="0"/>
        <v>6</v>
      </c>
      <c r="K4" s="18">
        <f t="shared" si="1"/>
        <v>6</v>
      </c>
      <c r="L4" s="18">
        <f>D5-E2-B4</f>
        <v>6</v>
      </c>
      <c r="M4" s="18">
        <f>E5-E2-B4</f>
        <v>6</v>
      </c>
      <c r="N4" s="18">
        <f>D5-D2-B4</f>
        <v>6</v>
      </c>
      <c r="O4" s="18"/>
    </row>
    <row r="5" spans="1:15" x14ac:dyDescent="0.3">
      <c r="A5" s="18" t="s">
        <v>4</v>
      </c>
      <c r="B5" s="18">
        <v>9</v>
      </c>
      <c r="C5" s="3">
        <v>4</v>
      </c>
      <c r="D5" s="2">
        <f>B24</f>
        <v>26</v>
      </c>
      <c r="E5" s="2">
        <f>$B$25-N24</f>
        <v>26</v>
      </c>
      <c r="F5" s="4">
        <f t="shared" si="2"/>
        <v>0</v>
      </c>
      <c r="G5" s="18">
        <f>D3</f>
        <v>6</v>
      </c>
      <c r="H5" s="18">
        <f t="shared" si="3"/>
        <v>15</v>
      </c>
      <c r="I5" s="18">
        <f>E5</f>
        <v>26</v>
      </c>
      <c r="J5" s="18">
        <f t="shared" si="0"/>
        <v>17</v>
      </c>
      <c r="K5" s="18">
        <f t="shared" si="1"/>
        <v>11</v>
      </c>
      <c r="L5" s="18">
        <f>D6-E3-B5</f>
        <v>10</v>
      </c>
      <c r="M5" s="18">
        <f>E5-E3-B5</f>
        <v>0</v>
      </c>
      <c r="N5" s="18">
        <f>D5-D3-B5</f>
        <v>11</v>
      </c>
      <c r="O5" s="18"/>
    </row>
    <row r="6" spans="1:15" x14ac:dyDescent="0.3">
      <c r="A6" s="18" t="s">
        <v>5</v>
      </c>
      <c r="B6" s="18">
        <v>14</v>
      </c>
      <c r="C6" s="3">
        <v>5</v>
      </c>
      <c r="D6" s="2">
        <f>D24</f>
        <v>36</v>
      </c>
      <c r="E6" s="2">
        <f>$B$25-B11</f>
        <v>36</v>
      </c>
      <c r="F6" s="4">
        <f t="shared" si="2"/>
        <v>0</v>
      </c>
      <c r="G6" s="18">
        <f>D3</f>
        <v>6</v>
      </c>
      <c r="H6" s="18">
        <f>G6+B6</f>
        <v>20</v>
      </c>
      <c r="I6" s="18">
        <f>E6</f>
        <v>36</v>
      </c>
      <c r="J6" s="18">
        <f t="shared" si="0"/>
        <v>22</v>
      </c>
      <c r="K6" s="18">
        <f t="shared" si="1"/>
        <v>16</v>
      </c>
      <c r="L6" s="18">
        <f>D6-E3-B6</f>
        <v>5</v>
      </c>
      <c r="M6" s="18">
        <f>E6-E3-B6</f>
        <v>5</v>
      </c>
      <c r="N6" s="18">
        <f>D6-D3-B6</f>
        <v>16</v>
      </c>
      <c r="O6" s="18"/>
    </row>
    <row r="7" spans="1:15" ht="15" thickBot="1" x14ac:dyDescent="0.35">
      <c r="A7" s="18" t="s">
        <v>6</v>
      </c>
      <c r="B7" s="18">
        <v>16</v>
      </c>
      <c r="C7" s="5">
        <v>6</v>
      </c>
      <c r="D7" s="6">
        <f>F24</f>
        <v>45</v>
      </c>
      <c r="E7" s="6">
        <f>$B$25-0</f>
        <v>45</v>
      </c>
      <c r="F7" s="7">
        <f t="shared" si="2"/>
        <v>0</v>
      </c>
      <c r="G7" s="18">
        <f>D4</f>
        <v>10</v>
      </c>
      <c r="H7" s="18">
        <f t="shared" si="3"/>
        <v>26</v>
      </c>
      <c r="I7" s="18">
        <f>E5</f>
        <v>26</v>
      </c>
      <c r="J7" s="18">
        <f t="shared" si="0"/>
        <v>10</v>
      </c>
      <c r="K7" s="18">
        <f t="shared" si="1"/>
        <v>0</v>
      </c>
      <c r="L7" s="18">
        <f>D5-E4-B7</f>
        <v>0</v>
      </c>
      <c r="M7" s="18">
        <f>E5-E4-B7</f>
        <v>0</v>
      </c>
      <c r="N7" s="18">
        <f>D5-D4-B7</f>
        <v>0</v>
      </c>
      <c r="O7" s="18"/>
    </row>
    <row r="8" spans="1:15" x14ac:dyDescent="0.3">
      <c r="A8" s="18" t="s">
        <v>7</v>
      </c>
      <c r="B8" s="18">
        <v>15</v>
      </c>
      <c r="C8" s="18"/>
      <c r="D8" s="18"/>
      <c r="E8" s="18"/>
      <c r="F8" s="18"/>
      <c r="G8" s="18">
        <f>D4</f>
        <v>10</v>
      </c>
      <c r="H8" s="18">
        <f t="shared" si="3"/>
        <v>25</v>
      </c>
      <c r="I8" s="18">
        <f>E7</f>
        <v>45</v>
      </c>
      <c r="J8" s="18">
        <f t="shared" si="0"/>
        <v>30</v>
      </c>
      <c r="K8" s="18">
        <f t="shared" si="1"/>
        <v>20</v>
      </c>
      <c r="L8" s="18">
        <f>D7-E4-B8</f>
        <v>20</v>
      </c>
      <c r="M8" s="18">
        <f>E7-E4-B8</f>
        <v>20</v>
      </c>
      <c r="N8" s="18">
        <f>D7-D4-B8</f>
        <v>20</v>
      </c>
      <c r="O8" s="18"/>
    </row>
    <row r="9" spans="1:15" x14ac:dyDescent="0.3">
      <c r="A9" s="18" t="s">
        <v>8</v>
      </c>
      <c r="B9" s="18">
        <v>10</v>
      </c>
      <c r="C9" s="18"/>
      <c r="D9" s="18"/>
      <c r="E9" s="18"/>
      <c r="F9" s="18"/>
      <c r="G9" s="18">
        <f>D5</f>
        <v>26</v>
      </c>
      <c r="H9" s="18">
        <f t="shared" si="3"/>
        <v>36</v>
      </c>
      <c r="I9" s="18">
        <f>E6</f>
        <v>36</v>
      </c>
      <c r="J9" s="18">
        <f t="shared" si="0"/>
        <v>26</v>
      </c>
      <c r="K9" s="18">
        <f t="shared" si="1"/>
        <v>0</v>
      </c>
      <c r="L9" s="18">
        <f>D6-E5-B9</f>
        <v>0</v>
      </c>
      <c r="M9" s="18">
        <f>E6-E5-B9</f>
        <v>0</v>
      </c>
      <c r="N9" s="18">
        <f>D6-D5-B9</f>
        <v>0</v>
      </c>
      <c r="O9" s="18"/>
    </row>
    <row r="10" spans="1:15" x14ac:dyDescent="0.3">
      <c r="A10" s="18" t="s">
        <v>9</v>
      </c>
      <c r="B10" s="18">
        <v>17</v>
      </c>
      <c r="C10" s="18"/>
      <c r="D10" s="18"/>
      <c r="E10" s="18"/>
      <c r="F10" s="18"/>
      <c r="G10" s="18">
        <f>D5</f>
        <v>26</v>
      </c>
      <c r="H10" s="18">
        <f t="shared" si="3"/>
        <v>43</v>
      </c>
      <c r="I10" s="18">
        <f>E7</f>
        <v>45</v>
      </c>
      <c r="J10" s="18">
        <f t="shared" si="0"/>
        <v>28</v>
      </c>
      <c r="K10" s="18">
        <f t="shared" si="1"/>
        <v>2</v>
      </c>
      <c r="L10" s="18">
        <f>D7-E5-B10</f>
        <v>2</v>
      </c>
      <c r="M10" s="18">
        <f>E7-E5-B10</f>
        <v>2</v>
      </c>
      <c r="N10" s="18">
        <f>D7-D5-B10</f>
        <v>2</v>
      </c>
      <c r="O10" s="18"/>
    </row>
    <row r="11" spans="1:15" x14ac:dyDescent="0.3">
      <c r="A11" s="18" t="s">
        <v>10</v>
      </c>
      <c r="B11" s="18">
        <v>9</v>
      </c>
      <c r="C11" s="18"/>
      <c r="D11" s="18"/>
      <c r="E11" s="18"/>
      <c r="F11" s="18"/>
      <c r="G11" s="18">
        <f>D6</f>
        <v>36</v>
      </c>
      <c r="H11" s="18">
        <f t="shared" si="3"/>
        <v>45</v>
      </c>
      <c r="I11" s="18">
        <f>E7</f>
        <v>45</v>
      </c>
      <c r="J11" s="18">
        <f t="shared" si="0"/>
        <v>36</v>
      </c>
      <c r="K11" s="18">
        <f t="shared" si="1"/>
        <v>0</v>
      </c>
      <c r="L11" s="18">
        <f>D7-E6-B11</f>
        <v>0</v>
      </c>
      <c r="M11" s="18">
        <f>E7-E6-B11</f>
        <v>0</v>
      </c>
      <c r="N11" s="18">
        <f>D7-D6-B11</f>
        <v>0</v>
      </c>
      <c r="O11" s="18"/>
    </row>
    <row r="12" spans="1:15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3">
      <c r="A14" s="27" t="s">
        <v>13</v>
      </c>
      <c r="B14" s="27"/>
      <c r="C14" s="27" t="s">
        <v>17</v>
      </c>
      <c r="D14" s="27"/>
      <c r="E14" s="27" t="s">
        <v>18</v>
      </c>
      <c r="F14" s="27"/>
      <c r="G14" s="27" t="s">
        <v>31</v>
      </c>
      <c r="H14" s="27"/>
      <c r="I14" s="27" t="s">
        <v>32</v>
      </c>
      <c r="J14" s="27"/>
      <c r="K14" s="27" t="s">
        <v>33</v>
      </c>
      <c r="L14" s="27"/>
      <c r="M14" s="27" t="s">
        <v>34</v>
      </c>
      <c r="N14" s="27"/>
      <c r="O14" s="11"/>
    </row>
    <row r="15" spans="1:15" x14ac:dyDescent="0.3">
      <c r="A15" s="18" t="s">
        <v>15</v>
      </c>
      <c r="B15" s="18">
        <f>B4</f>
        <v>20</v>
      </c>
      <c r="C15" s="18" t="s">
        <v>19</v>
      </c>
      <c r="D15" s="18">
        <f>B2+B6</f>
        <v>20</v>
      </c>
      <c r="E15" s="12" t="s">
        <v>23</v>
      </c>
      <c r="F15" s="18">
        <f>B3+B8</f>
        <v>25</v>
      </c>
      <c r="G15" s="18" t="s">
        <v>35</v>
      </c>
      <c r="H15" s="18">
        <f>B6</f>
        <v>14</v>
      </c>
      <c r="I15" s="18" t="s">
        <v>37</v>
      </c>
      <c r="J15" s="18">
        <f>B5+B10</f>
        <v>26</v>
      </c>
      <c r="K15" s="18" t="s">
        <v>40</v>
      </c>
      <c r="L15" s="18">
        <f>B8</f>
        <v>15</v>
      </c>
      <c r="M15" s="18" t="s">
        <v>43</v>
      </c>
      <c r="N15" s="18">
        <f>B10</f>
        <v>17</v>
      </c>
      <c r="O15" s="18"/>
    </row>
    <row r="16" spans="1:15" x14ac:dyDescent="0.3">
      <c r="A16" s="10" t="s">
        <v>14</v>
      </c>
      <c r="B16" s="18">
        <f>B2+B5</f>
        <v>15</v>
      </c>
      <c r="C16" s="10" t="s">
        <v>20</v>
      </c>
      <c r="D16" s="18">
        <f>B4+B9</f>
        <v>30</v>
      </c>
      <c r="E16" s="13" t="s">
        <v>24</v>
      </c>
      <c r="F16" s="18">
        <f>B4+B10</f>
        <v>37</v>
      </c>
      <c r="G16" s="18" t="s">
        <v>36</v>
      </c>
      <c r="H16" s="18">
        <f>B5+B9</f>
        <v>19</v>
      </c>
      <c r="I16" s="18" t="s">
        <v>38</v>
      </c>
      <c r="J16" s="18">
        <f>B6+B11</f>
        <v>23</v>
      </c>
      <c r="K16" s="18" t="s">
        <v>41</v>
      </c>
      <c r="L16" s="18">
        <f>B7+B10</f>
        <v>33</v>
      </c>
      <c r="M16" s="18" t="s">
        <v>44</v>
      </c>
      <c r="N16" s="18">
        <f>B9+B11</f>
        <v>19</v>
      </c>
      <c r="O16" s="18"/>
    </row>
    <row r="17" spans="1:15" x14ac:dyDescent="0.3">
      <c r="A17" s="18" t="s">
        <v>16</v>
      </c>
      <c r="B17" s="18">
        <f>B3+B7</f>
        <v>26</v>
      </c>
      <c r="C17" s="18" t="s">
        <v>21</v>
      </c>
      <c r="D17" s="18">
        <f>B2+B5+B9</f>
        <v>25</v>
      </c>
      <c r="E17" s="12" t="s">
        <v>25</v>
      </c>
      <c r="F17" s="18">
        <f>B2+B5+B10</f>
        <v>32</v>
      </c>
      <c r="G17" s="18"/>
      <c r="H17" s="18"/>
      <c r="I17" s="18" t="s">
        <v>39</v>
      </c>
      <c r="J17" s="18">
        <f>B5+B9+B11</f>
        <v>28</v>
      </c>
      <c r="K17" s="18" t="s">
        <v>42</v>
      </c>
      <c r="L17" s="18">
        <f>B7+B9+B11</f>
        <v>35</v>
      </c>
      <c r="M17" s="18"/>
      <c r="N17" s="18"/>
      <c r="O17" s="18"/>
    </row>
    <row r="18" spans="1:15" x14ac:dyDescent="0.3">
      <c r="A18" s="18"/>
      <c r="B18" s="18"/>
      <c r="C18" s="18" t="s">
        <v>22</v>
      </c>
      <c r="D18" s="18">
        <f>B3+B7+B9</f>
        <v>36</v>
      </c>
      <c r="E18" s="12" t="s">
        <v>26</v>
      </c>
      <c r="F18" s="18">
        <f>B2+B6+B11</f>
        <v>29</v>
      </c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3">
      <c r="A19" s="18"/>
      <c r="B19" s="18"/>
      <c r="C19" s="18"/>
      <c r="D19" s="18"/>
      <c r="E19" s="12" t="s">
        <v>28</v>
      </c>
      <c r="F19" s="18">
        <f>B3+B7+B10</f>
        <v>43</v>
      </c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3">
      <c r="A20" s="18"/>
      <c r="B20" s="18"/>
      <c r="C20" s="18"/>
      <c r="D20" s="18"/>
      <c r="E20" s="12" t="s">
        <v>27</v>
      </c>
      <c r="F20" s="18">
        <f>B4+B9+B11</f>
        <v>39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3">
      <c r="A21" s="18"/>
      <c r="B21" s="18"/>
      <c r="C21" s="18"/>
      <c r="D21" s="18"/>
      <c r="E21" s="12" t="s">
        <v>29</v>
      </c>
      <c r="F21" s="18">
        <f>B2+B5+B9+B11</f>
        <v>34</v>
      </c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3">
      <c r="A22" s="18"/>
      <c r="B22" s="18"/>
      <c r="C22" s="18"/>
      <c r="D22" s="18"/>
      <c r="E22" s="12" t="s">
        <v>30</v>
      </c>
      <c r="F22" s="18">
        <f>B3+B7+B9+B11</f>
        <v>45</v>
      </c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">
      <c r="A23" s="18"/>
      <c r="B23" s="18"/>
      <c r="C23" s="18"/>
      <c r="D23" s="18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">
      <c r="A24" s="18" t="s">
        <v>45</v>
      </c>
      <c r="B24" s="18">
        <f>MAX(B15:B17)</f>
        <v>26</v>
      </c>
      <c r="C24" s="18"/>
      <c r="D24" s="18">
        <f>MAX(D15:D18)</f>
        <v>36</v>
      </c>
      <c r="E24" s="18"/>
      <c r="F24" s="18">
        <f>MAX(F15:F22)</f>
        <v>45</v>
      </c>
      <c r="G24" s="18"/>
      <c r="H24" s="18">
        <f>MAX(H15:H16)</f>
        <v>19</v>
      </c>
      <c r="I24" s="18"/>
      <c r="J24" s="18">
        <f t="shared" ref="J24:L24" si="4">MAX(J15:J17)</f>
        <v>28</v>
      </c>
      <c r="K24" s="18"/>
      <c r="L24" s="18">
        <f t="shared" si="4"/>
        <v>35</v>
      </c>
      <c r="M24" s="18"/>
      <c r="N24" s="18">
        <f>MAX(N15:N16)</f>
        <v>19</v>
      </c>
      <c r="O24" s="18"/>
    </row>
    <row r="25" spans="1:15" ht="15.6" x14ac:dyDescent="0.3">
      <c r="A25" s="18" t="s">
        <v>46</v>
      </c>
      <c r="B25" s="18">
        <f>D7</f>
        <v>45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ht="15.6" x14ac:dyDescent="0.3">
      <c r="A28" s="18" t="s">
        <v>49</v>
      </c>
      <c r="B28" s="8" t="s">
        <v>12</v>
      </c>
      <c r="C28" s="18" t="s">
        <v>54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3">
      <c r="A29" s="18">
        <f>G2</f>
        <v>0</v>
      </c>
      <c r="B29" s="18">
        <f>B2</f>
        <v>6</v>
      </c>
      <c r="C29" s="18">
        <f>K2</f>
        <v>11</v>
      </c>
      <c r="D29" s="27" t="s">
        <v>58</v>
      </c>
      <c r="E29" s="27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3">
      <c r="A30" s="18">
        <f t="shared" ref="A30:A38" si="5">G3</f>
        <v>0</v>
      </c>
      <c r="B30" s="18">
        <f t="shared" ref="B30:B38" si="6">B3</f>
        <v>10</v>
      </c>
      <c r="C30" s="18">
        <f t="shared" ref="C30:C38" si="7">K3</f>
        <v>0</v>
      </c>
      <c r="D30" s="27" t="s">
        <v>59</v>
      </c>
      <c r="E30" s="27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3">
      <c r="A31" s="18">
        <f t="shared" si="5"/>
        <v>0</v>
      </c>
      <c r="B31" s="18">
        <f t="shared" si="6"/>
        <v>20</v>
      </c>
      <c r="C31" s="18">
        <f t="shared" si="7"/>
        <v>6</v>
      </c>
      <c r="D31" s="27" t="s">
        <v>58</v>
      </c>
      <c r="E31" s="27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3">
      <c r="A32" s="18">
        <f t="shared" si="5"/>
        <v>6</v>
      </c>
      <c r="B32" s="18">
        <f t="shared" si="6"/>
        <v>9</v>
      </c>
      <c r="C32" s="18">
        <f t="shared" si="7"/>
        <v>11</v>
      </c>
      <c r="D32" s="27" t="s">
        <v>58</v>
      </c>
      <c r="E32" s="27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3">
      <c r="A33" s="18">
        <f t="shared" si="5"/>
        <v>6</v>
      </c>
      <c r="B33" s="18">
        <f t="shared" si="6"/>
        <v>14</v>
      </c>
      <c r="C33" s="18">
        <f t="shared" si="7"/>
        <v>16</v>
      </c>
      <c r="D33" s="27" t="s">
        <v>58</v>
      </c>
      <c r="E33" s="27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3">
      <c r="A34" s="18">
        <f t="shared" si="5"/>
        <v>10</v>
      </c>
      <c r="B34" s="18">
        <f t="shared" si="6"/>
        <v>16</v>
      </c>
      <c r="C34" s="18">
        <f t="shared" si="7"/>
        <v>0</v>
      </c>
      <c r="D34" s="27" t="s">
        <v>59</v>
      </c>
      <c r="E34" s="27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3">
      <c r="A35" s="18">
        <f t="shared" si="5"/>
        <v>10</v>
      </c>
      <c r="B35" s="18">
        <f>B8</f>
        <v>15</v>
      </c>
      <c r="C35" s="18">
        <f t="shared" si="7"/>
        <v>20</v>
      </c>
      <c r="D35" s="27" t="s">
        <v>58</v>
      </c>
      <c r="E35" s="27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3">
      <c r="A36" s="18">
        <f t="shared" si="5"/>
        <v>26</v>
      </c>
      <c r="B36" s="18">
        <f t="shared" si="6"/>
        <v>10</v>
      </c>
      <c r="C36" s="18">
        <f t="shared" si="7"/>
        <v>0</v>
      </c>
      <c r="D36" s="27" t="s">
        <v>59</v>
      </c>
      <c r="E36" s="27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3">
      <c r="A37" s="18">
        <f t="shared" si="5"/>
        <v>26</v>
      </c>
      <c r="B37" s="18">
        <f t="shared" si="6"/>
        <v>17</v>
      </c>
      <c r="C37" s="18">
        <f t="shared" si="7"/>
        <v>2</v>
      </c>
      <c r="D37" s="27" t="s">
        <v>58</v>
      </c>
      <c r="E37" s="27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x14ac:dyDescent="0.3">
      <c r="A38" s="18">
        <f t="shared" si="5"/>
        <v>36</v>
      </c>
      <c r="B38" s="18">
        <f t="shared" si="6"/>
        <v>9</v>
      </c>
      <c r="C38" s="18">
        <f t="shared" si="7"/>
        <v>0</v>
      </c>
      <c r="D38" s="27" t="s">
        <v>59</v>
      </c>
      <c r="E38" s="27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</sheetData>
  <mergeCells count="17">
    <mergeCell ref="D33:E33"/>
    <mergeCell ref="A14:B14"/>
    <mergeCell ref="C14:D14"/>
    <mergeCell ref="E14:F14"/>
    <mergeCell ref="G14:H14"/>
    <mergeCell ref="M14:N14"/>
    <mergeCell ref="D29:E29"/>
    <mergeCell ref="D30:E30"/>
    <mergeCell ref="D31:E31"/>
    <mergeCell ref="D32:E32"/>
    <mergeCell ref="I14:J14"/>
    <mergeCell ref="K14:L14"/>
    <mergeCell ref="D34:E34"/>
    <mergeCell ref="D35:E35"/>
    <mergeCell ref="D36:E36"/>
    <mergeCell ref="D37:E37"/>
    <mergeCell ref="D38:E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2018-10-22T14:15:54Z</dcterms:modified>
</cp:coreProperties>
</file>