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8195" windowHeight="8505"/>
  </bookViews>
  <sheets>
    <sheet name="EntityReview" sheetId="1" r:id="rId1"/>
    <sheet name="IncomeStatement" sheetId="2" r:id="rId2"/>
    <sheet name="BalanceSheet" sheetId="3" r:id="rId3"/>
    <sheet name="Page 1 Income Summary" sheetId="4" r:id="rId4"/>
    <sheet name="Sch J_Review" sheetId="5" r:id="rId5"/>
    <sheet name="Sch M" sheetId="6" r:id="rId6"/>
    <sheet name="Sch O Questions" sheetId="7" r:id="rId7"/>
    <sheet name="Journal Entries" sheetId="8" r:id="rId8"/>
  </sheets>
  <calcPr calcId="125725"/>
</workbook>
</file>

<file path=xl/calcChain.xml><?xml version="1.0" encoding="utf-8"?>
<calcChain xmlns="http://schemas.openxmlformats.org/spreadsheetml/2006/main">
  <c r="B992" i="8"/>
  <c r="B991"/>
  <c r="A991"/>
  <c r="B990"/>
  <c r="A990"/>
  <c r="B989"/>
  <c r="A989"/>
  <c r="B988"/>
  <c r="A988"/>
  <c r="B987"/>
  <c r="A987"/>
  <c r="B986"/>
  <c r="A986"/>
  <c r="B985"/>
  <c r="A985"/>
  <c r="B984"/>
  <c r="A984"/>
  <c r="B983"/>
  <c r="A983"/>
  <c r="B982"/>
  <c r="A982"/>
  <c r="B981"/>
  <c r="A981"/>
  <c r="B980"/>
  <c r="A980"/>
  <c r="B979"/>
  <c r="A979"/>
  <c r="B978"/>
  <c r="A978"/>
  <c r="B977"/>
  <c r="A977"/>
  <c r="B976"/>
  <c r="A976"/>
  <c r="B975"/>
  <c r="A975"/>
  <c r="B974"/>
  <c r="A974"/>
  <c r="B973"/>
  <c r="A973"/>
  <c r="B972"/>
  <c r="A972"/>
  <c r="B971"/>
  <c r="A971"/>
  <c r="B970"/>
  <c r="A970"/>
  <c r="B969"/>
  <c r="A969"/>
  <c r="B968"/>
  <c r="A968"/>
  <c r="B967"/>
  <c r="A967"/>
  <c r="B966"/>
  <c r="A966"/>
  <c r="B965"/>
  <c r="A965"/>
  <c r="B964"/>
  <c r="A964"/>
  <c r="B963"/>
  <c r="A963"/>
  <c r="B962"/>
  <c r="A962"/>
  <c r="B961"/>
  <c r="A961"/>
  <c r="B960"/>
  <c r="A960"/>
  <c r="B959"/>
  <c r="A959"/>
  <c r="B958"/>
  <c r="A958"/>
  <c r="B957"/>
  <c r="A957"/>
  <c r="B956"/>
  <c r="A956"/>
  <c r="B955"/>
  <c r="A955"/>
  <c r="B954"/>
  <c r="A954"/>
  <c r="B953"/>
  <c r="A953"/>
  <c r="B952"/>
  <c r="A952"/>
  <c r="B951"/>
  <c r="A951"/>
  <c r="B950"/>
  <c r="A950"/>
  <c r="B949"/>
  <c r="A949"/>
  <c r="B948"/>
  <c r="A948"/>
  <c r="B947"/>
  <c r="A947"/>
  <c r="B946"/>
  <c r="A946"/>
  <c r="B945"/>
  <c r="A945"/>
  <c r="B944"/>
  <c r="A944"/>
  <c r="B943"/>
  <c r="A943"/>
  <c r="B942"/>
  <c r="A942"/>
  <c r="B941"/>
  <c r="A941"/>
  <c r="B940"/>
  <c r="A940"/>
  <c r="B939"/>
  <c r="A939"/>
  <c r="B938"/>
  <c r="A938"/>
  <c r="B937"/>
  <c r="A937"/>
  <c r="B936"/>
  <c r="A936"/>
  <c r="B935"/>
  <c r="A935"/>
  <c r="B934"/>
  <c r="A934"/>
  <c r="B933"/>
  <c r="A933"/>
  <c r="B932"/>
  <c r="A932"/>
  <c r="B931"/>
  <c r="A931"/>
  <c r="B930"/>
  <c r="A930"/>
  <c r="B929"/>
  <c r="A929"/>
  <c r="B928"/>
  <c r="A928"/>
  <c r="B927"/>
  <c r="A927"/>
  <c r="B926"/>
  <c r="A926"/>
  <c r="B925"/>
  <c r="A925"/>
  <c r="B924"/>
  <c r="A924"/>
  <c r="B923"/>
  <c r="A923"/>
  <c r="B922"/>
  <c r="A922"/>
  <c r="B921"/>
  <c r="A921"/>
  <c r="B920"/>
  <c r="A920"/>
  <c r="B919"/>
  <c r="A919"/>
  <c r="B918"/>
  <c r="A918"/>
  <c r="B917"/>
  <c r="A917"/>
  <c r="B916"/>
  <c r="A916"/>
  <c r="B915"/>
  <c r="A915"/>
  <c r="B914"/>
  <c r="A914"/>
  <c r="B913"/>
  <c r="A913"/>
  <c r="B912"/>
  <c r="A912"/>
  <c r="B911"/>
  <c r="A911"/>
  <c r="B910"/>
  <c r="A910"/>
  <c r="B909"/>
  <c r="A909"/>
  <c r="B908"/>
  <c r="A908"/>
  <c r="B907"/>
  <c r="A907"/>
  <c r="B906"/>
  <c r="A906"/>
  <c r="B905"/>
  <c r="A905"/>
  <c r="B904"/>
  <c r="A904"/>
  <c r="B903"/>
  <c r="A903"/>
  <c r="B902"/>
  <c r="A902"/>
  <c r="B901"/>
  <c r="A901"/>
  <c r="B900"/>
  <c r="A900"/>
  <c r="B899"/>
  <c r="A899"/>
  <c r="B898"/>
  <c r="A898"/>
  <c r="B897"/>
  <c r="A897"/>
  <c r="B896"/>
  <c r="A896"/>
  <c r="B895"/>
  <c r="A895"/>
  <c r="B894"/>
  <c r="A894"/>
  <c r="B893"/>
  <c r="A893"/>
  <c r="B892"/>
  <c r="A892"/>
  <c r="B891"/>
  <c r="A891"/>
  <c r="B890"/>
  <c r="A890"/>
  <c r="B889"/>
  <c r="A889"/>
  <c r="B888"/>
  <c r="A888"/>
  <c r="B887"/>
  <c r="A887"/>
  <c r="B886"/>
  <c r="A886"/>
  <c r="B885"/>
  <c r="A885"/>
  <c r="B884"/>
  <c r="A884"/>
  <c r="B883"/>
  <c r="A883"/>
  <c r="B882"/>
  <c r="A882"/>
  <c r="B881"/>
  <c r="A881"/>
  <c r="B880"/>
  <c r="A880"/>
  <c r="B879"/>
  <c r="A879"/>
  <c r="B878"/>
  <c r="A878"/>
  <c r="B877"/>
  <c r="A877"/>
  <c r="B876"/>
  <c r="A876"/>
  <c r="B875"/>
  <c r="A875"/>
  <c r="B874"/>
  <c r="A874"/>
  <c r="B873"/>
  <c r="A873"/>
  <c r="B872"/>
  <c r="A872"/>
  <c r="B871"/>
  <c r="A871"/>
  <c r="B870"/>
  <c r="A870"/>
  <c r="B869"/>
  <c r="A869"/>
  <c r="B868"/>
  <c r="A868"/>
  <c r="B867"/>
  <c r="A867"/>
  <c r="B866"/>
  <c r="A866"/>
  <c r="B865"/>
  <c r="A865"/>
  <c r="B864"/>
  <c r="A864"/>
  <c r="B863"/>
  <c r="A863"/>
  <c r="B862"/>
  <c r="A862"/>
  <c r="B861"/>
  <c r="A861"/>
  <c r="B860"/>
  <c r="A860"/>
  <c r="B859"/>
  <c r="A859"/>
  <c r="B858"/>
  <c r="A858"/>
  <c r="B857"/>
  <c r="A857"/>
  <c r="B856"/>
  <c r="A856"/>
  <c r="B855"/>
  <c r="A855"/>
  <c r="B854"/>
  <c r="A854"/>
  <c r="B853"/>
  <c r="A853"/>
  <c r="B852"/>
  <c r="A852"/>
  <c r="B851"/>
  <c r="A851"/>
  <c r="B850"/>
  <c r="A850"/>
  <c r="B849"/>
  <c r="A849"/>
  <c r="B848"/>
  <c r="A848"/>
  <c r="B847"/>
  <c r="A847"/>
  <c r="B846"/>
  <c r="A846"/>
  <c r="B845"/>
  <c r="A845"/>
  <c r="B844"/>
  <c r="A844"/>
  <c r="B843"/>
  <c r="A843"/>
  <c r="B842"/>
  <c r="A842"/>
  <c r="B841"/>
  <c r="A841"/>
  <c r="B840"/>
  <c r="A840"/>
  <c r="B839"/>
  <c r="A839"/>
  <c r="B838"/>
  <c r="A838"/>
  <c r="B837"/>
  <c r="A837"/>
  <c r="B836"/>
  <c r="A836"/>
  <c r="B835"/>
  <c r="A835"/>
  <c r="B834"/>
  <c r="A834"/>
  <c r="B833"/>
  <c r="A833"/>
  <c r="B832"/>
  <c r="A832"/>
  <c r="B831"/>
  <c r="A831"/>
  <c r="B830"/>
  <c r="A830"/>
  <c r="B829"/>
  <c r="A829"/>
  <c r="B828"/>
  <c r="A828"/>
  <c r="B827"/>
  <c r="A827"/>
  <c r="B826"/>
  <c r="A826"/>
  <c r="B825"/>
  <c r="A825"/>
  <c r="B824"/>
  <c r="A824"/>
  <c r="B823"/>
  <c r="A823"/>
  <c r="B822"/>
  <c r="A822"/>
  <c r="B821"/>
  <c r="A821"/>
  <c r="B820"/>
  <c r="A820"/>
  <c r="B819"/>
  <c r="A819"/>
  <c r="B818"/>
  <c r="A818"/>
  <c r="B817"/>
  <c r="A817"/>
  <c r="B816"/>
  <c r="A816"/>
  <c r="B815"/>
  <c r="A815"/>
  <c r="B814"/>
  <c r="A814"/>
  <c r="B813"/>
  <c r="A813"/>
  <c r="B812"/>
  <c r="A812"/>
  <c r="B811"/>
  <c r="A811"/>
  <c r="B810"/>
  <c r="A810"/>
  <c r="B809"/>
  <c r="A809"/>
  <c r="B808"/>
  <c r="A808"/>
  <c r="B807"/>
  <c r="A807"/>
  <c r="B806"/>
  <c r="A806"/>
  <c r="B805"/>
  <c r="A805"/>
  <c r="B804"/>
  <c r="A804"/>
  <c r="B803"/>
  <c r="A803"/>
  <c r="B802"/>
  <c r="A802"/>
  <c r="B801"/>
  <c r="A801"/>
  <c r="B800"/>
  <c r="A800"/>
  <c r="B799"/>
  <c r="A799"/>
  <c r="B798"/>
  <c r="A798"/>
  <c r="B797"/>
  <c r="A797"/>
  <c r="B796"/>
  <c r="A796"/>
  <c r="B795"/>
  <c r="A795"/>
  <c r="B794"/>
  <c r="A794"/>
  <c r="B793"/>
  <c r="A793"/>
  <c r="B792"/>
  <c r="A792"/>
  <c r="B791"/>
  <c r="A791"/>
  <c r="B790"/>
  <c r="A790"/>
  <c r="B789"/>
  <c r="A789"/>
  <c r="B788"/>
  <c r="A788"/>
  <c r="B787"/>
  <c r="A787"/>
  <c r="B786"/>
  <c r="A786"/>
  <c r="B785"/>
  <c r="A785"/>
  <c r="B784"/>
  <c r="A784"/>
  <c r="B783"/>
  <c r="A783"/>
  <c r="B782"/>
  <c r="A782"/>
  <c r="B781"/>
  <c r="A781"/>
  <c r="B780"/>
  <c r="A780"/>
  <c r="B779"/>
  <c r="A779"/>
  <c r="B778"/>
  <c r="A778"/>
  <c r="B777"/>
  <c r="A777"/>
  <c r="B776"/>
  <c r="A776"/>
  <c r="B775"/>
  <c r="A775"/>
  <c r="B774"/>
  <c r="A774"/>
  <c r="B773"/>
  <c r="A773"/>
  <c r="B772"/>
  <c r="A772"/>
  <c r="B771"/>
  <c r="A771"/>
  <c r="B770"/>
  <c r="A770"/>
  <c r="B769"/>
  <c r="A769"/>
  <c r="B768"/>
  <c r="A768"/>
  <c r="B767"/>
  <c r="A767"/>
  <c r="B766"/>
  <c r="A766"/>
  <c r="B765"/>
  <c r="A765"/>
  <c r="B764"/>
  <c r="A764"/>
  <c r="B763"/>
  <c r="A763"/>
  <c r="B762"/>
  <c r="A762"/>
  <c r="B761"/>
  <c r="A761"/>
  <c r="B760"/>
  <c r="A760"/>
  <c r="B759"/>
  <c r="A759"/>
  <c r="B758"/>
  <c r="A758"/>
  <c r="B757"/>
  <c r="A757"/>
  <c r="B756"/>
  <c r="A756"/>
  <c r="B755"/>
  <c r="A755"/>
  <c r="B754"/>
  <c r="A754"/>
  <c r="B753"/>
  <c r="A753"/>
  <c r="B752"/>
  <c r="A752"/>
  <c r="B751"/>
  <c r="A751"/>
  <c r="B750"/>
  <c r="A750"/>
  <c r="B749"/>
  <c r="A749"/>
  <c r="B748"/>
  <c r="A748"/>
  <c r="B747"/>
  <c r="A747"/>
  <c r="B746"/>
  <c r="A746"/>
  <c r="B745"/>
  <c r="A745"/>
  <c r="B744"/>
  <c r="A744"/>
  <c r="B743"/>
  <c r="A743"/>
  <c r="B742"/>
  <c r="A742"/>
  <c r="B741"/>
  <c r="A741"/>
  <c r="B740"/>
  <c r="A740"/>
  <c r="B739"/>
  <c r="A739"/>
  <c r="B738"/>
  <c r="A738"/>
  <c r="B737"/>
  <c r="A737"/>
  <c r="B736"/>
  <c r="A736"/>
  <c r="B735"/>
  <c r="A735"/>
  <c r="B734"/>
  <c r="A734"/>
  <c r="B733"/>
  <c r="A733"/>
  <c r="B732"/>
  <c r="A732"/>
  <c r="B731"/>
  <c r="A731"/>
  <c r="B730"/>
  <c r="A730"/>
  <c r="B729"/>
  <c r="A729"/>
  <c r="B728"/>
  <c r="A728"/>
  <c r="B727"/>
  <c r="A727"/>
  <c r="B726"/>
  <c r="A726"/>
  <c r="B725"/>
  <c r="A725"/>
  <c r="B724"/>
  <c r="A724"/>
  <c r="B723"/>
  <c r="A723"/>
  <c r="B722"/>
  <c r="A722"/>
  <c r="B721"/>
  <c r="A721"/>
  <c r="B720"/>
  <c r="A720"/>
  <c r="B719"/>
  <c r="A719"/>
  <c r="B718"/>
  <c r="A718"/>
  <c r="B717"/>
  <c r="A717"/>
  <c r="B716"/>
  <c r="A716"/>
  <c r="B715"/>
  <c r="A715"/>
  <c r="B714"/>
  <c r="A714"/>
  <c r="B713"/>
  <c r="A713"/>
  <c r="B712"/>
  <c r="A712"/>
  <c r="B711"/>
  <c r="A711"/>
  <c r="B710"/>
  <c r="A710"/>
  <c r="B709"/>
  <c r="A709"/>
  <c r="B708"/>
  <c r="A708"/>
  <c r="B707"/>
  <c r="A707"/>
  <c r="B706"/>
  <c r="A706"/>
  <c r="B705"/>
  <c r="A705"/>
  <c r="B704"/>
  <c r="A704"/>
  <c r="B703"/>
  <c r="A703"/>
  <c r="B702"/>
  <c r="A702"/>
  <c r="B701"/>
  <c r="A701"/>
  <c r="B700"/>
  <c r="A700"/>
  <c r="B699"/>
  <c r="A699"/>
  <c r="B698"/>
  <c r="A698"/>
  <c r="B697"/>
  <c r="A697"/>
  <c r="B696"/>
  <c r="A696"/>
  <c r="B695"/>
  <c r="A695"/>
  <c r="B694"/>
  <c r="A694"/>
  <c r="B693"/>
  <c r="A693"/>
  <c r="B692"/>
  <c r="A692"/>
  <c r="B691"/>
  <c r="A691"/>
  <c r="B690"/>
  <c r="A690"/>
  <c r="B689"/>
  <c r="A689"/>
  <c r="B688"/>
  <c r="A688"/>
  <c r="B687"/>
  <c r="A687"/>
  <c r="B686"/>
  <c r="A686"/>
  <c r="B685"/>
  <c r="A685"/>
  <c r="B684"/>
  <c r="A684"/>
  <c r="B683"/>
  <c r="A683"/>
  <c r="B682"/>
  <c r="A682"/>
  <c r="B681"/>
  <c r="A681"/>
  <c r="B680"/>
  <c r="A680"/>
  <c r="B679"/>
  <c r="A679"/>
  <c r="B678"/>
  <c r="A678"/>
  <c r="B677"/>
  <c r="A677"/>
  <c r="B676"/>
  <c r="A676"/>
  <c r="B675"/>
  <c r="A675"/>
  <c r="B674"/>
  <c r="A674"/>
  <c r="B673"/>
  <c r="A673"/>
  <c r="B672"/>
  <c r="A672"/>
  <c r="B671"/>
  <c r="A671"/>
  <c r="B670"/>
  <c r="A670"/>
  <c r="B669"/>
  <c r="A669"/>
  <c r="B668"/>
  <c r="A668"/>
  <c r="B667"/>
  <c r="A667"/>
  <c r="B666"/>
  <c r="A666"/>
  <c r="B665"/>
  <c r="A665"/>
  <c r="B664"/>
  <c r="A664"/>
  <c r="B663"/>
  <c r="A663"/>
  <c r="B662"/>
  <c r="A662"/>
  <c r="B661"/>
  <c r="A661"/>
  <c r="B660"/>
  <c r="A660"/>
  <c r="B659"/>
  <c r="A659"/>
  <c r="B658"/>
  <c r="A658"/>
  <c r="B657"/>
  <c r="A657"/>
  <c r="B656"/>
  <c r="A656"/>
  <c r="B655"/>
  <c r="A655"/>
  <c r="B654"/>
  <c r="A654"/>
  <c r="B653"/>
  <c r="A653"/>
  <c r="B652"/>
  <c r="A652"/>
  <c r="B651"/>
  <c r="A651"/>
  <c r="B650"/>
  <c r="A650"/>
  <c r="B649"/>
  <c r="A649"/>
  <c r="B648"/>
  <c r="A648"/>
  <c r="B647"/>
  <c r="A647"/>
  <c r="B646"/>
  <c r="A646"/>
  <c r="B645"/>
  <c r="A645"/>
  <c r="B644"/>
  <c r="A644"/>
  <c r="B643"/>
  <c r="A643"/>
  <c r="B642"/>
  <c r="A642"/>
  <c r="B641"/>
  <c r="A641"/>
  <c r="B640"/>
  <c r="A640"/>
  <c r="B639"/>
  <c r="A639"/>
  <c r="B638"/>
  <c r="A638"/>
  <c r="B637"/>
  <c r="A637"/>
  <c r="B636"/>
  <c r="A636"/>
  <c r="B635"/>
  <c r="A635"/>
  <c r="B634"/>
  <c r="A634"/>
  <c r="B633"/>
  <c r="A633"/>
  <c r="B632"/>
  <c r="A632"/>
  <c r="B631"/>
  <c r="A631"/>
  <c r="B630"/>
  <c r="A630"/>
  <c r="B629"/>
  <c r="A629"/>
  <c r="B628"/>
  <c r="A628"/>
  <c r="B627"/>
  <c r="A627"/>
  <c r="B626"/>
  <c r="A626"/>
  <c r="B625"/>
  <c r="A625"/>
  <c r="B624"/>
  <c r="A624"/>
  <c r="B623"/>
  <c r="A623"/>
  <c r="B622"/>
  <c r="A622"/>
  <c r="B621"/>
  <c r="A621"/>
  <c r="B620"/>
  <c r="A620"/>
  <c r="B619"/>
  <c r="A619"/>
  <c r="B618"/>
  <c r="A618"/>
  <c r="B617"/>
  <c r="A617"/>
  <c r="B616"/>
  <c r="A616"/>
  <c r="B615"/>
  <c r="A615"/>
  <c r="B614"/>
  <c r="A614"/>
  <c r="B613"/>
  <c r="A613"/>
  <c r="B612"/>
  <c r="A612"/>
  <c r="B611"/>
  <c r="A611"/>
  <c r="B610"/>
  <c r="A610"/>
  <c r="B609"/>
  <c r="A609"/>
  <c r="B608"/>
  <c r="A608"/>
  <c r="B607"/>
  <c r="A607"/>
  <c r="B606"/>
  <c r="A606"/>
  <c r="B605"/>
  <c r="A605"/>
  <c r="B604"/>
  <c r="A604"/>
  <c r="B603"/>
  <c r="A603"/>
  <c r="B602"/>
  <c r="A602"/>
  <c r="B601"/>
  <c r="A601"/>
  <c r="B600"/>
  <c r="A600"/>
  <c r="B599"/>
  <c r="A599"/>
  <c r="B598"/>
  <c r="A598"/>
  <c r="B597"/>
  <c r="A597"/>
  <c r="B596"/>
  <c r="A596"/>
  <c r="B595"/>
  <c r="A595"/>
  <c r="B594"/>
  <c r="A594"/>
  <c r="B593"/>
  <c r="A593"/>
  <c r="B592"/>
  <c r="A592"/>
  <c r="B591"/>
  <c r="A591"/>
  <c r="B590"/>
  <c r="A590"/>
  <c r="B589"/>
  <c r="A589"/>
  <c r="B588"/>
  <c r="A588"/>
  <c r="B587"/>
  <c r="A587"/>
  <c r="B586"/>
  <c r="A586"/>
  <c r="B585"/>
  <c r="A585"/>
  <c r="B584"/>
  <c r="A584"/>
  <c r="B583"/>
  <c r="A583"/>
  <c r="B582"/>
  <c r="A582"/>
  <c r="B581"/>
  <c r="A581"/>
  <c r="B580"/>
  <c r="A580"/>
  <c r="B579"/>
  <c r="A579"/>
  <c r="B578"/>
  <c r="A578"/>
  <c r="B577"/>
  <c r="A577"/>
  <c r="B576"/>
  <c r="A576"/>
  <c r="B575"/>
  <c r="A575"/>
  <c r="B574"/>
  <c r="A574"/>
  <c r="B573"/>
  <c r="A573"/>
  <c r="B572"/>
  <c r="A572"/>
  <c r="B571"/>
  <c r="A571"/>
  <c r="B570"/>
  <c r="A570"/>
  <c r="B569"/>
  <c r="A569"/>
  <c r="B568"/>
  <c r="A568"/>
  <c r="B567"/>
  <c r="A567"/>
  <c r="B566"/>
  <c r="A566"/>
  <c r="B565"/>
  <c r="A565"/>
  <c r="B564"/>
  <c r="A564"/>
  <c r="B563"/>
  <c r="A563"/>
  <c r="B562"/>
  <c r="A562"/>
  <c r="B561"/>
  <c r="A561"/>
  <c r="B560"/>
  <c r="A560"/>
  <c r="B559"/>
  <c r="A559"/>
  <c r="B558"/>
  <c r="A558"/>
  <c r="B557"/>
  <c r="A557"/>
  <c r="B556"/>
  <c r="A556"/>
  <c r="B555"/>
  <c r="A555"/>
  <c r="B554"/>
  <c r="A554"/>
  <c r="B553"/>
  <c r="A553"/>
  <c r="B552"/>
  <c r="A552"/>
  <c r="B551"/>
  <c r="A551"/>
  <c r="B550"/>
  <c r="A550"/>
  <c r="B549"/>
  <c r="A549"/>
  <c r="B548"/>
  <c r="A548"/>
  <c r="B547"/>
  <c r="A547"/>
  <c r="B546"/>
  <c r="A546"/>
  <c r="B545"/>
  <c r="A545"/>
  <c r="B544"/>
  <c r="A544"/>
  <c r="B543"/>
  <c r="A543"/>
  <c r="B542"/>
  <c r="A542"/>
  <c r="B541"/>
  <c r="A541"/>
  <c r="B540"/>
  <c r="A540"/>
  <c r="B539"/>
  <c r="A539"/>
  <c r="B538"/>
  <c r="A538"/>
  <c r="B537"/>
  <c r="A537"/>
  <c r="B536"/>
  <c r="A536"/>
  <c r="B535"/>
  <c r="A535"/>
  <c r="B534"/>
  <c r="A534"/>
  <c r="B533"/>
  <c r="A533"/>
  <c r="B532"/>
  <c r="A532"/>
  <c r="B531"/>
  <c r="A531"/>
  <c r="B530"/>
  <c r="A530"/>
  <c r="B529"/>
  <c r="A529"/>
  <c r="B528"/>
  <c r="A528"/>
  <c r="B527"/>
  <c r="A527"/>
  <c r="B526"/>
  <c r="A526"/>
  <c r="B525"/>
  <c r="A525"/>
  <c r="B524"/>
  <c r="A524"/>
  <c r="B523"/>
  <c r="A523"/>
  <c r="B522"/>
  <c r="A522"/>
  <c r="B521"/>
  <c r="A521"/>
  <c r="B520"/>
  <c r="A520"/>
  <c r="B519"/>
  <c r="A519"/>
  <c r="B518"/>
  <c r="A518"/>
  <c r="B517"/>
  <c r="A517"/>
  <c r="B516"/>
  <c r="A516"/>
  <c r="B515"/>
  <c r="A515"/>
  <c r="B514"/>
  <c r="A514"/>
  <c r="B513"/>
  <c r="A513"/>
  <c r="B512"/>
  <c r="A512"/>
  <c r="B511"/>
  <c r="A511"/>
  <c r="B510"/>
  <c r="A510"/>
  <c r="B509"/>
  <c r="A509"/>
  <c r="B508"/>
  <c r="A508"/>
  <c r="B507"/>
  <c r="A507"/>
  <c r="B506"/>
  <c r="A506"/>
  <c r="B505"/>
  <c r="A505"/>
  <c r="B504"/>
  <c r="A504"/>
  <c r="B503"/>
  <c r="A503"/>
  <c r="B502"/>
  <c r="A502"/>
  <c r="B501"/>
  <c r="A501"/>
  <c r="B500"/>
  <c r="A500"/>
  <c r="B499"/>
  <c r="A499"/>
  <c r="B498"/>
  <c r="A498"/>
  <c r="B497"/>
  <c r="A497"/>
  <c r="B496"/>
  <c r="A496"/>
  <c r="B495"/>
  <c r="A495"/>
  <c r="B494"/>
  <c r="A494"/>
  <c r="B493"/>
  <c r="A493"/>
  <c r="B492"/>
  <c r="A492"/>
  <c r="B491"/>
  <c r="A491"/>
  <c r="B490"/>
  <c r="A490"/>
  <c r="B489"/>
  <c r="A489"/>
  <c r="B488"/>
  <c r="A488"/>
  <c r="B487"/>
  <c r="A487"/>
  <c r="B486"/>
  <c r="A486"/>
  <c r="B485"/>
  <c r="A485"/>
  <c r="B484"/>
  <c r="A484"/>
  <c r="B483"/>
  <c r="A483"/>
  <c r="B482"/>
  <c r="A482"/>
  <c r="B481"/>
  <c r="A481"/>
  <c r="B480"/>
  <c r="A480"/>
  <c r="B479"/>
  <c r="A479"/>
  <c r="B478"/>
  <c r="A478"/>
  <c r="B477"/>
  <c r="A477"/>
  <c r="B476"/>
  <c r="A476"/>
  <c r="B475"/>
  <c r="A475"/>
  <c r="B474"/>
  <c r="A474"/>
  <c r="B473"/>
  <c r="A473"/>
  <c r="B472"/>
  <c r="A472"/>
  <c r="B471"/>
  <c r="A471"/>
  <c r="B470"/>
  <c r="A470"/>
  <c r="B469"/>
  <c r="A469"/>
  <c r="B468"/>
  <c r="A468"/>
  <c r="B467"/>
  <c r="A467"/>
  <c r="B466"/>
  <c r="A466"/>
  <c r="B465"/>
  <c r="A465"/>
  <c r="B464"/>
  <c r="A464"/>
  <c r="B463"/>
  <c r="A463"/>
  <c r="B462"/>
  <c r="A462"/>
  <c r="B461"/>
  <c r="A461"/>
  <c r="B460"/>
  <c r="A460"/>
  <c r="B459"/>
  <c r="A459"/>
  <c r="B458"/>
  <c r="A458"/>
  <c r="B457"/>
  <c r="A457"/>
  <c r="B456"/>
  <c r="A456"/>
  <c r="B455"/>
  <c r="A455"/>
  <c r="B454"/>
  <c r="A454"/>
  <c r="B453"/>
  <c r="A453"/>
  <c r="B452"/>
  <c r="A452"/>
  <c r="B451"/>
  <c r="A451"/>
  <c r="B450"/>
  <c r="A450"/>
  <c r="B449"/>
  <c r="A449"/>
  <c r="B448"/>
  <c r="A448"/>
  <c r="B447"/>
  <c r="A447"/>
  <c r="B446"/>
  <c r="A446"/>
  <c r="B445"/>
  <c r="A445"/>
  <c r="B444"/>
  <c r="A444"/>
  <c r="B443"/>
  <c r="A443"/>
  <c r="B442"/>
  <c r="A442"/>
  <c r="B441"/>
  <c r="A441"/>
  <c r="B440"/>
  <c r="A440"/>
  <c r="B439"/>
  <c r="A439"/>
  <c r="B438"/>
  <c r="A438"/>
  <c r="B437"/>
  <c r="A437"/>
  <c r="B436"/>
  <c r="A436"/>
  <c r="B435"/>
  <c r="A435"/>
  <c r="B434"/>
  <c r="A434"/>
  <c r="B433"/>
  <c r="A433"/>
  <c r="B432"/>
  <c r="A432"/>
  <c r="B431"/>
  <c r="A431"/>
  <c r="B430"/>
  <c r="A430"/>
  <c r="B429"/>
  <c r="A429"/>
  <c r="B428"/>
  <c r="A428"/>
  <c r="B427"/>
  <c r="A427"/>
  <c r="B426"/>
  <c r="A426"/>
  <c r="B425"/>
  <c r="A425"/>
  <c r="B424"/>
  <c r="A424"/>
  <c r="B423"/>
  <c r="A423"/>
  <c r="B422"/>
  <c r="A422"/>
  <c r="B421"/>
  <c r="A421"/>
  <c r="B420"/>
  <c r="A420"/>
  <c r="B419"/>
  <c r="A419"/>
  <c r="B418"/>
  <c r="A418"/>
  <c r="B417"/>
  <c r="A417"/>
  <c r="B416"/>
  <c r="A416"/>
  <c r="B415"/>
  <c r="A415"/>
  <c r="B414"/>
  <c r="A414"/>
  <c r="B413"/>
  <c r="A413"/>
  <c r="B412"/>
  <c r="A412"/>
  <c r="B411"/>
  <c r="A411"/>
  <c r="B410"/>
  <c r="A410"/>
  <c r="B409"/>
  <c r="A409"/>
  <c r="B408"/>
  <c r="A408"/>
  <c r="B407"/>
  <c r="A407"/>
  <c r="B406"/>
  <c r="A406"/>
  <c r="B405"/>
  <c r="A405"/>
  <c r="B404"/>
  <c r="A404"/>
  <c r="B403"/>
  <c r="A403"/>
  <c r="B402"/>
  <c r="A402"/>
  <c r="B401"/>
  <c r="A401"/>
  <c r="B400"/>
  <c r="A400"/>
  <c r="B399"/>
  <c r="A399"/>
  <c r="B398"/>
  <c r="A398"/>
  <c r="B397"/>
  <c r="A397"/>
  <c r="B396"/>
  <c r="A396"/>
  <c r="B395"/>
  <c r="A395"/>
  <c r="B394"/>
  <c r="A394"/>
  <c r="B393"/>
  <c r="A393"/>
  <c r="B392"/>
  <c r="A392"/>
  <c r="B391"/>
  <c r="A391"/>
  <c r="B390"/>
  <c r="A390"/>
  <c r="B389"/>
  <c r="A389"/>
  <c r="B388"/>
  <c r="A388"/>
  <c r="B387"/>
  <c r="A387"/>
  <c r="B386"/>
  <c r="A386"/>
  <c r="B385"/>
  <c r="A385"/>
  <c r="B384"/>
  <c r="A384"/>
  <c r="B383"/>
  <c r="A383"/>
  <c r="B382"/>
  <c r="A382"/>
  <c r="B381"/>
  <c r="A381"/>
  <c r="B380"/>
  <c r="A380"/>
  <c r="B379"/>
  <c r="A379"/>
  <c r="B378"/>
  <c r="A378"/>
  <c r="B377"/>
  <c r="A377"/>
  <c r="B376"/>
  <c r="A376"/>
  <c r="B375"/>
  <c r="A375"/>
  <c r="B374"/>
  <c r="A374"/>
  <c r="B373"/>
  <c r="A373"/>
  <c r="B372"/>
  <c r="A372"/>
  <c r="B371"/>
  <c r="A371"/>
  <c r="B370"/>
  <c r="A370"/>
  <c r="B369"/>
  <c r="A369"/>
  <c r="B368"/>
  <c r="A368"/>
  <c r="B367"/>
  <c r="A367"/>
  <c r="B366"/>
  <c r="A366"/>
  <c r="B365"/>
  <c r="A365"/>
  <c r="B364"/>
  <c r="A364"/>
  <c r="B363"/>
  <c r="A363"/>
  <c r="B362"/>
  <c r="A362"/>
  <c r="B361"/>
  <c r="A361"/>
  <c r="B360"/>
  <c r="A360"/>
  <c r="B359"/>
  <c r="A359"/>
  <c r="B358"/>
  <c r="A358"/>
  <c r="B357"/>
  <c r="A357"/>
  <c r="B356"/>
  <c r="A356"/>
  <c r="B355"/>
  <c r="A355"/>
  <c r="B354"/>
  <c r="A354"/>
  <c r="B353"/>
  <c r="A353"/>
  <c r="B352"/>
  <c r="A352"/>
  <c r="B351"/>
  <c r="A351"/>
  <c r="B350"/>
  <c r="A350"/>
  <c r="B349"/>
  <c r="A349"/>
  <c r="B348"/>
  <c r="A348"/>
  <c r="B347"/>
  <c r="A347"/>
  <c r="B346"/>
  <c r="A346"/>
  <c r="B345"/>
  <c r="A345"/>
  <c r="B344"/>
  <c r="A344"/>
  <c r="B343"/>
  <c r="A343"/>
  <c r="B342"/>
  <c r="A342"/>
  <c r="B341"/>
  <c r="A341"/>
  <c r="B340"/>
  <c r="A340"/>
  <c r="B339"/>
  <c r="A339"/>
  <c r="B338"/>
  <c r="A338"/>
  <c r="B337"/>
  <c r="A337"/>
  <c r="B336"/>
  <c r="A336"/>
  <c r="B335"/>
  <c r="A335"/>
  <c r="B334"/>
  <c r="A334"/>
  <c r="B333"/>
  <c r="A333"/>
  <c r="B332"/>
  <c r="A332"/>
  <c r="B331"/>
  <c r="A331"/>
  <c r="B330"/>
  <c r="A330"/>
  <c r="B329"/>
  <c r="A329"/>
  <c r="B328"/>
  <c r="A328"/>
  <c r="B327"/>
  <c r="A327"/>
  <c r="B326"/>
  <c r="A326"/>
  <c r="B325"/>
  <c r="A325"/>
  <c r="B324"/>
  <c r="A324"/>
  <c r="B323"/>
  <c r="A323"/>
  <c r="B322"/>
  <c r="A322"/>
  <c r="B321"/>
  <c r="A321"/>
  <c r="B320"/>
  <c r="A320"/>
  <c r="B319"/>
  <c r="A319"/>
  <c r="B318"/>
  <c r="A318"/>
  <c r="B317"/>
  <c r="A317"/>
  <c r="B316"/>
  <c r="A316"/>
  <c r="B315"/>
  <c r="A315"/>
  <c r="B314"/>
  <c r="A314"/>
  <c r="B313"/>
  <c r="A313"/>
  <c r="B312"/>
  <c r="A312"/>
  <c r="B311"/>
  <c r="A311"/>
  <c r="B310"/>
  <c r="A310"/>
  <c r="B309"/>
  <c r="A309"/>
  <c r="B308"/>
  <c r="A308"/>
  <c r="B307"/>
  <c r="A307"/>
  <c r="B306"/>
  <c r="A306"/>
  <c r="B305"/>
  <c r="A305"/>
  <c r="B304"/>
  <c r="A304"/>
  <c r="B303"/>
  <c r="A303"/>
  <c r="B302"/>
  <c r="A302"/>
  <c r="B301"/>
  <c r="A301"/>
  <c r="B300"/>
  <c r="A300"/>
  <c r="B299"/>
  <c r="A299"/>
  <c r="B298"/>
  <c r="A298"/>
  <c r="B297"/>
  <c r="A297"/>
  <c r="B296"/>
  <c r="A296"/>
  <c r="B295"/>
  <c r="A295"/>
  <c r="B294"/>
  <c r="A294"/>
  <c r="B293"/>
  <c r="A293"/>
  <c r="B292"/>
  <c r="A292"/>
  <c r="B291"/>
  <c r="A291"/>
  <c r="B290"/>
  <c r="A290"/>
  <c r="B289"/>
  <c r="A289"/>
  <c r="B288"/>
  <c r="A288"/>
  <c r="B287"/>
  <c r="A287"/>
  <c r="B286"/>
  <c r="A286"/>
  <c r="B285"/>
  <c r="A285"/>
  <c r="B284"/>
  <c r="A284"/>
  <c r="B283"/>
  <c r="A283"/>
  <c r="B282"/>
  <c r="A282"/>
  <c r="B281"/>
  <c r="A281"/>
  <c r="B280"/>
  <c r="A280"/>
  <c r="B279"/>
  <c r="A279"/>
  <c r="B278"/>
  <c r="A278"/>
  <c r="B277"/>
  <c r="A277"/>
  <c r="B276"/>
  <c r="A276"/>
  <c r="B275"/>
  <c r="A275"/>
  <c r="B274"/>
  <c r="A274"/>
  <c r="B273"/>
  <c r="A273"/>
  <c r="B272"/>
  <c r="A272"/>
  <c r="B271"/>
  <c r="A271"/>
  <c r="B270"/>
  <c r="A270"/>
  <c r="B269"/>
  <c r="A269"/>
  <c r="B268"/>
  <c r="A268"/>
  <c r="B267"/>
  <c r="A267"/>
  <c r="B266"/>
  <c r="A266"/>
  <c r="B265"/>
  <c r="A265"/>
  <c r="B264"/>
  <c r="A264"/>
  <c r="B263"/>
  <c r="A263"/>
  <c r="B262"/>
  <c r="A262"/>
  <c r="B261"/>
  <c r="A261"/>
  <c r="B260"/>
  <c r="A260"/>
  <c r="B259"/>
  <c r="A259"/>
  <c r="B258"/>
  <c r="A258"/>
  <c r="B257"/>
  <c r="A257"/>
  <c r="B256"/>
  <c r="A256"/>
  <c r="B255"/>
  <c r="A255"/>
  <c r="B254"/>
  <c r="A254"/>
  <c r="B253"/>
  <c r="A253"/>
  <c r="B252"/>
  <c r="A252"/>
  <c r="B251"/>
  <c r="A251"/>
  <c r="B250"/>
  <c r="A250"/>
  <c r="B249"/>
  <c r="A249"/>
  <c r="B248"/>
  <c r="A248"/>
  <c r="B247"/>
  <c r="A247"/>
  <c r="B246"/>
  <c r="A246"/>
  <c r="B245"/>
  <c r="A245"/>
  <c r="B244"/>
  <c r="A244"/>
  <c r="B243"/>
  <c r="A243"/>
  <c r="B242"/>
  <c r="A242"/>
  <c r="B241"/>
  <c r="A241"/>
  <c r="B240"/>
  <c r="A240"/>
  <c r="B239"/>
  <c r="A239"/>
  <c r="B238"/>
  <c r="A238"/>
  <c r="B237"/>
  <c r="A237"/>
  <c r="B236"/>
  <c r="A236"/>
  <c r="B235"/>
  <c r="A235"/>
  <c r="B234"/>
  <c r="A234"/>
  <c r="B233"/>
  <c r="A233"/>
  <c r="B232"/>
  <c r="A232"/>
  <c r="B231"/>
  <c r="A231"/>
  <c r="B230"/>
  <c r="A230"/>
  <c r="B229"/>
  <c r="A229"/>
  <c r="B228"/>
  <c r="A228"/>
  <c r="B227"/>
  <c r="A227"/>
  <c r="B226"/>
  <c r="A226"/>
  <c r="B225"/>
  <c r="A225"/>
  <c r="B224"/>
  <c r="A224"/>
  <c r="B223"/>
  <c r="A223"/>
  <c r="B222"/>
  <c r="A222"/>
  <c r="B221"/>
  <c r="A221"/>
  <c r="B220"/>
  <c r="A220"/>
  <c r="B219"/>
  <c r="A219"/>
  <c r="B218"/>
  <c r="A218"/>
  <c r="B217"/>
  <c r="A217"/>
  <c r="B216"/>
  <c r="A216"/>
  <c r="B215"/>
  <c r="A215"/>
  <c r="B214"/>
  <c r="A214"/>
  <c r="B213"/>
  <c r="A213"/>
  <c r="B212"/>
  <c r="A212"/>
  <c r="B211"/>
  <c r="A211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A146"/>
  <c r="B145"/>
  <c r="A145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A20"/>
  <c r="A19"/>
  <c r="A18"/>
  <c r="A17"/>
  <c r="A16"/>
  <c r="A15"/>
  <c r="H6"/>
  <c r="G6"/>
  <c r="A32" i="6"/>
  <c r="E32" s="1"/>
  <c r="A31"/>
  <c r="E31" s="1"/>
  <c r="F30"/>
  <c r="J29" s="1"/>
  <c r="A29"/>
  <c r="J28"/>
  <c r="F28"/>
  <c r="F27"/>
  <c r="J27" s="1"/>
  <c r="E27"/>
  <c r="A24"/>
  <c r="F23"/>
  <c r="J22"/>
  <c r="E22"/>
  <c r="J21"/>
  <c r="F21"/>
  <c r="A21"/>
  <c r="E21" s="1"/>
  <c r="J20"/>
  <c r="J24" s="1"/>
  <c r="F20"/>
  <c r="E20"/>
  <c r="E25" s="1"/>
  <c r="J25" s="1"/>
  <c r="E18"/>
  <c r="J17" s="1"/>
  <c r="A18"/>
  <c r="E17"/>
  <c r="F16"/>
  <c r="A16"/>
  <c r="E15"/>
  <c r="F14"/>
  <c r="J14" s="1"/>
  <c r="F47" i="5" s="1"/>
  <c r="F49" s="1"/>
  <c r="E14" i="6"/>
  <c r="J10"/>
  <c r="F45" i="5"/>
  <c r="F37"/>
  <c r="F35"/>
  <c r="F40" s="1"/>
  <c r="F41" s="1"/>
  <c r="F7"/>
  <c r="A2"/>
  <c r="F16" i="4"/>
  <c r="A2"/>
  <c r="H34" i="3"/>
  <c r="J33"/>
  <c r="I33"/>
  <c r="K33" s="1"/>
  <c r="I32"/>
  <c r="J31"/>
  <c r="K31" s="1"/>
  <c r="I31"/>
  <c r="J30"/>
  <c r="I30"/>
  <c r="K30" s="1"/>
  <c r="J29"/>
  <c r="I29"/>
  <c r="K29" s="1"/>
  <c r="K28"/>
  <c r="J28"/>
  <c r="I28"/>
  <c r="J27"/>
  <c r="K27" s="1"/>
  <c r="I27"/>
  <c r="J26"/>
  <c r="I26"/>
  <c r="K26" s="1"/>
  <c r="J25"/>
  <c r="I25"/>
  <c r="K25" s="1"/>
  <c r="K24"/>
  <c r="J24"/>
  <c r="I24"/>
  <c r="J23"/>
  <c r="K23" s="1"/>
  <c r="I23"/>
  <c r="I34" s="1"/>
  <c r="J21"/>
  <c r="I21"/>
  <c r="K21" s="1"/>
  <c r="J20"/>
  <c r="I20"/>
  <c r="K20" s="1"/>
  <c r="I19"/>
  <c r="H19"/>
  <c r="J18"/>
  <c r="I18"/>
  <c r="K18" s="1"/>
  <c r="J17"/>
  <c r="J19" s="1"/>
  <c r="I17"/>
  <c r="K16"/>
  <c r="J16"/>
  <c r="I16"/>
  <c r="J15"/>
  <c r="I15"/>
  <c r="K15" s="1"/>
  <c r="J14"/>
  <c r="I14"/>
  <c r="K14" s="1"/>
  <c r="J13"/>
  <c r="H13"/>
  <c r="H22" s="1"/>
  <c r="H36" s="1"/>
  <c r="J12"/>
  <c r="K12" s="1"/>
  <c r="I12"/>
  <c r="K11"/>
  <c r="J11"/>
  <c r="I11"/>
  <c r="I13" s="1"/>
  <c r="J10"/>
  <c r="I10"/>
  <c r="K10" s="1"/>
  <c r="J9"/>
  <c r="I9"/>
  <c r="K9" s="1"/>
  <c r="J8"/>
  <c r="J22" s="1"/>
  <c r="I8"/>
  <c r="G66" i="2"/>
  <c r="G64"/>
  <c r="G63"/>
  <c r="G62"/>
  <c r="G61"/>
  <c r="G60"/>
  <c r="G59"/>
  <c r="G67" s="1"/>
  <c r="G56"/>
  <c r="G54"/>
  <c r="G53"/>
  <c r="G52"/>
  <c r="G51"/>
  <c r="G50"/>
  <c r="G49"/>
  <c r="G48"/>
  <c r="G47"/>
  <c r="G46"/>
  <c r="G45"/>
  <c r="G44"/>
  <c r="G43"/>
  <c r="G57" s="1"/>
  <c r="I37"/>
  <c r="H37"/>
  <c r="G37"/>
  <c r="F37"/>
  <c r="I36"/>
  <c r="I35"/>
  <c r="I34"/>
  <c r="I33"/>
  <c r="I32"/>
  <c r="I31"/>
  <c r="H29"/>
  <c r="G29"/>
  <c r="F29"/>
  <c r="I28"/>
  <c r="I27"/>
  <c r="I25"/>
  <c r="I24"/>
  <c r="I23"/>
  <c r="I22"/>
  <c r="I21"/>
  <c r="I20"/>
  <c r="I19"/>
  <c r="I29" s="1"/>
  <c r="H17"/>
  <c r="G17"/>
  <c r="F17"/>
  <c r="I16"/>
  <c r="I15"/>
  <c r="I13"/>
  <c r="I12"/>
  <c r="I11"/>
  <c r="I10"/>
  <c r="F14" i="1"/>
  <c r="F38" i="5" s="1"/>
  <c r="F39" s="1"/>
  <c r="A8" i="1"/>
  <c r="A7"/>
  <c r="J31" i="6" l="1"/>
  <c r="F11" i="5"/>
  <c r="F13" s="1"/>
  <c r="D51"/>
  <c r="K13" i="3"/>
  <c r="D52" i="5"/>
  <c r="J18" i="6"/>
  <c r="G68" i="2"/>
  <c r="F12" i="4" s="1"/>
  <c r="K8" i="3"/>
  <c r="K17"/>
  <c r="K19" s="1"/>
  <c r="I22"/>
  <c r="I17" i="2"/>
  <c r="I38" s="1"/>
  <c r="F9" i="4" s="1"/>
  <c r="F11" s="1"/>
  <c r="F13" s="1"/>
  <c r="F17" s="1"/>
  <c r="E6" i="6" l="1"/>
  <c r="E12" s="1"/>
  <c r="J11" s="1"/>
  <c r="J32" i="3"/>
  <c r="F12" i="5"/>
  <c r="F14" s="1"/>
  <c r="F57"/>
  <c r="F21"/>
  <c r="E28" i="6"/>
  <c r="E30" s="1"/>
  <c r="J32" s="1"/>
  <c r="F19" i="5"/>
  <c r="F20"/>
  <c r="K22" i="3"/>
  <c r="F22" i="5" l="1"/>
  <c r="F27" s="1"/>
  <c r="F31" s="1"/>
  <c r="K32" i="3"/>
  <c r="J34"/>
  <c r="F23" i="5"/>
  <c r="F28" s="1"/>
  <c r="F32" s="1"/>
  <c r="F56" l="1"/>
  <c r="F58" s="1"/>
  <c r="K34" i="3"/>
  <c r="K36" s="1"/>
  <c r="F33" i="5"/>
</calcChain>
</file>

<file path=xl/sharedStrings.xml><?xml version="1.0" encoding="utf-8"?>
<sst xmlns="http://schemas.openxmlformats.org/spreadsheetml/2006/main" count="487" uniqueCount="383">
  <si>
    <t>Amity Export Inc.</t>
  </si>
  <si>
    <t>Journal Entry Schedule</t>
  </si>
  <si>
    <t>For the Period Ended December 31, 2015</t>
  </si>
  <si>
    <t>NOTE: Income Per the Page 1 Income Summary is Automatically Closed Out to Accumulated IC-DISC Income</t>
  </si>
  <si>
    <t>Date</t>
  </si>
  <si>
    <t>Account</t>
  </si>
  <si>
    <t>Entry Description</t>
  </si>
  <si>
    <t>Sch M Line Item</t>
  </si>
  <si>
    <t>Debit</t>
  </si>
  <si>
    <t>Credit</t>
  </si>
  <si>
    <t>10200 - Funds awaiting investment</t>
  </si>
  <si>
    <t>10400 - Trade receivables</t>
  </si>
  <si>
    <t>60100 - Market studies</t>
  </si>
  <si>
    <t>10100 - Working Capital</t>
  </si>
  <si>
    <t>Form 1120 IC-DISC Schedule O - Other Information</t>
  </si>
  <si>
    <t>Schedule O Other Information</t>
  </si>
  <si>
    <t>Yes/No</t>
  </si>
  <si>
    <t>See the instructions and enter the main:</t>
  </si>
  <si>
    <t>a</t>
  </si>
  <si>
    <t>Business activity ▶</t>
  </si>
  <si>
    <t>b Product or service ▶</t>
  </si>
  <si>
    <t>Export Services</t>
  </si>
  <si>
    <t>2a</t>
  </si>
  <si>
    <t>Did 95% or more of the IC-DISC’s gross receipts for the tax year consist of qualified export receipts (defined in section 993(a))?</t>
  </si>
  <si>
    <t>b</t>
  </si>
  <si>
    <t>Did the adjusted basis of the IC-DISC’s qualified export assets (as defined in section 993(b)) at the end of the tax year equal or exceed 95% of the sum of the adjusted basis of all the IC-DISC’s assets at the end of the tax year?</t>
  </si>
  <si>
    <t>c</t>
  </si>
  <si>
    <t>If a or b is “No,” did the IC-DISC make a pro rata distribution of property as defined in section 992(c)?</t>
  </si>
  <si>
    <t>Did the IC-DISC have more than one class of stock at any time during the tax year?</t>
  </si>
  <si>
    <t>Was the par or stated value of the IC-DISC’s stock at least $2,500 on each day of the tax year (for a new corporation, this means on the last day for making an election to be an IC-DISC and for each later day)?</t>
  </si>
  <si>
    <t>Did the IC-DISC keep separate books and records?</t>
  </si>
  <si>
    <t>6a</t>
  </si>
  <si>
    <t>Does the IC-DISC or any member of the IC-DISC’s controlled group (as defined in section 993(a)(3)) have operations in or related to any country (or with the government, a company, or a national of that country) associated with carrying out the boycott of Israel that is on the list kept by the Secretary of the Treasury under section 999(a)(3)?</t>
  </si>
  <si>
    <t>Did the IC-DISC or any member of the controlled group of which the IC-DISC is a member have operations in any unlisted country that the IC-DISC knows or has reason to know requires participation in or cooperation with an international boycott against Israel?</t>
  </si>
  <si>
    <t>Did the IC-DISC or any member of the controlled group of which the IC-DISC is a member have operations in any country that the IC-DISC knows or has reason to know requires participation in or cooperation with an international boycott other than the boycott of Israel?</t>
  </si>
  <si>
    <t>If the answer to any of the questions in 6 is “Yes,” see instructions and Form 5713, International Boycott Report.</t>
  </si>
  <si>
    <t>Enter the amount of tax-exempt interest income received or accrued during the tax year ▶ $</t>
  </si>
  <si>
    <t>At any time during the tax year, did one foreign person own, directly or indirectly, at least 25% of</t>
  </si>
  <si>
    <t>(a) the total voting power of all classes of stock of the corporation entitled to vote or</t>
  </si>
  <si>
    <t>(b) the total value of all the classes of stock of the corporation?</t>
  </si>
  <si>
    <t>If "Yes," enter: a Percentage owned ▶</t>
  </si>
  <si>
    <t>and</t>
  </si>
  <si>
    <t>b</t>
  </si>
  <si>
    <t>Owner's country ▶</t>
  </si>
  <si>
    <t>c</t>
  </si>
  <si>
    <t>The corporation may have to file Form 5472, Information Return of a 25% Foreign-Owned U.S. Corporation or a Foreign Corporation Engaged in a U.S. Trade or Business.</t>
  </si>
  <si>
    <t>Enter number of Forms 5472 attached ▶</t>
  </si>
  <si>
    <t/>
  </si>
  <si>
    <t>Form 1120 IC-DISC Schedule M</t>
  </si>
  <si>
    <t>Schedule M-1 Reconciliation of Income per Books With Income per Return</t>
  </si>
  <si>
    <t>Net income (loss) per books</t>
  </si>
  <si>
    <t>Income recorded on books this year not included on this return (itemize):</t>
  </si>
  <si>
    <t>Excess of capital losses over capital gains</t>
  </si>
  <si>
    <t>Test3</t>
  </si>
  <si>
    <t>Taxable income not recorded on books this year (itemize):</t>
  </si>
  <si>
    <t>Deductions on this return not charged against book income this year (itemize):</t>
  </si>
  <si>
    <t>Test1</t>
  </si>
  <si>
    <t>Test4</t>
  </si>
  <si>
    <t>Expenses recorded on books this year and not deducted on this return (itemize):</t>
  </si>
  <si>
    <t>Add lines 6 and 7</t>
  </si>
  <si>
    <t>Test2</t>
  </si>
  <si>
    <t>Income (line 5, page 1)—line 5 less line 8</t>
  </si>
  <si>
    <t>Add lines 1 through 4</t>
  </si>
  <si>
    <t>Schedule M-2 Analysis of Other Earnings and Profits (Line 10, Schedule L)</t>
  </si>
  <si>
    <t>Balance at beginning of year</t>
  </si>
  <si>
    <t>Distributions to qualify under section 992(c)</t>
  </si>
  <si>
    <t>Increases (itemize):</t>
  </si>
  <si>
    <t>Test5</t>
  </si>
  <si>
    <t>Other decreases (itemize):</t>
  </si>
  <si>
    <t>Test7</t>
  </si>
  <si>
    <t>Test6</t>
  </si>
  <si>
    <t>Test8</t>
  </si>
  <si>
    <t>Add lines 1 and 2</t>
  </si>
  <si>
    <t>Add lines 4 through 6</t>
  </si>
  <si>
    <t>Deficit in earnings and profits</t>
  </si>
  <si>
    <t>Balance at end of year (line 3 less line 7)</t>
  </si>
  <si>
    <t>Schedule M-3 Analysis of Previously Taxed Income (Line 11, Schedule L)</t>
  </si>
  <si>
    <t>Deemed distributions under section 995(b)</t>
  </si>
  <si>
    <t>Distributions to qualify under section 992(c)</t>
  </si>
  <si>
    <t>Other increases (itemize):</t>
  </si>
  <si>
    <t>Test9</t>
  </si>
  <si>
    <t>Test12</t>
  </si>
  <si>
    <t>Test10</t>
  </si>
  <si>
    <t>Test13</t>
  </si>
  <si>
    <t>Test11</t>
  </si>
  <si>
    <t>Add lines 5 through 7</t>
  </si>
  <si>
    <t>Add lines 1 through 3</t>
  </si>
  <si>
    <t>Balance at end of year (line 4 less line 8)</t>
  </si>
  <si>
    <t>Schedule M-4 Analysis of Accumulated IC-DISC Income (Line 13, Schedule L)</t>
  </si>
  <si>
    <t>Test14</t>
  </si>
  <si>
    <t>Distributions upon disqualification (sec. 995(b)(2))</t>
  </si>
  <si>
    <t>Test15</t>
  </si>
  <si>
    <t>Test16</t>
  </si>
  <si>
    <t>Add lines 1 and 2</t>
  </si>
  <si>
    <t>Test17</t>
  </si>
  <si>
    <t>Add lines 4 through 8</t>
  </si>
  <si>
    <t>Redemptions under section 996(d)</t>
  </si>
  <si>
    <t>Balance at end of year (line 3 less line 9)</t>
  </si>
  <si>
    <t>Schedule J           Deemed and Actual Distributions and Deferred DISC Income for the Tax Year</t>
  </si>
  <si>
    <t>Part I—Deemed Distributions Under Section 995(b)(1) (see instructions)</t>
  </si>
  <si>
    <t>Gross interest derived during the tax year from producer’s loans (section 995(b)(1)(A))</t>
  </si>
  <si>
    <t>Gain recognized on the sale or exchange of section 995(b)(1)(B) property (attach statement)</t>
  </si>
  <si>
    <t>Gain recognized on the sale or exchange of section 995(b)(1)(C) property (attach statement)</t>
  </si>
  <si>
    <t>50% of taxable income attributable to military property (section 995(b)(1)(D)) (attach statement)</t>
  </si>
  <si>
    <t>Taxable income from line 7, Part II, below</t>
  </si>
  <si>
    <t>Taxable income of the IC-DISC (from line 7, page 1)</t>
  </si>
  <si>
    <t>Add lines 1 through 5</t>
  </si>
  <si>
    <t>Subtract line 7 from line 6</t>
  </si>
  <si>
    <t>If you have shareholders that are C corporations, enter one-seventeenth of line 8 (0588235 times line 8)</t>
  </si>
  <si>
    <t>International boycott income (see instructions)</t>
  </si>
  <si>
    <t>Illegal bribes and other payments</t>
  </si>
  <si>
    <t>Note: Separate computations for lines 12–23 are required for shareholders that are C corporations and shareholders that are not C corporations Complete lines 12, 14, 15, 17a, 18, 20, and 22 for shareholders that are not C corporations Complete lines 13, 14, 16, 17b, 19, 21, and 23 for shareholders that are C corporations</t>
  </si>
  <si>
    <t>Add lines 7, 10, and 11</t>
  </si>
  <si>
    <t>Add lines 7, 9, 10, and 11</t>
  </si>
  <si>
    <t>Earnings and profits for the tax year (attach statement)</t>
  </si>
  <si>
    <t>Enter the smaller of line 12 or 14</t>
  </si>
  <si>
    <t>Enter the smaller of line 13 or 14</t>
  </si>
  <si>
    <t>Foreign investment attributable to producer’s loans (attach statement):</t>
  </si>
  <si>
    <t>For shareholders other than C corporations</t>
  </si>
  <si>
    <t>17a</t>
  </si>
  <si>
    <t>For shareholders that are C corporations</t>
  </si>
  <si>
    <t>17b</t>
  </si>
  <si>
    <t>Add lines 15 and 17a</t>
  </si>
  <si>
    <t>Add lines 16 and 17b</t>
  </si>
  <si>
    <t>Enter percentage of stock owned by shareholders other than C corporations</t>
  </si>
  <si>
    <t>Enter percentage of stock owned by shareholders that are C corporations</t>
  </si>
  <si>
    <t>Multiply line 18 by line 20 (Allocate to shareholders other than C corporations)</t>
  </si>
  <si>
    <t>Multiply line 19 by line 21 (Allocate to C corporation shareholders)</t>
  </si>
  <si>
    <t>Total deemed distributions under section 995(b)(1) for all shareholders Add lines 22 and 23</t>
  </si>
  <si>
    <t>Part II—Section 995(b)(1)(E) Taxable Income (see instructions)</t>
  </si>
  <si>
    <t>Total qualified export receipts (see instructions)</t>
  </si>
  <si>
    <t>Statutory maximum</t>
  </si>
  <si>
    <t>Controlled group member’s portion of the statutory maximum</t>
  </si>
  <si>
    <t>Enter smaller of (a) 1 or (b) number of days in tax year divided by 365 (or 366) (see instructions)</t>
  </si>
  <si>
    <t>Proration Multiply line 2 or 3, whichever is applicable, by line 4</t>
  </si>
  <si>
    <t>Excess qualified export receipts Subtract line 5 from line 1 (If line 5 exceeds line 1, enter -0- here and on line 7 below)</t>
  </si>
  <si>
    <t>Taxable income attributable to line 6 receipts Enter here and on line 5 of Part I above</t>
  </si>
  <si>
    <t>Part III—Deemed Distributions Under Section 995(b)(2) (see instructions)</t>
  </si>
  <si>
    <t>Annual installment of distribution attributable to revocation of election in an earlier year</t>
  </si>
  <si>
    <t>Annual installment of distribution attributable to not qualifying as a DISC or IC-DISC in an earlier year</t>
  </si>
  <si>
    <t>Total deemed distributions under section 995(b)(2) Add lines 1 and 2</t>
  </si>
  <si>
    <t>Part IV—Actual Distributions (see instructions)</t>
  </si>
  <si>
    <t>Distributions to meet qualification requirements under section 992(c) (attach computation statement)</t>
  </si>
  <si>
    <t>Other actual distributions</t>
  </si>
  <si>
    <t>Total Add lines 1 and 2</t>
  </si>
  <si>
    <t>Amount on line 3 treated as distributed from:</t>
  </si>
  <si>
    <t>Previously taxed income</t>
  </si>
  <si>
    <t>4a</t>
  </si>
  <si>
    <t>Accumulated IC-DISC income (including IC-DISC income of the current year)</t>
  </si>
  <si>
    <t>4b</t>
  </si>
  <si>
    <t>Other earnings and profits</t>
  </si>
  <si>
    <t>4c</t>
  </si>
  <si>
    <t>d</t>
  </si>
  <si>
    <t>Other</t>
  </si>
  <si>
    <t>4d</t>
  </si>
  <si>
    <t>Part V—Deferred DISC Income Under Section 995(f)(3) (see instructions)</t>
  </si>
  <si>
    <t>Accumulated IC-DISC income (for periods after 1984) at end of computation year</t>
  </si>
  <si>
    <t>Distributions-in-excess-of-income for the tax year following the computation year to which line 1 applies</t>
  </si>
  <si>
    <t>Deferred DISC income under section 995(f)(3) Subtract line 2 from line 1</t>
  </si>
  <si>
    <t>Page 1 Taxable Income</t>
  </si>
  <si>
    <t>Gross income. Enter amount from Schedule B, line 4, column (e)</t>
  </si>
  <si>
    <t>Cost of goods sold from Schedule A, line 8</t>
  </si>
  <si>
    <t>Total income. Subtract line 2 from line 1</t>
  </si>
  <si>
    <t>Deductions. Enter amount from Schedule E, line 3</t>
  </si>
  <si>
    <t>Taxable income before net operating loss deduction and dividends-received deduction. Subtract line 4 from line 3</t>
  </si>
  <si>
    <t>6a</t>
  </si>
  <si>
    <t>Net operating loss deduction (attach statement)</t>
  </si>
  <si>
    <t>b</t>
  </si>
  <si>
    <t>Dividends-received deduction from Schedule C, line 9</t>
  </si>
  <si>
    <t>6b</t>
  </si>
  <si>
    <t>c</t>
  </si>
  <si>
    <t>Add lines 6a and 6b</t>
  </si>
  <si>
    <t>Taxable income. Subtract line 6c from line 5</t>
  </si>
  <si>
    <t>Refundable credit for federal tax paid on fuels (attach Form 4136)</t>
  </si>
  <si>
    <t>Form 1120 IC-DISC Schedule Schedule L - Balance Sheet</t>
  </si>
  <si>
    <t>Schedule L     Balance Sheets per Books</t>
  </si>
  <si>
    <t>Account Number</t>
  </si>
  <si>
    <t>(a) Beginning of tax year</t>
  </si>
  <si>
    <t>(b) End of tax year</t>
  </si>
  <si>
    <t>Assets</t>
  </si>
  <si>
    <t>Qualified export assets:</t>
  </si>
  <si>
    <t>a</t>
  </si>
  <si>
    <t>Working capital (cash and necessary temporary investments)</t>
  </si>
  <si>
    <t>Funds awaiting investment (cash in U.S. banks in excess of working capital needs) in other qualified export assets</t>
  </si>
  <si>
    <t>Export-Import Bank obligations</t>
  </si>
  <si>
    <t>d</t>
  </si>
  <si>
    <t>Trade receivables (accounts and notes receivable)</t>
  </si>
  <si>
    <t>Allowance for bad debts on trade receivables</t>
  </si>
  <si>
    <t>Net trade receivables</t>
  </si>
  <si>
    <t>e</t>
  </si>
  <si>
    <t>Export property (net) (including inventory and qualified property held for lease)</t>
  </si>
  <si>
    <t>f</t>
  </si>
  <si>
    <t>Producer’s loans</t>
  </si>
  <si>
    <t>g</t>
  </si>
  <si>
    <t>Investment in related foreign export corporations</t>
  </si>
  <si>
    <t>h</t>
  </si>
  <si>
    <t>Depreciable assets</t>
  </si>
  <si>
    <t>Less accumulated depreciation</t>
  </si>
  <si>
    <t>Net depreciable assets</t>
  </si>
  <si>
    <t>i</t>
  </si>
  <si>
    <t>Other (attach statement)</t>
  </si>
  <si>
    <t>Nonqualified assets (net)</t>
  </si>
  <si>
    <t>Total assets. Combine lines 1a through 2</t>
  </si>
  <si>
    <t>Liabilities and
Shareholders’ Equity</t>
  </si>
  <si>
    <t>Accounts payable</t>
  </si>
  <si>
    <t>Other current liabilities (attach statement)</t>
  </si>
  <si>
    <t>Mortgages, notes, bonds payable in 1 year or more</t>
  </si>
  <si>
    <t>Other liabilities (attach statement)</t>
  </si>
  <si>
    <t>Capital stock</t>
  </si>
  <si>
    <t>Additional paid-in capital</t>
  </si>
  <si>
    <t>Previously taxed income</t>
  </si>
  <si>
    <t>Accumulated pre-1985 DISC income</t>
  </si>
  <si>
    <t>Accumulated IC-DISC income</t>
  </si>
  <si>
    <t>Less cost of treasury stock</t>
  </si>
  <si>
    <t>Total liabilities and shareholders’ equity</t>
  </si>
  <si>
    <t>Asset - Liabilities + Owners Equity (Balance Check)</t>
  </si>
  <si>
    <t>Form 1120 IC-DISC Schedule Schedule B &amp; Schedule E - Income Statement</t>
  </si>
  <si>
    <t>Schedule B</t>
  </si>
  <si>
    <t>Gross Income</t>
  </si>
  <si>
    <t>Commission sales</t>
  </si>
  <si>
    <t>(a) Type of receipts</t>
  </si>
  <si>
    <t>(b) Gross receipts</t>
  </si>
  <si>
    <t>(c) Commission</t>
  </si>
  <si>
    <t>(d) Other
receipts</t>
  </si>
  <si>
    <t>(e) Total (add
columns (c) and (d))</t>
  </si>
  <si>
    <t>Qualified export receipts from sale of export property</t>
  </si>
  <si>
    <t>a</t>
  </si>
  <si>
    <t>To unrelated purchasers:</t>
  </si>
  <si>
    <t>(i) Direct foreign sales</t>
  </si>
  <si>
    <t>(ii) Foreign sales through a related foreign entity</t>
  </si>
  <si>
    <t>(iii) Persons in the United States (other than an unrelated IC-DISC)</t>
  </si>
  <si>
    <t>(iv) An unrelated IC-DISC</t>
  </si>
  <si>
    <t>b</t>
  </si>
  <si>
    <t>To related purchasers:</t>
  </si>
  <si>
    <t>(i) Direct foreign sales</t>
  </si>
  <si>
    <t>(ii) Persons in the United States</t>
  </si>
  <si>
    <t>c</t>
  </si>
  <si>
    <t>Total</t>
  </si>
  <si>
    <t>Other qualified export receipts:</t>
  </si>
  <si>
    <t>Leasing or renting of export property</t>
  </si>
  <si>
    <t>Services related and subsidiary to a qualified export sale or lease</t>
  </si>
  <si>
    <t>Engineering and architectural services</t>
  </si>
  <si>
    <t>d</t>
  </si>
  <si>
    <t>Export management services</t>
  </si>
  <si>
    <t>e</t>
  </si>
  <si>
    <t>Qualified dividends (Schedule C, line 15) .</t>
  </si>
  <si>
    <t>f</t>
  </si>
  <si>
    <t>Interest on producer’s loans</t>
  </si>
  <si>
    <t>g</t>
  </si>
  <si>
    <t>Other interest (attach statement)</t>
  </si>
  <si>
    <t>h</t>
  </si>
  <si>
    <t>Capital gain net income (attach Schedule D (Form 1120))</t>
  </si>
  <si>
    <t>Net gain or (loss) from Part II, Form 4797 (attach Form 4797)</t>
  </si>
  <si>
    <t>j</t>
  </si>
  <si>
    <t>k</t>
  </si>
  <si>
    <t>Nonqualified gross receipts:</t>
  </si>
  <si>
    <t>Ultimate use in United States</t>
  </si>
  <si>
    <t>Exports subsidized by the U.S. Government</t>
  </si>
  <si>
    <t>Certain direct or indirect sales or leases for use by the U.S. Government</t>
  </si>
  <si>
    <t>Sales to other IC-DISCs in the same controlled group</t>
  </si>
  <si>
    <t>Nonqualified dividends (Schedule C, line 16)</t>
  </si>
  <si>
    <t>Total. Add lines 1c, 2k, 3g, column (e). Enter here and on line 1, page 1</t>
  </si>
  <si>
    <t>Schedule E</t>
  </si>
  <si>
    <t>Deductions (Before completing, see Limitations on Deductions in the instructions.)</t>
  </si>
  <si>
    <t>Amount</t>
  </si>
  <si>
    <t>Export promotion expenses:</t>
  </si>
  <si>
    <t>Market studies</t>
  </si>
  <si>
    <t>Advertising</t>
  </si>
  <si>
    <t>Depreciation (attach Form 4562)</t>
  </si>
  <si>
    <t>Salaries and wages</t>
  </si>
  <si>
    <t>Rents</t>
  </si>
  <si>
    <t>Sales commissions</t>
  </si>
  <si>
    <t>Warehousing</t>
  </si>
  <si>
    <t>Freight (excluding insurance)</t>
  </si>
  <si>
    <t>i</t>
  </si>
  <si>
    <t>Compensation of officers</t>
  </si>
  <si>
    <t>j</t>
  </si>
  <si>
    <t>Repairs and maintenance</t>
  </si>
  <si>
    <t>k</t>
  </si>
  <si>
    <t>Pension, profit-sharing, etc., plans</t>
  </si>
  <si>
    <t>l</t>
  </si>
  <si>
    <t>Employee benefit programs</t>
  </si>
  <si>
    <t>m</t>
  </si>
  <si>
    <t>Other (list):</t>
  </si>
  <si>
    <t>n</t>
  </si>
  <si>
    <t>Total. Add lines 1a through 1m</t>
  </si>
  <si>
    <t>Other expenses not deducted on line 1:</t>
  </si>
  <si>
    <t>Bad debts</t>
  </si>
  <si>
    <t>Taxes and licenses</t>
  </si>
  <si>
    <t>Interest</t>
  </si>
  <si>
    <t>Contributions</t>
  </si>
  <si>
    <t>Freight</t>
  </si>
  <si>
    <t>Freight insurance</t>
  </si>
  <si>
    <t>Total. Add lines 2a through 2g</t>
  </si>
  <si>
    <t>Total deductions. Add lines 1n and 2h. Enter here and on line 4, page 1</t>
  </si>
  <si>
    <t>Legend</t>
  </si>
  <si>
    <t>FORM 1120-IC-DISC - ATTRIBUTE REVIEW</t>
  </si>
  <si>
    <t>Editable by the user</t>
  </si>
  <si>
    <t>Formula-driven/ static values</t>
  </si>
  <si>
    <t>Subtotals</t>
  </si>
  <si>
    <t>Not applicable for use</t>
  </si>
  <si>
    <t>IC-DISC Legal Name</t>
  </si>
  <si>
    <t>Date of Incorporation</t>
  </si>
  <si>
    <t>04/26/2006</t>
  </si>
  <si>
    <t>Address</t>
  </si>
  <si>
    <t>2800 7th Ave N</t>
  </si>
  <si>
    <t>Date of IC-DISC Election</t>
  </si>
  <si>
    <t>City, State and Zip</t>
  </si>
  <si>
    <t>Business Activity Code</t>
  </si>
  <si>
    <t>EIN</t>
  </si>
  <si>
    <t>12-3456789</t>
  </si>
  <si>
    <t>Total Assets</t>
  </si>
  <si>
    <t>Calendar Year</t>
  </si>
  <si>
    <t>Days in Tax Year</t>
  </si>
  <si>
    <t>or</t>
  </si>
  <si>
    <t>Month and Day Begin</t>
  </si>
  <si>
    <t>January 1</t>
  </si>
  <si>
    <t>Month and Day End</t>
  </si>
  <si>
    <t>December 31</t>
  </si>
  <si>
    <t>Year Begin</t>
  </si>
  <si>
    <t>Year End</t>
  </si>
  <si>
    <t>Initial return</t>
  </si>
  <si>
    <t>No</t>
  </si>
  <si>
    <t>Evergreen Dividend Policy</t>
  </si>
  <si>
    <t>Yes</t>
  </si>
  <si>
    <t>Final Return</t>
  </si>
  <si>
    <t>Transactional Calculation</t>
  </si>
  <si>
    <t>Name Change</t>
  </si>
  <si>
    <t>Address Change</t>
  </si>
  <si>
    <t>Amended Return</t>
  </si>
  <si>
    <t>Did any corporation, individual, partnership, trust, or estate own, directly or indirectly, 50% or more of the IC-DISC's voting stock at the end of the IC-DISC's tax year?</t>
  </si>
  <si>
    <t>1st Corporation</t>
  </si>
  <si>
    <t>2nd Corporation</t>
  </si>
  <si>
    <t>Name</t>
  </si>
  <si>
    <t>Identifying number</t>
  </si>
  <si>
    <t>Voting Stock Owned</t>
  </si>
  <si>
    <t>Total assets
(corporations only)</t>
  </si>
  <si>
    <t>Foreign Owner</t>
  </si>
  <si>
    <t>Please Select</t>
  </si>
  <si>
    <t>Tax year of first corporation</t>
  </si>
  <si>
    <t>12/31</t>
  </si>
  <si>
    <t>IRS Center where return will be filed</t>
  </si>
  <si>
    <t>Banjara HIlls</t>
  </si>
  <si>
    <t>Somajiguda</t>
  </si>
  <si>
    <t>IC-DISCS in Controlled Group</t>
  </si>
  <si>
    <t>Entity Name</t>
  </si>
  <si>
    <t>test</t>
  </si>
  <si>
    <t>13-123456</t>
  </si>
  <si>
    <t>Other Related US Persons in Controlled Group</t>
  </si>
  <si>
    <t>Product code and percentage of total export gross receipts for (a) the largest and (b) 2nd largest product or service sold or provided by the IC-DISC:</t>
  </si>
  <si>
    <t>Code (a)</t>
  </si>
  <si>
    <t>012</t>
  </si>
  <si>
    <t>Percentage of total (a)</t>
  </si>
  <si>
    <t>Code (b)</t>
  </si>
  <si>
    <t>Percentage of total (b)</t>
  </si>
  <si>
    <t>Export Gross Receipts</t>
  </si>
  <si>
    <t>Related IC-DISCS</t>
  </si>
  <si>
    <t>All Other Related</t>
  </si>
  <si>
    <t>Calculation Attributes</t>
  </si>
  <si>
    <t>50 - 50 Method</t>
  </si>
  <si>
    <t>Marginal Costing</t>
  </si>
  <si>
    <t>4% Method</t>
  </si>
  <si>
    <t>Section 482 Method</t>
  </si>
  <si>
    <t>Preparer Information</t>
  </si>
  <si>
    <t>Preparer's Name</t>
  </si>
  <si>
    <t>PTIN</t>
  </si>
  <si>
    <t>Check if Self-Emplyed</t>
  </si>
  <si>
    <t>Firm Phone</t>
  </si>
  <si>
    <t>612-605-4439</t>
  </si>
  <si>
    <t>Firm Name</t>
  </si>
  <si>
    <t>Firm Address</t>
  </si>
  <si>
    <t>Firm EIN</t>
  </si>
  <si>
    <t>22-3333333</t>
  </si>
  <si>
    <t>1798 European Loan SA</t>
  </si>
  <si>
    <t>seatle NY 12098</t>
  </si>
  <si>
    <t>45-0442841</t>
  </si>
  <si>
    <t>1798 European Loan SA LLC</t>
  </si>
  <si>
    <t>3507 St. Pauls Park Dr, Seatle, NY 12098</t>
  </si>
  <si>
    <t>Roberts Adam</t>
  </si>
  <si>
    <t>Tk0753960</t>
  </si>
  <si>
    <t>LEGAL ENTITY ANALYTICS</t>
  </si>
  <si>
    <t>Suite 612, United States NY 58104</t>
  </si>
  <si>
    <t>United States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</si>
</sst>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00"/>
    <numFmt numFmtId="165" formatCode="_(* #,##0_);_(* \(#,##0\);_(* &quot;-&quot;??_);_(@_)"/>
    <numFmt numFmtId="166" formatCode="00000\-0000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9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10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8"/>
      <color rgb="FF000000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0253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95B3D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4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164" fontId="4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1" fillId="0" borderId="0" xfId="0" applyNumberFormat="1" applyFont="1" applyAlignment="1">
      <alignment horizontal="center"/>
    </xf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4" fontId="17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9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center"/>
    </xf>
    <xf numFmtId="3" fontId="13" fillId="4" borderId="0" xfId="0" applyNumberFormat="1" applyFont="1" applyFill="1" applyAlignment="1">
      <alignment horizontal="right"/>
    </xf>
    <xf numFmtId="164" fontId="2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right"/>
    </xf>
    <xf numFmtId="165" fontId="13" fillId="3" borderId="0" xfId="0" applyNumberFormat="1" applyFont="1" applyFill="1" applyAlignment="1">
      <alignment horizontal="right"/>
    </xf>
    <xf numFmtId="0" fontId="10" fillId="3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64" fontId="20" fillId="2" borderId="0" xfId="0" applyNumberFormat="1" applyFont="1" applyFill="1" applyAlignment="1">
      <alignment horizontal="center"/>
    </xf>
    <xf numFmtId="165" fontId="13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164" fontId="10" fillId="0" borderId="0" xfId="0" applyNumberFormat="1" applyFont="1" applyAlignment="1">
      <alignment horizontal="left"/>
    </xf>
    <xf numFmtId="3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164" fontId="13" fillId="0" borderId="0" xfId="0" applyNumberFormat="1" applyFont="1" applyAlignment="1">
      <alignment horizontal="center"/>
    </xf>
    <xf numFmtId="164" fontId="13" fillId="4" borderId="0" xfId="0" applyNumberFormat="1" applyFont="1" applyFill="1" applyAlignment="1">
      <alignment horizontal="right"/>
    </xf>
    <xf numFmtId="3" fontId="1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164" fontId="13" fillId="2" borderId="0" xfId="0" applyNumberFormat="1" applyFont="1" applyFill="1" applyAlignment="1">
      <alignment horizontal="left"/>
    </xf>
    <xf numFmtId="165" fontId="13" fillId="2" borderId="0" xfId="0" applyNumberFormat="1" applyFont="1" applyFill="1" applyAlignment="1">
      <alignment horizontal="left"/>
    </xf>
    <xf numFmtId="164" fontId="13" fillId="3" borderId="0" xfId="0" applyNumberFormat="1" applyFont="1" applyFill="1" applyAlignment="1">
      <alignment horizontal="right"/>
    </xf>
    <xf numFmtId="2" fontId="13" fillId="4" borderId="0" xfId="0" applyNumberFormat="1" applyFont="1" applyFill="1" applyAlignment="1">
      <alignment horizontal="right"/>
    </xf>
    <xf numFmtId="0" fontId="20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13" fillId="2" borderId="0" xfId="0" applyNumberFormat="1" applyFont="1" applyFill="1" applyAlignment="1">
      <alignment horizontal="left"/>
    </xf>
    <xf numFmtId="164" fontId="13" fillId="2" borderId="0" xfId="0" applyNumberFormat="1" applyFont="1" applyFill="1" applyAlignment="1">
      <alignment horizontal="righ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right"/>
    </xf>
    <xf numFmtId="3" fontId="14" fillId="4" borderId="0" xfId="0" applyNumberFormat="1" applyFont="1" applyFill="1" applyAlignment="1">
      <alignment horizontal="right"/>
    </xf>
    <xf numFmtId="164" fontId="14" fillId="4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64" fontId="11" fillId="5" borderId="0" xfId="0" applyNumberFormat="1" applyFont="1" applyFill="1" applyAlignment="1">
      <alignment horizontal="right"/>
    </xf>
    <xf numFmtId="3" fontId="11" fillId="5" borderId="0" xfId="0" applyNumberFormat="1" applyFont="1" applyFill="1" applyAlignment="1">
      <alignment horizontal="right"/>
    </xf>
    <xf numFmtId="164" fontId="14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64" fontId="11" fillId="2" borderId="0" xfId="0" applyNumberFormat="1" applyFont="1" applyFill="1" applyAlignment="1">
      <alignment horizontal="left"/>
    </xf>
    <xf numFmtId="4" fontId="14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right"/>
    </xf>
    <xf numFmtId="164" fontId="20" fillId="5" borderId="0" xfId="0" applyNumberFormat="1" applyFont="1" applyFill="1" applyAlignment="1">
      <alignment horizontal="right"/>
    </xf>
    <xf numFmtId="164" fontId="16" fillId="0" borderId="0" xfId="0" applyNumberFormat="1" applyFont="1" applyAlignment="1">
      <alignment horizontal="center"/>
    </xf>
    <xf numFmtId="165" fontId="20" fillId="2" borderId="0" xfId="0" applyNumberFormat="1" applyFont="1" applyFill="1" applyAlignment="1">
      <alignment horizontal="right"/>
    </xf>
    <xf numFmtId="165" fontId="13" fillId="0" borderId="0" xfId="0" applyNumberFormat="1" applyFont="1" applyAlignment="1">
      <alignment horizontal="center"/>
    </xf>
    <xf numFmtId="3" fontId="20" fillId="5" borderId="0" xfId="0" applyNumberFormat="1" applyFont="1" applyFill="1" applyAlignment="1">
      <alignment horizontal="right"/>
    </xf>
    <xf numFmtId="165" fontId="20" fillId="4" borderId="0" xfId="0" applyNumberFormat="1" applyFont="1" applyFill="1" applyAlignment="1">
      <alignment horizontal="center"/>
    </xf>
    <xf numFmtId="164" fontId="13" fillId="3" borderId="0" xfId="0" applyNumberFormat="1" applyFont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164" fontId="13" fillId="5" borderId="0" xfId="0" applyNumberFormat="1" applyFont="1" applyFill="1" applyAlignment="1">
      <alignment horizontal="center"/>
    </xf>
    <xf numFmtId="164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4" fontId="13" fillId="4" borderId="0" xfId="0" applyNumberFormat="1" applyFont="1" applyFill="1" applyAlignment="1">
      <alignment horizontal="left"/>
    </xf>
    <xf numFmtId="164" fontId="12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left"/>
    </xf>
    <xf numFmtId="164" fontId="13" fillId="3" borderId="0" xfId="0" applyNumberFormat="1" applyFont="1" applyFill="1" applyAlignment="1">
      <alignment horizontal="left"/>
    </xf>
    <xf numFmtId="1" fontId="13" fillId="3" borderId="0" xfId="0" applyNumberFormat="1" applyFont="1" applyFill="1" applyAlignment="1">
      <alignment horizontal="right"/>
    </xf>
    <xf numFmtId="0" fontId="24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164" fontId="29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164" fontId="10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1" fillId="0" borderId="0" xfId="0" applyNumberFormat="1" applyFont="1"/>
    <xf numFmtId="164" fontId="14" fillId="3" borderId="0" xfId="0" applyNumberFormat="1" applyFont="1" applyFill="1" applyAlignment="1">
      <alignment horizontal="center"/>
    </xf>
    <xf numFmtId="164" fontId="21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6" fontId="13" fillId="3" borderId="0" xfId="0" applyNumberFormat="1" applyFont="1" applyFill="1" applyAlignment="1">
      <alignment horizontal="left"/>
    </xf>
    <xf numFmtId="164" fontId="21" fillId="0" borderId="0" xfId="0" applyNumberFormat="1" applyFont="1" applyAlignment="1">
      <alignment horizontal="left"/>
    </xf>
    <xf numFmtId="166" fontId="13" fillId="3" borderId="0" xfId="0" applyNumberFormat="1" applyFont="1" applyFill="1" applyAlignment="1">
      <alignment horizontal="right"/>
    </xf>
    <xf numFmtId="164" fontId="21" fillId="0" borderId="0" xfId="0" applyNumberFormat="1" applyFont="1" applyAlignment="1">
      <alignment horizontal="right"/>
    </xf>
    <xf numFmtId="164" fontId="20" fillId="3" borderId="0" xfId="0" applyNumberFormat="1" applyFont="1" applyFill="1" applyAlignment="1">
      <alignment horizontal="left"/>
    </xf>
    <xf numFmtId="166" fontId="20" fillId="3" borderId="0" xfId="0" applyNumberFormat="1" applyFont="1" applyFill="1" applyAlignment="1">
      <alignment horizontal="left"/>
    </xf>
    <xf numFmtId="164" fontId="13" fillId="3" borderId="0" xfId="0" applyNumberFormat="1" applyFont="1" applyFill="1" applyAlignment="1">
      <alignment horizontal="left"/>
    </xf>
    <xf numFmtId="0" fontId="3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164" fontId="10" fillId="3" borderId="0" xfId="0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164" fontId="2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/>
    <xf numFmtId="0" fontId="2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164" fontId="20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top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3" borderId="0" xfId="0" applyFont="1" applyFill="1" applyAlignment="1">
      <alignment horizontal="left"/>
    </xf>
    <xf numFmtId="164" fontId="14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3" fontId="20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165" fontId="13" fillId="3" borderId="0" xfId="0" applyNumberFormat="1" applyFont="1" applyFill="1" applyAlignment="1">
      <alignment horizontal="right" vertical="top"/>
    </xf>
    <xf numFmtId="3" fontId="10" fillId="0" borderId="0" xfId="0" applyNumberFormat="1" applyFont="1" applyAlignment="1">
      <alignment horizontal="right"/>
    </xf>
    <xf numFmtId="0" fontId="13" fillId="3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3" fontId="13" fillId="4" borderId="0" xfId="0" applyNumberFormat="1" applyFont="1" applyFill="1" applyAlignment="1">
      <alignment horizontal="right" vertical="top"/>
    </xf>
    <xf numFmtId="3" fontId="10" fillId="4" borderId="0" xfId="0" applyNumberFormat="1" applyFont="1" applyFill="1" applyAlignment="1">
      <alignment horizontal="right"/>
    </xf>
    <xf numFmtId="164" fontId="10" fillId="4" borderId="0" xfId="0" applyNumberFormat="1" applyFont="1" applyFill="1" applyAlignment="1">
      <alignment horizontal="right"/>
    </xf>
    <xf numFmtId="3" fontId="10" fillId="4" borderId="0" xfId="0" applyNumberFormat="1" applyFont="1" applyFill="1" applyAlignment="1">
      <alignment horizontal="right" vertical="top"/>
    </xf>
    <xf numFmtId="3" fontId="21" fillId="4" borderId="0" xfId="0" applyNumberFormat="1" applyFont="1" applyFill="1" applyAlignment="1">
      <alignment horizontal="right"/>
    </xf>
    <xf numFmtId="0" fontId="15" fillId="0" borderId="0" xfId="0" applyFont="1" applyAlignment="1">
      <alignment horizontal="left"/>
    </xf>
    <xf numFmtId="0" fontId="14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left"/>
    </xf>
    <xf numFmtId="0" fontId="1" fillId="0" borderId="0" xfId="0" applyFont="1" applyAlignment="1">
      <alignment vertical="top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3" borderId="0" xfId="0" applyFont="1" applyFill="1" applyAlignment="1">
      <alignment horizontal="righ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ac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T77"/>
  <sheetViews>
    <sheetView tabSelected="1" topLeftCell="B4" workbookViewId="0">
      <selection activeCell="G17" sqref="G17"/>
    </sheetView>
  </sheetViews>
  <sheetFormatPr defaultRowHeight="15"/>
  <cols>
    <col min="1" max="1" width="13.625" hidden="1" bestFit="1" customWidth="1"/>
    <col min="2" max="2" width="29.75" bestFit="1" customWidth="1"/>
    <col min="3" max="3" width="44.125" style="18" bestFit="1" customWidth="1"/>
    <col min="4" max="4" width="3.125" style="18" bestFit="1" customWidth="1"/>
    <col min="5" max="5" width="23.75" style="18" bestFit="1" customWidth="1"/>
    <col min="6" max="6" width="25.375" style="18" bestFit="1" customWidth="1"/>
    <col min="7" max="7" width="3" style="18" bestFit="1" customWidth="1"/>
    <col min="8" max="8" width="4" bestFit="1" customWidth="1"/>
    <col min="9" max="10" width="12.375" bestFit="1" customWidth="1"/>
    <col min="11" max="11" width="24.875" bestFit="1" customWidth="1"/>
    <col min="12" max="12" width="16.625" bestFit="1" customWidth="1"/>
    <col min="13" max="13" width="17" bestFit="1" customWidth="1"/>
    <col min="14" max="14" width="15.875" bestFit="1" customWidth="1"/>
    <col min="15" max="20" width="8.125" bestFit="1" customWidth="1"/>
  </cols>
  <sheetData>
    <row r="1" spans="1:20" ht="22.5" customHeight="1">
      <c r="A1" s="1" t="s">
        <v>0</v>
      </c>
      <c r="B1" s="122" t="s">
        <v>373</v>
      </c>
      <c r="C1" s="123"/>
      <c r="D1" s="59"/>
      <c r="E1" s="124" t="s">
        <v>295</v>
      </c>
      <c r="F1" s="124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2.5" customHeight="1">
      <c r="A2" s="1"/>
      <c r="B2" s="125" t="s">
        <v>296</v>
      </c>
      <c r="C2" s="126"/>
      <c r="D2" s="59"/>
      <c r="E2" s="103"/>
      <c r="F2" s="59" t="s">
        <v>297</v>
      </c>
      <c r="G2" s="63"/>
      <c r="H2" s="61"/>
      <c r="I2" s="61"/>
      <c r="J2" s="61"/>
      <c r="K2" s="6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2</v>
      </c>
      <c r="B3" s="127" t="s">
        <v>2</v>
      </c>
      <c r="C3" s="128"/>
      <c r="D3" s="59"/>
      <c r="E3" s="104"/>
      <c r="F3" s="59" t="s">
        <v>298</v>
      </c>
      <c r="G3" s="63"/>
      <c r="H3" s="61"/>
      <c r="I3" s="61"/>
      <c r="J3" s="61"/>
      <c r="K3" s="61"/>
      <c r="L3" s="1"/>
      <c r="M3" s="1"/>
      <c r="N3" s="1"/>
      <c r="O3" s="1"/>
      <c r="P3" s="1"/>
      <c r="Q3" s="1"/>
      <c r="R3" s="1"/>
      <c r="S3" s="1"/>
      <c r="T3" s="1"/>
    </row>
    <row r="4" spans="1:20" ht="18.75" customHeight="1">
      <c r="A4" s="1"/>
      <c r="B4" s="47"/>
      <c r="C4" s="59"/>
      <c r="D4" s="59"/>
      <c r="E4" s="105"/>
      <c r="F4" s="59" t="s">
        <v>299</v>
      </c>
      <c r="G4" s="63"/>
      <c r="H4" s="61"/>
      <c r="I4" s="6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>
      <c r="A5" s="1"/>
      <c r="B5" s="47"/>
      <c r="C5" s="59"/>
      <c r="D5" s="59"/>
      <c r="E5" s="106"/>
      <c r="F5" s="59" t="s">
        <v>300</v>
      </c>
      <c r="G5" s="63"/>
      <c r="H5" s="61"/>
      <c r="I5" s="6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>
      <c r="A6" s="1"/>
      <c r="B6" s="47"/>
      <c r="C6" s="59"/>
      <c r="D6" s="59"/>
      <c r="E6" s="59"/>
      <c r="F6" s="59"/>
      <c r="G6" s="63"/>
      <c r="H6" s="61"/>
      <c r="I6" s="6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4.25" customHeight="1">
      <c r="A7" s="107" t="e">
        <f>#REF!</f>
        <v>#REF!</v>
      </c>
      <c r="B7" s="108" t="s">
        <v>301</v>
      </c>
      <c r="C7" s="109" t="s">
        <v>373</v>
      </c>
      <c r="D7" s="59"/>
      <c r="E7" s="110" t="s">
        <v>302</v>
      </c>
      <c r="F7" s="109" t="s">
        <v>303</v>
      </c>
      <c r="G7" s="59"/>
      <c r="H7" s="61"/>
      <c r="I7" s="6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4.25" customHeight="1">
      <c r="A8" s="107" t="e">
        <f>#REF!</f>
        <v>#REF!</v>
      </c>
      <c r="B8" s="108" t="s">
        <v>304</v>
      </c>
      <c r="C8" s="109" t="s">
        <v>305</v>
      </c>
      <c r="D8" s="59"/>
      <c r="E8" s="110" t="s">
        <v>306</v>
      </c>
      <c r="F8" s="109" t="s">
        <v>303</v>
      </c>
      <c r="G8" s="59"/>
      <c r="H8" s="61"/>
      <c r="I8" s="6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4.25" customHeight="1">
      <c r="A9" s="1"/>
      <c r="B9" s="108" t="s">
        <v>307</v>
      </c>
      <c r="C9" s="109" t="s">
        <v>374</v>
      </c>
      <c r="D9" s="59"/>
      <c r="E9" s="110" t="s">
        <v>308</v>
      </c>
      <c r="F9" s="109">
        <v>423390</v>
      </c>
      <c r="G9" s="59"/>
      <c r="H9" s="61"/>
      <c r="I9" s="6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4.25" customHeight="1">
      <c r="A10" s="1"/>
      <c r="B10" s="1"/>
      <c r="C10" s="17"/>
      <c r="D10" s="17"/>
      <c r="E10" s="17"/>
      <c r="F10" s="17"/>
      <c r="G10" s="17"/>
      <c r="H10" s="61"/>
      <c r="I10" s="6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4.25" customHeight="1">
      <c r="A11" s="1"/>
      <c r="B11" s="108" t="s">
        <v>309</v>
      </c>
      <c r="C11" s="64" t="s">
        <v>310</v>
      </c>
      <c r="D11" s="59"/>
      <c r="E11" s="110" t="s">
        <v>311</v>
      </c>
      <c r="F11" s="64">
        <v>3955</v>
      </c>
      <c r="G11" s="17"/>
      <c r="H11" s="61"/>
      <c r="I11" s="6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4.25" customHeight="1">
      <c r="A12" s="1"/>
      <c r="B12" s="16"/>
      <c r="C12" s="57"/>
      <c r="D12" s="59"/>
      <c r="E12" s="59"/>
      <c r="F12" s="59"/>
      <c r="G12" s="59"/>
      <c r="H12" s="62"/>
      <c r="I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4.25" customHeight="1">
      <c r="A13" s="1"/>
      <c r="B13" s="108"/>
      <c r="C13" s="111"/>
      <c r="D13" s="59"/>
      <c r="E13" s="59"/>
      <c r="F13" s="59"/>
      <c r="G13" s="59"/>
      <c r="H13" s="62"/>
      <c r="I13" s="6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1"/>
      <c r="B14" s="108" t="s">
        <v>312</v>
      </c>
      <c r="C14" s="112">
        <v>15</v>
      </c>
      <c r="D14" s="59"/>
      <c r="E14" s="110" t="s">
        <v>313</v>
      </c>
      <c r="F14" s="113">
        <f>365-17</f>
        <v>348</v>
      </c>
      <c r="G14" s="59"/>
      <c r="H14" s="1"/>
      <c r="I14" s="2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>
      <c r="A15" s="1"/>
      <c r="B15" s="114" t="s">
        <v>314</v>
      </c>
      <c r="C15" s="111"/>
      <c r="D15" s="59"/>
      <c r="E15" s="110"/>
      <c r="F15" s="59"/>
      <c r="G15" s="59"/>
      <c r="H15" s="62"/>
      <c r="I15" s="6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4.25" customHeight="1">
      <c r="A16" s="1"/>
      <c r="B16" s="108" t="s">
        <v>315</v>
      </c>
      <c r="C16" s="112" t="s">
        <v>316</v>
      </c>
      <c r="D16" s="59"/>
      <c r="E16" s="110" t="s">
        <v>317</v>
      </c>
      <c r="F16" s="112" t="s">
        <v>318</v>
      </c>
      <c r="G16" s="59"/>
      <c r="H16" s="62"/>
      <c r="I16" s="6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4.25" customHeight="1">
      <c r="A17" s="1"/>
      <c r="B17" s="108" t="s">
        <v>319</v>
      </c>
      <c r="C17" s="112">
        <v>15</v>
      </c>
      <c r="D17" s="59"/>
      <c r="E17" s="110" t="s">
        <v>320</v>
      </c>
      <c r="F17" s="112">
        <v>15</v>
      </c>
      <c r="G17" s="59"/>
      <c r="H17" s="62"/>
      <c r="I17" s="6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4.25" customHeight="1">
      <c r="A18" s="1"/>
      <c r="B18" s="16"/>
      <c r="C18" s="57"/>
      <c r="D18" s="57"/>
      <c r="E18" s="17"/>
      <c r="F18" s="17"/>
      <c r="G18" s="63"/>
      <c r="H18" s="61"/>
      <c r="I18" s="6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4.25" customHeight="1">
      <c r="A19" s="1"/>
      <c r="B19" s="108" t="s">
        <v>321</v>
      </c>
      <c r="C19" s="59" t="s">
        <v>322</v>
      </c>
      <c r="D19" s="59"/>
      <c r="E19" s="110" t="s">
        <v>323</v>
      </c>
      <c r="F19" s="109" t="s">
        <v>324</v>
      </c>
      <c r="G19" s="59"/>
      <c r="H19" s="61"/>
      <c r="I19" s="6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4.25" customHeight="1">
      <c r="A20" s="1"/>
      <c r="B20" s="108" t="s">
        <v>325</v>
      </c>
      <c r="C20" s="59" t="s">
        <v>324</v>
      </c>
      <c r="D20" s="59"/>
      <c r="E20" s="110" t="s">
        <v>326</v>
      </c>
      <c r="F20" s="109" t="s">
        <v>324</v>
      </c>
      <c r="G20" s="59"/>
      <c r="H20" s="61"/>
      <c r="I20" s="6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4.25" customHeight="1">
      <c r="A21" s="1"/>
      <c r="B21" s="108" t="s">
        <v>327</v>
      </c>
      <c r="C21" s="59" t="s">
        <v>324</v>
      </c>
      <c r="D21" s="59"/>
      <c r="E21" s="17"/>
      <c r="F21" s="59"/>
      <c r="G21" s="63"/>
      <c r="H21" s="61"/>
      <c r="I21" s="6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4.25" customHeight="1">
      <c r="A22" s="1"/>
      <c r="B22" s="108" t="s">
        <v>328</v>
      </c>
      <c r="C22" s="57" t="s">
        <v>324</v>
      </c>
      <c r="D22" s="59"/>
      <c r="E22" s="59"/>
      <c r="F22" s="59"/>
      <c r="G22" s="63"/>
      <c r="H22" s="61"/>
      <c r="I22" s="6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4.25" customHeight="1">
      <c r="A23" s="1"/>
      <c r="B23" s="108" t="s">
        <v>329</v>
      </c>
      <c r="C23" s="57" t="s">
        <v>324</v>
      </c>
      <c r="D23" s="59"/>
      <c r="E23" s="59"/>
      <c r="F23" s="59"/>
      <c r="G23" s="63"/>
      <c r="H23" s="61"/>
      <c r="I23" s="6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4.25" customHeight="1">
      <c r="A24" s="1"/>
      <c r="B24" s="108"/>
      <c r="C24" s="57"/>
      <c r="D24" s="59"/>
      <c r="E24" s="59"/>
      <c r="F24" s="59"/>
      <c r="G24" s="63"/>
      <c r="H24" s="61"/>
      <c r="I24" s="6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32.25" customHeight="1">
      <c r="A25" s="1"/>
      <c r="B25" s="47"/>
      <c r="C25" s="129" t="s">
        <v>330</v>
      </c>
      <c r="D25" s="130"/>
      <c r="E25" s="130"/>
      <c r="F25" s="130"/>
      <c r="G25" s="63"/>
      <c r="H25" s="61"/>
      <c r="I25" s="6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>
      <c r="A26" s="1"/>
      <c r="B26" s="20"/>
      <c r="C26" s="131" t="s">
        <v>16</v>
      </c>
      <c r="D26" s="132"/>
      <c r="E26" s="133"/>
      <c r="F26" s="133"/>
      <c r="G26" s="17"/>
      <c r="H26" s="61"/>
      <c r="I26" s="6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>
      <c r="A27" s="1"/>
      <c r="B27" s="84"/>
      <c r="C27" s="134"/>
      <c r="D27" s="135"/>
      <c r="E27" s="133"/>
      <c r="F27" s="133"/>
      <c r="G27" s="17"/>
      <c r="H27" s="61"/>
      <c r="I27" s="6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4.25" customHeight="1">
      <c r="A28" s="1"/>
      <c r="B28" s="23"/>
      <c r="C28" s="59"/>
      <c r="D28" s="63"/>
      <c r="E28" s="17"/>
      <c r="F28" s="17"/>
      <c r="G28" s="17"/>
      <c r="H28" s="61"/>
      <c r="I28" s="6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4.25" customHeight="1">
      <c r="A29" s="1"/>
      <c r="B29" s="23"/>
      <c r="C29" s="131" t="s">
        <v>331</v>
      </c>
      <c r="D29" s="136"/>
      <c r="E29" s="131" t="s">
        <v>332</v>
      </c>
      <c r="F29" s="136"/>
      <c r="G29" s="59"/>
      <c r="H29" s="61"/>
      <c r="I29" s="6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4.25" customHeight="1">
      <c r="A30" s="1"/>
      <c r="B30" s="108" t="s">
        <v>333</v>
      </c>
      <c r="C30" s="137" t="s">
        <v>376</v>
      </c>
      <c r="D30" s="138"/>
      <c r="E30" s="137" t="s">
        <v>376</v>
      </c>
      <c r="F30" s="138"/>
      <c r="G30" s="59"/>
      <c r="H30" s="23"/>
      <c r="I30" s="23"/>
      <c r="J30" s="1"/>
      <c r="K30" s="1"/>
      <c r="L30" s="1"/>
      <c r="M30" s="1"/>
      <c r="N30" s="1"/>
      <c r="O30" s="1"/>
      <c r="P30" s="115"/>
      <c r="Q30" s="115"/>
      <c r="R30" s="115"/>
      <c r="S30" s="115"/>
      <c r="T30" s="23"/>
    </row>
    <row r="31" spans="1:20" ht="14.25" customHeight="1">
      <c r="A31" s="1"/>
      <c r="B31" s="108" t="s">
        <v>334</v>
      </c>
      <c r="C31" s="137" t="s">
        <v>375</v>
      </c>
      <c r="D31" s="138"/>
      <c r="E31" s="137" t="s">
        <v>375</v>
      </c>
      <c r="F31" s="138"/>
      <c r="G31" s="59"/>
      <c r="H31" s="23"/>
      <c r="I31" s="23"/>
      <c r="J31" s="1"/>
      <c r="K31" s="1"/>
      <c r="L31" s="1"/>
      <c r="M31" s="1"/>
      <c r="N31" s="1"/>
      <c r="O31" s="1"/>
      <c r="P31" s="115"/>
      <c r="Q31" s="116"/>
      <c r="R31" s="115"/>
      <c r="S31" s="116"/>
      <c r="T31" s="23"/>
    </row>
    <row r="32" spans="1:20" ht="27" customHeight="1">
      <c r="A32" s="1"/>
      <c r="B32" s="108" t="s">
        <v>304</v>
      </c>
      <c r="C32" s="137" t="s">
        <v>382</v>
      </c>
      <c r="D32" s="138"/>
      <c r="E32" s="137" t="s">
        <v>382</v>
      </c>
      <c r="F32" s="138"/>
      <c r="G32" s="59"/>
      <c r="H32" s="23"/>
      <c r="I32" s="23"/>
      <c r="J32" s="1"/>
      <c r="K32" s="1"/>
      <c r="L32" s="1"/>
      <c r="M32" s="1"/>
      <c r="N32" s="1"/>
      <c r="O32" s="1"/>
      <c r="P32" s="115"/>
      <c r="Q32" s="116"/>
      <c r="R32" s="115"/>
      <c r="S32" s="116"/>
      <c r="T32" s="23"/>
    </row>
    <row r="33" spans="1:20" ht="14.25" customHeight="1">
      <c r="A33" s="1"/>
      <c r="B33" s="108" t="s">
        <v>335</v>
      </c>
      <c r="C33" s="137">
        <v>100</v>
      </c>
      <c r="D33" s="138"/>
      <c r="E33" s="137">
        <v>100</v>
      </c>
      <c r="F33" s="138"/>
      <c r="G33" s="59"/>
      <c r="H33" s="23"/>
      <c r="I33" s="23"/>
      <c r="J33" s="1"/>
      <c r="K33" s="1"/>
      <c r="L33" s="1"/>
      <c r="M33" s="1"/>
      <c r="N33" s="1"/>
      <c r="O33" s="1"/>
      <c r="P33" s="115"/>
      <c r="Q33" s="116"/>
      <c r="R33" s="115"/>
      <c r="S33" s="116"/>
      <c r="T33" s="23"/>
    </row>
    <row r="34" spans="1:20" ht="14.25" customHeight="1">
      <c r="A34" s="1"/>
      <c r="B34" s="108" t="s">
        <v>336</v>
      </c>
      <c r="C34" s="139">
        <v>41631336</v>
      </c>
      <c r="D34" s="140"/>
      <c r="E34" s="139">
        <v>41631336</v>
      </c>
      <c r="F34" s="140"/>
      <c r="G34" s="59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4.25" customHeight="1">
      <c r="A35" s="1"/>
      <c r="B35" s="108" t="s">
        <v>337</v>
      </c>
      <c r="C35" s="141" t="s">
        <v>338</v>
      </c>
      <c r="D35" s="130"/>
      <c r="E35" s="141" t="s">
        <v>338</v>
      </c>
      <c r="F35" s="130"/>
      <c r="G35" s="59"/>
      <c r="H35" s="23"/>
      <c r="I35" s="2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4.25" customHeight="1">
      <c r="A36" s="1"/>
      <c r="B36" s="108"/>
      <c r="C36" s="142"/>
      <c r="D36" s="130"/>
      <c r="E36" s="142"/>
      <c r="F36" s="130"/>
      <c r="G36" s="59"/>
      <c r="H36" s="23"/>
      <c r="I36" s="2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4.25" customHeight="1">
      <c r="A37" s="1"/>
      <c r="B37" s="108" t="s">
        <v>339</v>
      </c>
      <c r="C37" s="137" t="s">
        <v>340</v>
      </c>
      <c r="D37" s="138"/>
      <c r="E37" s="137" t="s">
        <v>340</v>
      </c>
      <c r="F37" s="138"/>
      <c r="G37" s="59"/>
      <c r="H37" s="23"/>
      <c r="I37" s="2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>
      <c r="A38" s="1"/>
      <c r="B38" s="108" t="s">
        <v>341</v>
      </c>
      <c r="C38" s="137" t="s">
        <v>342</v>
      </c>
      <c r="D38" s="138"/>
      <c r="E38" s="137" t="s">
        <v>343</v>
      </c>
      <c r="F38" s="138"/>
      <c r="G38" s="59"/>
      <c r="H38" s="23"/>
      <c r="I38" s="2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4.25" customHeight="1">
      <c r="A39" s="1"/>
      <c r="B39" s="108"/>
      <c r="C39" s="110"/>
      <c r="D39" s="59"/>
      <c r="E39" s="59"/>
      <c r="F39" s="59"/>
      <c r="G39" s="59"/>
      <c r="H39" s="23"/>
      <c r="I39" s="2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4.25" customHeight="1">
      <c r="A40" s="1"/>
      <c r="B40" s="16"/>
      <c r="C40" s="57"/>
      <c r="D40" s="59"/>
      <c r="E40" s="59"/>
      <c r="F40" s="59"/>
      <c r="G40" s="63"/>
      <c r="H40" s="61"/>
      <c r="I40" s="6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4.25" customHeight="1">
      <c r="A41" s="1"/>
      <c r="B41" s="117" t="s">
        <v>344</v>
      </c>
      <c r="C41" s="24"/>
      <c r="D41" s="24"/>
      <c r="E41" s="24"/>
      <c r="F41" s="24"/>
      <c r="G41" s="63"/>
      <c r="H41" s="61"/>
      <c r="I41" s="6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4.25" customHeight="1">
      <c r="A42" s="1"/>
      <c r="B42" s="79" t="s">
        <v>345</v>
      </c>
      <c r="C42" s="129" t="s">
        <v>304</v>
      </c>
      <c r="D42" s="135"/>
      <c r="E42" s="135"/>
      <c r="F42" s="41" t="s">
        <v>309</v>
      </c>
      <c r="G42" s="63"/>
      <c r="H42" s="61"/>
      <c r="I42" s="6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4.25" customHeight="1">
      <c r="A43" s="1"/>
      <c r="B43" s="27" t="s">
        <v>346</v>
      </c>
      <c r="C43" s="143" t="s">
        <v>377</v>
      </c>
      <c r="D43" s="138"/>
      <c r="E43" s="138"/>
      <c r="F43" s="112" t="s">
        <v>347</v>
      </c>
      <c r="G43" s="63"/>
      <c r="H43" s="61"/>
      <c r="I43" s="6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4.25" customHeight="1">
      <c r="A44" s="1"/>
      <c r="B44" s="27" t="s">
        <v>346</v>
      </c>
      <c r="C44" s="143" t="s">
        <v>377</v>
      </c>
      <c r="D44" s="138"/>
      <c r="E44" s="138"/>
      <c r="F44" s="112" t="s">
        <v>347</v>
      </c>
      <c r="G44" s="63"/>
      <c r="H44" s="61"/>
      <c r="I44" s="6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4.25" customHeight="1">
      <c r="A45" s="1"/>
      <c r="B45" s="16"/>
      <c r="C45" s="57"/>
      <c r="D45" s="59"/>
      <c r="E45" s="59"/>
      <c r="F45" s="59"/>
      <c r="G45" s="63"/>
      <c r="H45" s="61"/>
      <c r="I45" s="6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4.25" customHeight="1">
      <c r="A46" s="1"/>
      <c r="B46" s="117" t="s">
        <v>348</v>
      </c>
      <c r="C46" s="57"/>
      <c r="D46" s="59"/>
      <c r="E46" s="59"/>
      <c r="F46" s="59"/>
      <c r="G46" s="63"/>
      <c r="H46" s="61"/>
      <c r="I46" s="6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4.25" customHeight="1">
      <c r="A47" s="1"/>
      <c r="B47" s="79" t="s">
        <v>345</v>
      </c>
      <c r="C47" s="129" t="s">
        <v>304</v>
      </c>
      <c r="D47" s="135"/>
      <c r="E47" s="135"/>
      <c r="F47" s="41" t="s">
        <v>309</v>
      </c>
      <c r="G47" s="63"/>
      <c r="H47" s="61"/>
      <c r="I47" s="6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4.25" customHeight="1">
      <c r="A48" s="1"/>
      <c r="B48" s="27" t="s">
        <v>346</v>
      </c>
      <c r="C48" s="143" t="s">
        <v>377</v>
      </c>
      <c r="D48" s="138"/>
      <c r="E48" s="138"/>
      <c r="F48" s="112" t="s">
        <v>347</v>
      </c>
      <c r="G48" s="63"/>
      <c r="H48" s="61"/>
      <c r="I48" s="6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4.25" customHeight="1">
      <c r="A49" s="1"/>
      <c r="B49" s="27" t="s">
        <v>346</v>
      </c>
      <c r="C49" s="143" t="s">
        <v>377</v>
      </c>
      <c r="D49" s="138"/>
      <c r="E49" s="138"/>
      <c r="F49" s="112" t="s">
        <v>347</v>
      </c>
      <c r="G49" s="63"/>
      <c r="H49" s="61"/>
      <c r="I49" s="6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4.25" customHeight="1">
      <c r="A50" s="1"/>
      <c r="B50" s="16"/>
      <c r="C50" s="57"/>
      <c r="D50" s="59"/>
      <c r="E50" s="59"/>
      <c r="F50" s="59"/>
      <c r="G50" s="63"/>
      <c r="H50" s="61"/>
      <c r="I50" s="6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4.25" customHeight="1">
      <c r="A51" s="1"/>
      <c r="B51" s="16"/>
      <c r="C51" s="57"/>
      <c r="D51" s="59"/>
      <c r="E51" s="59"/>
      <c r="F51" s="59"/>
      <c r="G51" s="63"/>
      <c r="H51" s="61"/>
      <c r="I51" s="6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4.25" customHeight="1">
      <c r="A52" s="1"/>
      <c r="B52" s="118" t="s">
        <v>349</v>
      </c>
      <c r="C52" s="24"/>
      <c r="D52" s="24"/>
      <c r="E52" s="24"/>
      <c r="F52" s="24"/>
      <c r="G52" s="24"/>
      <c r="H52" s="25"/>
      <c r="I52" s="2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4.25" customHeight="1">
      <c r="A53" s="1"/>
      <c r="B53" s="118"/>
      <c r="C53" s="24"/>
      <c r="D53" s="24"/>
      <c r="E53" s="24"/>
      <c r="F53" s="24"/>
      <c r="G53" s="24"/>
      <c r="H53" s="25"/>
      <c r="I53" s="2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4.25" customHeight="1">
      <c r="A54" s="1"/>
      <c r="B54" s="108" t="s">
        <v>350</v>
      </c>
      <c r="C54" s="112" t="s">
        <v>351</v>
      </c>
      <c r="D54" s="24"/>
      <c r="E54" s="110" t="s">
        <v>352</v>
      </c>
      <c r="F54" s="69">
        <v>100</v>
      </c>
      <c r="G54" s="24"/>
      <c r="H54" s="25"/>
      <c r="I54" s="2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4.25" customHeight="1">
      <c r="A55" s="1"/>
      <c r="B55" s="108" t="s">
        <v>353</v>
      </c>
      <c r="C55" s="112">
        <v>156</v>
      </c>
      <c r="D55" s="24"/>
      <c r="E55" s="110" t="s">
        <v>354</v>
      </c>
      <c r="F55" s="69">
        <v>200</v>
      </c>
      <c r="G55" s="63"/>
      <c r="H55" s="61"/>
      <c r="I55" s="6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4.25" customHeight="1">
      <c r="A56" s="1"/>
      <c r="B56" s="1"/>
      <c r="C56" s="57"/>
      <c r="D56" s="59"/>
      <c r="E56" s="59"/>
      <c r="F56" s="59"/>
      <c r="G56" s="63"/>
      <c r="H56" s="61"/>
      <c r="I56" s="6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4.25" customHeight="1">
      <c r="A57" s="1"/>
      <c r="B57" s="1"/>
      <c r="C57" s="57"/>
      <c r="D57" s="59"/>
      <c r="E57" s="59"/>
      <c r="F57" s="59"/>
      <c r="G57" s="63"/>
      <c r="H57" s="61"/>
      <c r="I57" s="6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4.25" customHeight="1">
      <c r="A58" s="1"/>
      <c r="B58" s="108" t="s">
        <v>355</v>
      </c>
      <c r="C58" s="69">
        <v>4783404</v>
      </c>
      <c r="D58" s="119"/>
      <c r="E58" s="119"/>
      <c r="F58" s="119"/>
      <c r="G58" s="119"/>
      <c r="H58" s="120"/>
      <c r="I58" s="12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4.25" customHeight="1">
      <c r="A59" s="1"/>
      <c r="B59" s="108" t="s">
        <v>356</v>
      </c>
      <c r="C59" s="69">
        <v>25000</v>
      </c>
      <c r="D59" s="119"/>
      <c r="E59" s="119"/>
      <c r="F59" s="119"/>
      <c r="G59" s="119"/>
      <c r="H59" s="120"/>
      <c r="I59" s="12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4.25" customHeight="1">
      <c r="A60" s="1"/>
      <c r="B60" s="108" t="s">
        <v>357</v>
      </c>
      <c r="C60" s="69">
        <v>15000</v>
      </c>
      <c r="D60" s="119"/>
      <c r="E60" s="119"/>
      <c r="F60" s="119"/>
      <c r="G60" s="119"/>
      <c r="H60" s="120"/>
      <c r="I60" s="12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4.25" customHeight="1">
      <c r="A61" s="1"/>
      <c r="B61" s="16"/>
      <c r="C61" s="57"/>
      <c r="D61" s="59"/>
      <c r="E61" s="59"/>
      <c r="F61" s="59"/>
      <c r="G61" s="119"/>
      <c r="H61" s="120"/>
      <c r="I61" s="12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4.25" customHeight="1">
      <c r="A62" s="1"/>
      <c r="B62" s="16"/>
      <c r="C62" s="57"/>
      <c r="D62" s="59"/>
      <c r="E62" s="59"/>
      <c r="F62" s="59"/>
      <c r="G62" s="119"/>
      <c r="H62" s="120"/>
      <c r="I62" s="12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4.25" customHeight="1">
      <c r="A63" s="1"/>
      <c r="B63" s="117" t="s">
        <v>358</v>
      </c>
      <c r="C63" s="119"/>
      <c r="D63" s="119"/>
      <c r="E63" s="119"/>
      <c r="F63" s="119"/>
      <c r="G63" s="119"/>
      <c r="H63" s="120"/>
      <c r="I63" s="1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4.25" customHeight="1">
      <c r="A64" s="1"/>
      <c r="B64" s="108" t="s">
        <v>359</v>
      </c>
      <c r="C64" s="17" t="s">
        <v>324</v>
      </c>
      <c r="D64" s="17"/>
      <c r="E64" s="110" t="s">
        <v>360</v>
      </c>
      <c r="F64" s="17" t="s">
        <v>324</v>
      </c>
      <c r="G64" s="1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4.25" customHeight="1">
      <c r="A65" s="1"/>
      <c r="B65" s="108" t="s">
        <v>361</v>
      </c>
      <c r="C65" s="17" t="s">
        <v>324</v>
      </c>
      <c r="D65" s="17"/>
      <c r="E65" s="110" t="s">
        <v>362</v>
      </c>
      <c r="F65" s="17" t="s">
        <v>324</v>
      </c>
      <c r="G65" s="1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4.25" customHeight="1">
      <c r="A66" s="1"/>
      <c r="B66" s="16"/>
      <c r="C66" s="57"/>
      <c r="D66" s="59"/>
      <c r="E66" s="59"/>
      <c r="F66" s="59"/>
      <c r="G66" s="1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4.25" customHeight="1">
      <c r="A67" s="1"/>
      <c r="B67" s="16"/>
      <c r="C67" s="57"/>
      <c r="D67" s="59"/>
      <c r="E67" s="59"/>
      <c r="F67" s="59"/>
      <c r="G67" s="1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24" customHeight="1">
      <c r="A68" s="1"/>
      <c r="B68" s="144" t="s">
        <v>363</v>
      </c>
      <c r="C68" s="145"/>
      <c r="D68" s="145"/>
      <c r="E68" s="145"/>
      <c r="F68" s="145"/>
      <c r="G68" s="1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4.25" customHeight="1">
      <c r="A69" s="1"/>
      <c r="B69" s="79" t="s">
        <v>364</v>
      </c>
      <c r="C69" s="41" t="s">
        <v>365</v>
      </c>
      <c r="D69" s="129" t="s">
        <v>366</v>
      </c>
      <c r="E69" s="135"/>
      <c r="F69" s="41" t="s">
        <v>367</v>
      </c>
      <c r="G69" s="1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4.25" customHeight="1">
      <c r="A70" s="1"/>
      <c r="B70" s="27" t="s">
        <v>378</v>
      </c>
      <c r="C70" s="121" t="s">
        <v>379</v>
      </c>
      <c r="D70" s="146" t="s">
        <v>324</v>
      </c>
      <c r="E70" s="146"/>
      <c r="F70" s="112" t="s">
        <v>368</v>
      </c>
      <c r="G70" s="1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8.75" customHeight="1">
      <c r="A71" s="1"/>
      <c r="B71" s="147"/>
      <c r="C71" s="133"/>
      <c r="D71" s="133"/>
      <c r="E71" s="133"/>
      <c r="F71" s="133"/>
      <c r="G71" s="1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8.75" customHeight="1">
      <c r="A72" s="1"/>
      <c r="B72" s="79" t="s">
        <v>369</v>
      </c>
      <c r="C72" s="129" t="s">
        <v>370</v>
      </c>
      <c r="D72" s="135"/>
      <c r="E72" s="135"/>
      <c r="F72" s="41" t="s">
        <v>371</v>
      </c>
      <c r="G72" s="1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8.75" customHeight="1">
      <c r="A73" s="1"/>
      <c r="B73" s="27" t="s">
        <v>380</v>
      </c>
      <c r="C73" s="143" t="s">
        <v>381</v>
      </c>
      <c r="D73" s="138"/>
      <c r="E73" s="138"/>
      <c r="F73" s="112" t="s">
        <v>372</v>
      </c>
      <c r="G73" s="1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8.75" customHeight="1">
      <c r="A74" s="1"/>
      <c r="B74" s="1"/>
      <c r="C74" s="17"/>
      <c r="D74" s="17"/>
      <c r="E74" s="17"/>
      <c r="F74" s="17"/>
      <c r="G74" s="1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8.75" customHeight="1">
      <c r="A75" s="1"/>
      <c r="B75" s="1"/>
      <c r="C75" s="17"/>
      <c r="D75" s="17"/>
      <c r="E75" s="17"/>
      <c r="F75" s="17"/>
      <c r="G75" s="1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8.75" customHeight="1">
      <c r="A76" s="1"/>
      <c r="B76" s="1"/>
      <c r="C76" s="17"/>
      <c r="D76" s="17"/>
      <c r="E76" s="17"/>
      <c r="F76" s="17"/>
      <c r="G76" s="1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8.75" customHeight="1">
      <c r="A77" s="1"/>
      <c r="B77" s="1"/>
      <c r="C77" s="17"/>
      <c r="D77" s="17"/>
      <c r="E77" s="17"/>
      <c r="F77" s="17"/>
      <c r="G77" s="1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</sheetData>
  <mergeCells count="41">
    <mergeCell ref="C72:E72"/>
    <mergeCell ref="C73:E73"/>
    <mergeCell ref="C49:E49"/>
    <mergeCell ref="B68:F68"/>
    <mergeCell ref="D69:E69"/>
    <mergeCell ref="D70:E70"/>
    <mergeCell ref="B71:F71"/>
    <mergeCell ref="C42:E42"/>
    <mergeCell ref="C43:E43"/>
    <mergeCell ref="C44:E44"/>
    <mergeCell ref="C47:E47"/>
    <mergeCell ref="C48:E48"/>
    <mergeCell ref="C36:D36"/>
    <mergeCell ref="E36:F36"/>
    <mergeCell ref="C37:D37"/>
    <mergeCell ref="E37:F37"/>
    <mergeCell ref="C38:D38"/>
    <mergeCell ref="E38:F38"/>
    <mergeCell ref="C33:D33"/>
    <mergeCell ref="E33:F33"/>
    <mergeCell ref="C34:D34"/>
    <mergeCell ref="E34:F34"/>
    <mergeCell ref="C35:D35"/>
    <mergeCell ref="E35:F35"/>
    <mergeCell ref="C30:D30"/>
    <mergeCell ref="E30:F30"/>
    <mergeCell ref="C31:D31"/>
    <mergeCell ref="E31:F31"/>
    <mergeCell ref="C32:D32"/>
    <mergeCell ref="E32:F32"/>
    <mergeCell ref="C26:D26"/>
    <mergeCell ref="E26:F26"/>
    <mergeCell ref="C27:D27"/>
    <mergeCell ref="E27:F27"/>
    <mergeCell ref="C29:D29"/>
    <mergeCell ref="E29:F29"/>
    <mergeCell ref="B1:C1"/>
    <mergeCell ref="E1:F1"/>
    <mergeCell ref="B2:C2"/>
    <mergeCell ref="B3:C3"/>
    <mergeCell ref="C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82"/>
  <sheetViews>
    <sheetView topLeftCell="A64" workbookViewId="0">
      <selection activeCell="F1" sqref="F1"/>
    </sheetView>
  </sheetViews>
  <sheetFormatPr defaultRowHeight="15"/>
  <cols>
    <col min="1" max="1" width="8.375" style="18" bestFit="1" customWidth="1"/>
    <col min="2" max="2" width="8.375" bestFit="1" customWidth="1"/>
    <col min="3" max="3" width="1.75" bestFit="1" customWidth="1"/>
    <col min="4" max="4" width="13.625" hidden="1" bestFit="1" customWidth="1"/>
    <col min="5" max="5" width="66.375" bestFit="1" customWidth="1"/>
    <col min="6" max="9" width="25" style="18" bestFit="1" customWidth="1"/>
    <col min="10" max="10" width="8.375" bestFit="1" customWidth="1"/>
    <col min="11" max="13" width="13.625" bestFit="1" customWidth="1"/>
    <col min="14" max="14" width="15.375" bestFit="1" customWidth="1"/>
    <col min="15" max="15" width="8.375" bestFit="1" customWidth="1"/>
  </cols>
  <sheetData>
    <row r="1" spans="1:15" ht="22.5" customHeight="1">
      <c r="A1" s="123" t="s">
        <v>373</v>
      </c>
      <c r="B1" s="122"/>
      <c r="C1" s="122"/>
      <c r="D1" s="122"/>
      <c r="E1" s="122"/>
      <c r="F1" s="17"/>
      <c r="G1" s="17"/>
      <c r="H1" s="17"/>
      <c r="I1" s="17"/>
      <c r="J1" s="1"/>
      <c r="K1" s="1"/>
      <c r="L1" s="1"/>
      <c r="M1" s="1"/>
      <c r="N1" s="1"/>
      <c r="O1" s="1"/>
    </row>
    <row r="2" spans="1:15" ht="22.5" customHeight="1">
      <c r="A2" s="126" t="s">
        <v>216</v>
      </c>
      <c r="B2" s="125"/>
      <c r="C2" s="125"/>
      <c r="D2" s="125"/>
      <c r="E2" s="125"/>
      <c r="F2" s="17"/>
      <c r="G2" s="17"/>
      <c r="H2" s="17"/>
      <c r="I2" s="17"/>
      <c r="J2" s="1"/>
      <c r="K2" s="1"/>
      <c r="L2" s="1"/>
      <c r="M2" s="1"/>
      <c r="N2" s="1"/>
      <c r="O2" s="1"/>
    </row>
    <row r="3" spans="1:15" ht="18.75" customHeight="1">
      <c r="A3" s="128" t="s">
        <v>2</v>
      </c>
      <c r="B3" s="127"/>
      <c r="C3" s="127"/>
      <c r="D3" s="127"/>
      <c r="E3" s="127"/>
      <c r="F3" s="17"/>
      <c r="G3" s="17"/>
      <c r="H3" s="17"/>
      <c r="I3" s="17"/>
      <c r="J3" s="1"/>
      <c r="K3" s="1"/>
      <c r="L3" s="1"/>
      <c r="M3" s="1"/>
      <c r="N3" s="1"/>
      <c r="O3" s="1"/>
    </row>
    <row r="4" spans="1:15" ht="18.75" customHeight="1">
      <c r="A4" s="17"/>
      <c r="B4" s="1"/>
      <c r="C4" s="1"/>
      <c r="D4" s="1"/>
      <c r="E4" s="1"/>
      <c r="F4" s="17"/>
      <c r="G4" s="17"/>
      <c r="H4" s="17"/>
      <c r="I4" s="17"/>
      <c r="J4" s="1"/>
      <c r="K4" s="1"/>
      <c r="L4" s="1"/>
      <c r="M4" s="1"/>
      <c r="N4" s="1"/>
      <c r="O4" s="1"/>
    </row>
    <row r="5" spans="1:15" ht="18.75" customHeight="1">
      <c r="A5" s="17"/>
      <c r="B5" s="1"/>
      <c r="C5" s="1"/>
      <c r="D5" s="1"/>
      <c r="E5" s="1"/>
      <c r="F5" s="17"/>
      <c r="G5" s="17"/>
      <c r="H5" s="17"/>
      <c r="I5" s="17"/>
      <c r="J5" s="1"/>
      <c r="K5" s="1"/>
      <c r="L5" s="1"/>
      <c r="M5" s="1"/>
      <c r="N5" s="1"/>
      <c r="O5" s="1"/>
    </row>
    <row r="6" spans="1:15" ht="18.75" customHeight="1">
      <c r="A6" s="148" t="s">
        <v>217</v>
      </c>
      <c r="B6" s="149"/>
      <c r="C6" s="150" t="s">
        <v>218</v>
      </c>
      <c r="D6" s="150"/>
      <c r="E6" s="150"/>
      <c r="F6" s="129" t="s">
        <v>219</v>
      </c>
      <c r="G6" s="129"/>
      <c r="H6" s="41"/>
      <c r="I6" s="41"/>
      <c r="J6" s="1"/>
      <c r="K6" s="1"/>
      <c r="L6" s="1"/>
      <c r="M6" s="1"/>
      <c r="N6" s="1"/>
      <c r="O6" s="1"/>
    </row>
    <row r="7" spans="1:15" ht="18.75" customHeight="1">
      <c r="A7" s="22" t="s">
        <v>220</v>
      </c>
      <c r="B7" s="79"/>
      <c r="C7" s="79"/>
      <c r="D7" s="79"/>
      <c r="E7" s="79"/>
      <c r="F7" s="41" t="s">
        <v>221</v>
      </c>
      <c r="G7" s="41" t="s">
        <v>222</v>
      </c>
      <c r="H7" s="41" t="s">
        <v>223</v>
      </c>
      <c r="I7" s="41" t="s">
        <v>224</v>
      </c>
      <c r="J7" s="1"/>
      <c r="K7" s="1"/>
      <c r="L7" s="1"/>
      <c r="M7" s="1"/>
      <c r="N7" s="1"/>
      <c r="O7" s="1"/>
    </row>
    <row r="8" spans="1:15" ht="15" customHeight="1">
      <c r="A8" s="95">
        <v>1</v>
      </c>
      <c r="B8" s="151" t="s">
        <v>225</v>
      </c>
      <c r="C8" s="151"/>
      <c r="D8" s="151"/>
      <c r="E8" s="152"/>
      <c r="F8" s="57"/>
      <c r="G8" s="57"/>
      <c r="H8" s="57"/>
      <c r="I8" s="57"/>
      <c r="J8" s="1"/>
      <c r="K8" s="1"/>
      <c r="L8" s="1"/>
      <c r="M8" s="1"/>
      <c r="N8" s="1"/>
      <c r="O8" s="1"/>
    </row>
    <row r="9" spans="1:15" ht="15" customHeight="1">
      <c r="A9" s="95" t="s">
        <v>226</v>
      </c>
      <c r="B9" s="151" t="s">
        <v>227</v>
      </c>
      <c r="C9" s="151"/>
      <c r="D9" s="151"/>
      <c r="E9" s="152"/>
      <c r="F9" s="57"/>
      <c r="G9" s="57"/>
      <c r="H9" s="57"/>
      <c r="I9" s="57"/>
      <c r="J9" s="1"/>
      <c r="K9" s="1"/>
      <c r="L9" s="1"/>
      <c r="M9" s="1"/>
      <c r="N9" s="1"/>
      <c r="O9" s="1"/>
    </row>
    <row r="10" spans="1:15" ht="15" customHeight="1">
      <c r="A10" s="95"/>
      <c r="B10" s="151" t="s">
        <v>228</v>
      </c>
      <c r="C10" s="151"/>
      <c r="D10" s="151"/>
      <c r="E10" s="152"/>
      <c r="F10" s="69">
        <v>100025</v>
      </c>
      <c r="G10" s="69">
        <v>121212</v>
      </c>
      <c r="H10" s="69">
        <v>0</v>
      </c>
      <c r="I10" s="64">
        <f>SUM(G10:H10)</f>
        <v>121212</v>
      </c>
      <c r="J10" s="1"/>
      <c r="K10" s="1"/>
      <c r="L10" s="1"/>
      <c r="M10" s="1"/>
      <c r="N10" s="1"/>
      <c r="O10" s="1"/>
    </row>
    <row r="11" spans="1:15" ht="15" customHeight="1">
      <c r="A11" s="95"/>
      <c r="B11" s="151" t="s">
        <v>229</v>
      </c>
      <c r="C11" s="151"/>
      <c r="D11" s="151"/>
      <c r="E11" s="152"/>
      <c r="F11" s="69">
        <v>0</v>
      </c>
      <c r="G11" s="69">
        <v>0</v>
      </c>
      <c r="H11" s="69">
        <v>0</v>
      </c>
      <c r="I11" s="64">
        <f>SUM(G11:H11)</f>
        <v>0</v>
      </c>
      <c r="J11" s="1"/>
      <c r="K11" s="1"/>
      <c r="L11" s="1"/>
      <c r="M11" s="1"/>
      <c r="N11" s="1"/>
      <c r="O11" s="1"/>
    </row>
    <row r="12" spans="1:15" ht="15" customHeight="1">
      <c r="A12" s="95"/>
      <c r="B12" s="151" t="s">
        <v>230</v>
      </c>
      <c r="C12" s="151"/>
      <c r="D12" s="151"/>
      <c r="E12" s="152"/>
      <c r="F12" s="69">
        <v>0</v>
      </c>
      <c r="G12" s="69">
        <v>0</v>
      </c>
      <c r="H12" s="69">
        <v>0</v>
      </c>
      <c r="I12" s="64">
        <f>SUM(G12:H12)</f>
        <v>0</v>
      </c>
      <c r="J12" s="1"/>
      <c r="K12" s="1"/>
      <c r="L12" s="1"/>
      <c r="M12" s="1"/>
      <c r="N12" s="1"/>
      <c r="O12" s="1"/>
    </row>
    <row r="13" spans="1:15" ht="15" customHeight="1">
      <c r="A13" s="95"/>
      <c r="B13" s="151" t="s">
        <v>231</v>
      </c>
      <c r="C13" s="151"/>
      <c r="D13" s="151"/>
      <c r="E13" s="152"/>
      <c r="F13" s="69">
        <v>0</v>
      </c>
      <c r="G13" s="69">
        <v>0</v>
      </c>
      <c r="H13" s="69">
        <v>0</v>
      </c>
      <c r="I13" s="64">
        <f>SUM(G13:H13)</f>
        <v>0</v>
      </c>
      <c r="J13" s="1"/>
      <c r="K13" s="1"/>
      <c r="L13" s="1"/>
      <c r="M13" s="1"/>
      <c r="N13" s="1"/>
      <c r="O13" s="1"/>
    </row>
    <row r="14" spans="1:15" ht="15" customHeight="1">
      <c r="A14" s="95" t="s">
        <v>232</v>
      </c>
      <c r="B14" s="151" t="s">
        <v>233</v>
      </c>
      <c r="C14" s="151"/>
      <c r="D14" s="151"/>
      <c r="E14" s="152"/>
      <c r="F14" s="96"/>
      <c r="G14" s="96"/>
      <c r="H14" s="96"/>
      <c r="I14" s="96"/>
      <c r="J14" s="1"/>
      <c r="K14" s="1"/>
      <c r="L14" s="1"/>
      <c r="M14" s="1"/>
      <c r="N14" s="1"/>
      <c r="O14" s="1"/>
    </row>
    <row r="15" spans="1:15" ht="15" customHeight="1">
      <c r="A15" s="95"/>
      <c r="B15" s="151" t="s">
        <v>234</v>
      </c>
      <c r="C15" s="151"/>
      <c r="D15" s="151"/>
      <c r="E15" s="152"/>
      <c r="F15" s="69">
        <v>0</v>
      </c>
      <c r="G15" s="69">
        <v>0</v>
      </c>
      <c r="H15" s="69">
        <v>0</v>
      </c>
      <c r="I15" s="64">
        <f>SUM(G15:H15)</f>
        <v>0</v>
      </c>
      <c r="J15" s="1"/>
      <c r="K15" s="1"/>
      <c r="L15" s="1"/>
      <c r="M15" s="1"/>
      <c r="N15" s="1"/>
      <c r="O15" s="1"/>
    </row>
    <row r="16" spans="1:15" ht="15" customHeight="1">
      <c r="A16" s="95"/>
      <c r="B16" s="151" t="s">
        <v>235</v>
      </c>
      <c r="C16" s="151"/>
      <c r="D16" s="151"/>
      <c r="E16" s="152"/>
      <c r="F16" s="69">
        <v>0</v>
      </c>
      <c r="G16" s="69">
        <v>0</v>
      </c>
      <c r="H16" s="69">
        <v>0</v>
      </c>
      <c r="I16" s="64">
        <f>SUM(G16:H16)</f>
        <v>0</v>
      </c>
      <c r="J16" s="1"/>
      <c r="K16" s="1"/>
      <c r="L16" s="1"/>
      <c r="M16" s="1"/>
      <c r="N16" s="1"/>
      <c r="O16" s="1"/>
    </row>
    <row r="17" spans="1:15" ht="15" customHeight="1">
      <c r="A17" s="95" t="s">
        <v>236</v>
      </c>
      <c r="B17" s="149" t="s">
        <v>237</v>
      </c>
      <c r="C17" s="153"/>
      <c r="D17" s="153"/>
      <c r="E17" s="152"/>
      <c r="F17" s="97">
        <f>SUBTOTAL(9,F8:F16)</f>
        <v>100025</v>
      </c>
      <c r="G17" s="97">
        <f>SUBTOTAL(9,G8:G16)</f>
        <v>121212</v>
      </c>
      <c r="H17" s="97">
        <f>SUBTOTAL(9,H9:H16)</f>
        <v>0</v>
      </c>
      <c r="I17" s="97">
        <f>SUBTOTAL(9,I9:I16)</f>
        <v>121212</v>
      </c>
      <c r="J17" s="1"/>
      <c r="K17" s="1"/>
      <c r="L17" s="1"/>
      <c r="M17" s="1"/>
      <c r="N17" s="1"/>
      <c r="O17" s="1"/>
    </row>
    <row r="18" spans="1:15" ht="15" customHeight="1">
      <c r="A18" s="95">
        <v>2</v>
      </c>
      <c r="B18" s="151" t="s">
        <v>238</v>
      </c>
      <c r="C18" s="151"/>
      <c r="D18" s="151"/>
      <c r="E18" s="152"/>
      <c r="F18" s="96"/>
      <c r="G18" s="96"/>
      <c r="H18" s="96"/>
      <c r="I18" s="96"/>
      <c r="J18" s="1"/>
      <c r="K18" s="1"/>
      <c r="L18" s="1"/>
      <c r="M18" s="1"/>
      <c r="N18" s="1"/>
      <c r="O18" s="1"/>
    </row>
    <row r="19" spans="1:15" ht="15" customHeight="1">
      <c r="A19" s="95" t="s">
        <v>226</v>
      </c>
      <c r="B19" s="151" t="s">
        <v>239</v>
      </c>
      <c r="C19" s="151"/>
      <c r="D19" s="151"/>
      <c r="E19" s="152"/>
      <c r="F19" s="69">
        <v>0</v>
      </c>
      <c r="G19" s="69">
        <v>0</v>
      </c>
      <c r="H19" s="69">
        <v>0</v>
      </c>
      <c r="I19" s="64">
        <f t="shared" ref="I19:I25" si="0">SUM(G19:H19)</f>
        <v>0</v>
      </c>
      <c r="J19" s="1"/>
      <c r="K19" s="1"/>
      <c r="L19" s="1"/>
      <c r="M19" s="1"/>
      <c r="N19" s="1"/>
      <c r="O19" s="1"/>
    </row>
    <row r="20" spans="1:15" ht="15" customHeight="1">
      <c r="A20" s="95" t="s">
        <v>232</v>
      </c>
      <c r="B20" s="151" t="s">
        <v>240</v>
      </c>
      <c r="C20" s="151"/>
      <c r="D20" s="151"/>
      <c r="E20" s="152"/>
      <c r="F20" s="69">
        <v>0</v>
      </c>
      <c r="G20" s="69">
        <v>0</v>
      </c>
      <c r="H20" s="69">
        <v>0</v>
      </c>
      <c r="I20" s="64">
        <f t="shared" si="0"/>
        <v>0</v>
      </c>
      <c r="J20" s="1"/>
      <c r="K20" s="1"/>
      <c r="L20" s="1"/>
      <c r="M20" s="1"/>
      <c r="N20" s="1"/>
      <c r="O20" s="1"/>
    </row>
    <row r="21" spans="1:15" ht="15" customHeight="1">
      <c r="A21" s="95" t="s">
        <v>236</v>
      </c>
      <c r="B21" s="151" t="s">
        <v>241</v>
      </c>
      <c r="C21" s="151"/>
      <c r="D21" s="151"/>
      <c r="E21" s="152"/>
      <c r="F21" s="69">
        <v>0</v>
      </c>
      <c r="G21" s="69">
        <v>0</v>
      </c>
      <c r="H21" s="69">
        <v>0</v>
      </c>
      <c r="I21" s="64">
        <f t="shared" si="0"/>
        <v>0</v>
      </c>
      <c r="J21" s="1"/>
      <c r="K21" s="1"/>
      <c r="L21" s="1"/>
      <c r="M21" s="1"/>
      <c r="N21" s="1"/>
      <c r="O21" s="1"/>
    </row>
    <row r="22" spans="1:15" ht="15" customHeight="1">
      <c r="A22" s="95" t="s">
        <v>242</v>
      </c>
      <c r="B22" s="151" t="s">
        <v>243</v>
      </c>
      <c r="C22" s="151"/>
      <c r="D22" s="151"/>
      <c r="E22" s="152"/>
      <c r="F22" s="69">
        <v>0</v>
      </c>
      <c r="G22" s="69">
        <v>0</v>
      </c>
      <c r="H22" s="69">
        <v>0</v>
      </c>
      <c r="I22" s="64">
        <f t="shared" si="0"/>
        <v>0</v>
      </c>
      <c r="J22" s="1"/>
      <c r="K22" s="1"/>
      <c r="L22" s="1"/>
      <c r="M22" s="1"/>
      <c r="N22" s="1"/>
      <c r="O22" s="1"/>
    </row>
    <row r="23" spans="1:15" ht="15" customHeight="1">
      <c r="A23" s="95" t="s">
        <v>244</v>
      </c>
      <c r="B23" s="151" t="s">
        <v>245</v>
      </c>
      <c r="C23" s="151"/>
      <c r="D23" s="151"/>
      <c r="E23" s="152"/>
      <c r="F23" s="49"/>
      <c r="G23" s="49"/>
      <c r="H23" s="69">
        <v>0</v>
      </c>
      <c r="I23" s="64">
        <f t="shared" si="0"/>
        <v>0</v>
      </c>
      <c r="J23" s="1"/>
      <c r="K23" s="1"/>
      <c r="L23" s="1"/>
      <c r="M23" s="1"/>
      <c r="N23" s="1"/>
      <c r="O23" s="1"/>
    </row>
    <row r="24" spans="1:15" ht="15" customHeight="1">
      <c r="A24" s="95" t="s">
        <v>246</v>
      </c>
      <c r="B24" s="151" t="s">
        <v>247</v>
      </c>
      <c r="C24" s="151"/>
      <c r="D24" s="151"/>
      <c r="E24" s="152"/>
      <c r="F24" s="49"/>
      <c r="G24" s="49"/>
      <c r="H24" s="69">
        <v>0</v>
      </c>
      <c r="I24" s="64">
        <f t="shared" si="0"/>
        <v>0</v>
      </c>
      <c r="J24" s="1"/>
      <c r="K24" s="1"/>
      <c r="L24" s="1"/>
      <c r="M24" s="1"/>
      <c r="N24" s="1"/>
      <c r="O24" s="1"/>
    </row>
    <row r="25" spans="1:15" ht="15" customHeight="1">
      <c r="A25" s="95" t="s">
        <v>248</v>
      </c>
      <c r="B25" s="151" t="s">
        <v>249</v>
      </c>
      <c r="C25" s="151"/>
      <c r="D25" s="151"/>
      <c r="E25" s="152"/>
      <c r="F25" s="49"/>
      <c r="G25" s="49"/>
      <c r="H25" s="69">
        <v>0</v>
      </c>
      <c r="I25" s="64">
        <f t="shared" si="0"/>
        <v>0</v>
      </c>
      <c r="J25" s="1"/>
      <c r="K25" s="1"/>
      <c r="L25" s="1"/>
      <c r="M25" s="1"/>
      <c r="N25" s="1"/>
      <c r="O25" s="1"/>
    </row>
    <row r="26" spans="1:15" ht="15" customHeight="1">
      <c r="A26" s="95" t="s">
        <v>250</v>
      </c>
      <c r="B26" s="151" t="s">
        <v>251</v>
      </c>
      <c r="C26" s="151"/>
      <c r="D26" s="151"/>
      <c r="E26" s="152"/>
      <c r="F26" s="49"/>
      <c r="G26" s="49"/>
      <c r="H26" s="69">
        <v>0</v>
      </c>
      <c r="I26" s="64">
        <v>0</v>
      </c>
      <c r="J26" s="1"/>
      <c r="K26" s="1"/>
      <c r="L26" s="1"/>
      <c r="M26" s="1"/>
      <c r="N26" s="1"/>
      <c r="O26" s="1"/>
    </row>
    <row r="27" spans="1:15" ht="15" customHeight="1">
      <c r="A27" s="95" t="s">
        <v>199</v>
      </c>
      <c r="B27" s="151" t="s">
        <v>252</v>
      </c>
      <c r="C27" s="151"/>
      <c r="D27" s="151"/>
      <c r="E27" s="152"/>
      <c r="F27" s="49"/>
      <c r="G27" s="49"/>
      <c r="H27" s="69">
        <v>0</v>
      </c>
      <c r="I27" s="64">
        <f>SUM(G27:H27)</f>
        <v>0</v>
      </c>
      <c r="J27" s="1"/>
      <c r="K27" s="1"/>
      <c r="L27" s="1"/>
      <c r="M27" s="1"/>
      <c r="N27" s="1"/>
      <c r="O27" s="1"/>
    </row>
    <row r="28" spans="1:15" ht="15" customHeight="1">
      <c r="A28" s="95" t="s">
        <v>253</v>
      </c>
      <c r="B28" s="151" t="s">
        <v>200</v>
      </c>
      <c r="C28" s="151"/>
      <c r="D28" s="151"/>
      <c r="E28" s="152"/>
      <c r="F28" s="69">
        <v>0</v>
      </c>
      <c r="G28" s="69">
        <v>0</v>
      </c>
      <c r="H28" s="69">
        <v>0</v>
      </c>
      <c r="I28" s="64">
        <f>SUM(G28:H28)</f>
        <v>0</v>
      </c>
      <c r="J28" s="1"/>
      <c r="K28" s="1"/>
      <c r="L28" s="1"/>
      <c r="M28" s="1"/>
      <c r="N28" s="1"/>
      <c r="O28" s="1"/>
    </row>
    <row r="29" spans="1:15" ht="15" customHeight="1">
      <c r="A29" s="98" t="s">
        <v>254</v>
      </c>
      <c r="B29" s="151" t="s">
        <v>237</v>
      </c>
      <c r="C29" s="151"/>
      <c r="D29" s="151"/>
      <c r="E29" s="152"/>
      <c r="F29" s="97">
        <f>SUBTOTAL(9,F18:F28)</f>
        <v>0</v>
      </c>
      <c r="G29" s="97">
        <f>SUBTOTAL(9,G18:G28)</f>
        <v>0</v>
      </c>
      <c r="H29" s="97">
        <f>SUBTOTAL(9,H18:H28)</f>
        <v>0</v>
      </c>
      <c r="I29" s="97">
        <f>SUBTOTAL(9,I18:I28)</f>
        <v>0</v>
      </c>
      <c r="J29" s="1"/>
      <c r="K29" s="1"/>
      <c r="L29" s="1"/>
      <c r="M29" s="1"/>
      <c r="N29" s="1"/>
      <c r="O29" s="1"/>
    </row>
    <row r="30" spans="1:15" ht="15" customHeight="1">
      <c r="A30" s="95">
        <v>3</v>
      </c>
      <c r="B30" s="151" t="s">
        <v>255</v>
      </c>
      <c r="C30" s="151"/>
      <c r="D30" s="151"/>
      <c r="E30" s="152"/>
      <c r="F30" s="96"/>
      <c r="G30" s="96"/>
      <c r="H30" s="96"/>
      <c r="I30" s="96"/>
      <c r="J30" s="1"/>
      <c r="K30" s="1"/>
      <c r="L30" s="1"/>
      <c r="M30" s="1"/>
      <c r="N30" s="1"/>
      <c r="O30" s="1"/>
    </row>
    <row r="31" spans="1:15" ht="15" customHeight="1">
      <c r="A31" s="95" t="s">
        <v>226</v>
      </c>
      <c r="B31" s="151" t="s">
        <v>256</v>
      </c>
      <c r="C31" s="151"/>
      <c r="D31" s="151"/>
      <c r="E31" s="152"/>
      <c r="F31" s="69">
        <v>0</v>
      </c>
      <c r="G31" s="69">
        <v>0</v>
      </c>
      <c r="H31" s="69">
        <v>0</v>
      </c>
      <c r="I31" s="64">
        <f t="shared" ref="I31:I36" si="1">SUM(G31:H31)</f>
        <v>0</v>
      </c>
      <c r="J31" s="1"/>
      <c r="K31" s="1"/>
      <c r="L31" s="1"/>
      <c r="M31" s="1"/>
      <c r="N31" s="1"/>
      <c r="O31" s="1"/>
    </row>
    <row r="32" spans="1:15" ht="15" customHeight="1">
      <c r="A32" s="95" t="s">
        <v>232</v>
      </c>
      <c r="B32" s="151" t="s">
        <v>257</v>
      </c>
      <c r="C32" s="151"/>
      <c r="D32" s="151"/>
      <c r="E32" s="152"/>
      <c r="F32" s="69">
        <v>0</v>
      </c>
      <c r="G32" s="69">
        <v>0</v>
      </c>
      <c r="H32" s="69">
        <v>0</v>
      </c>
      <c r="I32" s="64">
        <f t="shared" si="1"/>
        <v>0</v>
      </c>
      <c r="J32" s="1"/>
      <c r="K32" s="1"/>
      <c r="L32" s="1"/>
      <c r="M32" s="1"/>
      <c r="N32" s="1"/>
      <c r="O32" s="1"/>
    </row>
    <row r="33" spans="1:15" ht="15" customHeight="1">
      <c r="A33" s="95" t="s">
        <v>236</v>
      </c>
      <c r="B33" s="151" t="s">
        <v>258</v>
      </c>
      <c r="C33" s="151"/>
      <c r="D33" s="151"/>
      <c r="E33" s="152"/>
      <c r="F33" s="69">
        <v>0</v>
      </c>
      <c r="G33" s="69">
        <v>0</v>
      </c>
      <c r="H33" s="69">
        <v>0</v>
      </c>
      <c r="I33" s="64">
        <f t="shared" si="1"/>
        <v>0</v>
      </c>
      <c r="J33" s="1"/>
      <c r="K33" s="1"/>
      <c r="L33" s="1"/>
      <c r="M33" s="1"/>
      <c r="N33" s="1"/>
      <c r="O33" s="1"/>
    </row>
    <row r="34" spans="1:15" ht="15" customHeight="1">
      <c r="A34" s="95" t="s">
        <v>242</v>
      </c>
      <c r="B34" s="151" t="s">
        <v>259</v>
      </c>
      <c r="C34" s="151"/>
      <c r="D34" s="151"/>
      <c r="E34" s="152"/>
      <c r="F34" s="69">
        <v>0</v>
      </c>
      <c r="G34" s="69">
        <v>0</v>
      </c>
      <c r="H34" s="69">
        <v>0</v>
      </c>
      <c r="I34" s="64">
        <f t="shared" si="1"/>
        <v>0</v>
      </c>
      <c r="J34" s="1"/>
      <c r="K34" s="1"/>
      <c r="L34" s="1"/>
      <c r="M34" s="1"/>
      <c r="N34" s="1"/>
      <c r="O34" s="1"/>
    </row>
    <row r="35" spans="1:15" ht="15" customHeight="1">
      <c r="A35" s="95" t="s">
        <v>244</v>
      </c>
      <c r="B35" s="151" t="s">
        <v>260</v>
      </c>
      <c r="C35" s="151"/>
      <c r="D35" s="151"/>
      <c r="E35" s="152"/>
      <c r="F35" s="49"/>
      <c r="G35" s="49"/>
      <c r="H35" s="69">
        <v>0</v>
      </c>
      <c r="I35" s="64">
        <f t="shared" si="1"/>
        <v>0</v>
      </c>
      <c r="J35" s="1"/>
      <c r="K35" s="1"/>
      <c r="L35" s="1"/>
      <c r="M35" s="1"/>
      <c r="N35" s="1"/>
      <c r="O35" s="1"/>
    </row>
    <row r="36" spans="1:15" ht="15" customHeight="1">
      <c r="A36" s="95" t="s">
        <v>246</v>
      </c>
      <c r="B36" s="151" t="s">
        <v>200</v>
      </c>
      <c r="C36" s="151"/>
      <c r="D36" s="151"/>
      <c r="E36" s="152"/>
      <c r="F36" s="69">
        <v>0</v>
      </c>
      <c r="G36" s="69">
        <v>0</v>
      </c>
      <c r="H36" s="69">
        <v>0</v>
      </c>
      <c r="I36" s="64">
        <f t="shared" si="1"/>
        <v>0</v>
      </c>
      <c r="J36" s="1"/>
      <c r="K36" s="1"/>
      <c r="L36" s="1"/>
      <c r="M36" s="1"/>
      <c r="N36" s="1"/>
      <c r="O36" s="1"/>
    </row>
    <row r="37" spans="1:15" ht="15" customHeight="1">
      <c r="A37" s="95" t="s">
        <v>248</v>
      </c>
      <c r="B37" s="149" t="s">
        <v>237</v>
      </c>
      <c r="C37" s="149"/>
      <c r="D37" s="149"/>
      <c r="E37" s="152"/>
      <c r="F37" s="97">
        <f>SUBTOTAL(9,F30:F36)</f>
        <v>0</v>
      </c>
      <c r="G37" s="97">
        <f>SUBTOTAL(9,G30:G36)</f>
        <v>0</v>
      </c>
      <c r="H37" s="97">
        <f>SUBTOTAL(9,H30:H36)</f>
        <v>0</v>
      </c>
      <c r="I37" s="97">
        <f>SUBTOTAL(9,I30:I36)</f>
        <v>0</v>
      </c>
      <c r="J37" s="1"/>
      <c r="K37" s="1"/>
      <c r="L37" s="1"/>
      <c r="M37" s="1"/>
      <c r="N37" s="1"/>
      <c r="O37" s="1"/>
    </row>
    <row r="38" spans="1:15" ht="15" customHeight="1">
      <c r="A38" s="95">
        <v>4</v>
      </c>
      <c r="B38" s="149" t="s">
        <v>261</v>
      </c>
      <c r="C38" s="149"/>
      <c r="D38" s="149"/>
      <c r="E38" s="152"/>
      <c r="F38" s="99"/>
      <c r="G38" s="99"/>
      <c r="H38" s="99"/>
      <c r="I38" s="97">
        <f>SUM(I10:I36)-SUM(I17,I29)</f>
        <v>121212</v>
      </c>
      <c r="J38" s="1"/>
      <c r="K38" s="1"/>
      <c r="L38" s="1"/>
      <c r="M38" s="1"/>
      <c r="N38" s="1"/>
      <c r="O38" s="1"/>
    </row>
    <row r="39" spans="1:15" ht="18.75" customHeight="1">
      <c r="A39" s="17"/>
      <c r="B39" s="1"/>
      <c r="C39" s="1"/>
      <c r="D39" s="1"/>
      <c r="E39" s="1"/>
      <c r="F39" s="17"/>
      <c r="G39" s="17"/>
      <c r="H39" s="17"/>
      <c r="I39" s="17"/>
      <c r="J39" s="1"/>
      <c r="K39" s="1"/>
      <c r="L39" s="1"/>
      <c r="M39" s="1"/>
      <c r="N39" s="1"/>
      <c r="O39" s="1"/>
    </row>
    <row r="40" spans="1:15" ht="18.75" customHeight="1">
      <c r="A40" s="17"/>
      <c r="B40" s="1"/>
      <c r="C40" s="1"/>
      <c r="D40" s="1"/>
      <c r="E40" s="1"/>
      <c r="F40" s="17"/>
      <c r="G40" s="17"/>
      <c r="H40" s="17"/>
      <c r="I40" s="17"/>
      <c r="J40" s="1"/>
      <c r="K40" s="1"/>
      <c r="L40" s="1"/>
      <c r="M40" s="1"/>
      <c r="N40" s="1"/>
      <c r="O40" s="1"/>
    </row>
    <row r="41" spans="1:15" ht="18.75" customHeight="1">
      <c r="A41" s="148" t="s">
        <v>262</v>
      </c>
      <c r="B41" s="149"/>
      <c r="C41" s="149" t="s">
        <v>263</v>
      </c>
      <c r="D41" s="149"/>
      <c r="E41" s="149"/>
      <c r="F41" s="41" t="s">
        <v>176</v>
      </c>
      <c r="G41" s="41" t="s">
        <v>264</v>
      </c>
      <c r="H41" s="17"/>
      <c r="I41" s="17"/>
      <c r="J41" s="1"/>
      <c r="K41" s="1"/>
      <c r="L41" s="1"/>
      <c r="M41" s="1"/>
      <c r="N41" s="1"/>
      <c r="O41" s="1"/>
    </row>
    <row r="42" spans="1:15" ht="15" customHeight="1">
      <c r="A42" s="43">
        <v>1</v>
      </c>
      <c r="B42" s="151" t="s">
        <v>265</v>
      </c>
      <c r="C42" s="151"/>
      <c r="D42" s="151"/>
      <c r="E42" s="152"/>
      <c r="F42" s="77"/>
      <c r="G42" s="77"/>
      <c r="H42" s="17"/>
      <c r="I42" s="17"/>
      <c r="J42" s="1"/>
      <c r="K42" s="1"/>
      <c r="L42" s="1"/>
      <c r="M42" s="1"/>
      <c r="N42" s="1"/>
      <c r="O42" s="1"/>
    </row>
    <row r="43" spans="1:15" ht="15" customHeight="1">
      <c r="A43" s="43" t="s">
        <v>226</v>
      </c>
      <c r="B43" s="151" t="s">
        <v>266</v>
      </c>
      <c r="C43" s="151"/>
      <c r="D43" s="151"/>
      <c r="E43" s="152"/>
      <c r="F43" s="63">
        <v>60100</v>
      </c>
      <c r="G43" s="42">
        <f>SUMIF('Journal Entries'!$B$15:$B$991,F43,'Journal Entries'!$G$15:$G$991)+SUMIF('Journal Entries'!$B$15:$B$991,F43,'Journal Entries'!$H$15:$H$991)*-1</f>
        <v>-1000</v>
      </c>
      <c r="H43" s="17"/>
      <c r="I43" s="17"/>
      <c r="J43" s="1"/>
      <c r="K43" s="1"/>
      <c r="L43" s="1"/>
      <c r="M43" s="1"/>
      <c r="N43" s="1"/>
      <c r="O43" s="1"/>
    </row>
    <row r="44" spans="1:15" ht="18.75" customHeight="1">
      <c r="A44" s="43" t="s">
        <v>232</v>
      </c>
      <c r="B44" s="151" t="s">
        <v>267</v>
      </c>
      <c r="C44" s="151"/>
      <c r="D44" s="151"/>
      <c r="E44" s="152"/>
      <c r="F44" s="63">
        <v>60105</v>
      </c>
      <c r="G44" s="42">
        <f>SUMIF('Journal Entries'!$B$15:$B$991,F44,'Journal Entries'!$G$15:$G$991)+SUMIF('Journal Entries'!$B$15:$B$991,F44,'Journal Entries'!$H$15:$H$991)*-1</f>
        <v>0</v>
      </c>
      <c r="H44" s="17"/>
      <c r="I44" s="17"/>
      <c r="J44" s="1"/>
      <c r="K44" s="1"/>
      <c r="L44" s="1"/>
      <c r="M44" s="1"/>
      <c r="N44" s="1"/>
      <c r="O44" s="1"/>
    </row>
    <row r="45" spans="1:15" ht="15" customHeight="1">
      <c r="A45" s="43" t="s">
        <v>236</v>
      </c>
      <c r="B45" s="151" t="s">
        <v>268</v>
      </c>
      <c r="C45" s="151"/>
      <c r="D45" s="151"/>
      <c r="E45" s="152"/>
      <c r="F45" s="63">
        <v>60110</v>
      </c>
      <c r="G45" s="42">
        <f>SUMIF('Journal Entries'!$B$15:$B$991,F45,'Journal Entries'!$G$15:$G$991)+SUMIF('Journal Entries'!$B$15:$B$991,F45,'Journal Entries'!$H$15:$H$991)*-1</f>
        <v>0</v>
      </c>
      <c r="H45" s="17"/>
      <c r="I45" s="17"/>
      <c r="J45" s="1"/>
      <c r="K45" s="1"/>
      <c r="L45" s="1"/>
      <c r="M45" s="1"/>
      <c r="N45" s="1"/>
      <c r="O45" s="1"/>
    </row>
    <row r="46" spans="1:15" ht="15" customHeight="1">
      <c r="A46" s="43" t="s">
        <v>242</v>
      </c>
      <c r="B46" s="151" t="s">
        <v>269</v>
      </c>
      <c r="C46" s="151"/>
      <c r="D46" s="151"/>
      <c r="E46" s="152"/>
      <c r="F46" s="63">
        <v>60115</v>
      </c>
      <c r="G46" s="42">
        <f>SUMIF('Journal Entries'!$B$15:$B$991,F46,'Journal Entries'!$G$15:$G$991)+SUMIF('Journal Entries'!$B$15:$B$991,F46,'Journal Entries'!$H$15:$H$991)*-1</f>
        <v>0</v>
      </c>
      <c r="H46" s="17"/>
      <c r="I46" s="17"/>
      <c r="J46" s="1"/>
      <c r="K46" s="1"/>
      <c r="L46" s="1"/>
      <c r="M46" s="1"/>
      <c r="N46" s="1"/>
      <c r="O46" s="1"/>
    </row>
    <row r="47" spans="1:15" ht="18.75" customHeight="1">
      <c r="A47" s="43" t="s">
        <v>244</v>
      </c>
      <c r="B47" s="151" t="s">
        <v>270</v>
      </c>
      <c r="C47" s="151"/>
      <c r="D47" s="151"/>
      <c r="E47" s="152"/>
      <c r="F47" s="63">
        <v>60120</v>
      </c>
      <c r="G47" s="42">
        <f>SUMIF('Journal Entries'!$B$15:$B$991,F47,'Journal Entries'!$G$15:$G$991)+SUMIF('Journal Entries'!$B$15:$B$991,F47,'Journal Entries'!$H$15:$H$991)*-1</f>
        <v>0</v>
      </c>
      <c r="H47" s="17"/>
      <c r="I47" s="17"/>
      <c r="J47" s="1"/>
      <c r="K47" s="1"/>
      <c r="L47" s="1"/>
      <c r="M47" s="1"/>
      <c r="N47" s="1"/>
      <c r="O47" s="1"/>
    </row>
    <row r="48" spans="1:15" ht="15" customHeight="1">
      <c r="A48" s="43" t="s">
        <v>246</v>
      </c>
      <c r="B48" s="151" t="s">
        <v>271</v>
      </c>
      <c r="C48" s="151"/>
      <c r="D48" s="151"/>
      <c r="E48" s="152"/>
      <c r="F48" s="63">
        <v>60125</v>
      </c>
      <c r="G48" s="42">
        <f>SUMIF('Journal Entries'!$B$15:$B$991,F48,'Journal Entries'!$G$15:$G$991)+SUMIF('Journal Entries'!$B$15:$B$991,F48,'Journal Entries'!$H$15:$H$991)*-1</f>
        <v>0</v>
      </c>
      <c r="H48" s="17"/>
      <c r="I48" s="17"/>
      <c r="J48" s="1"/>
      <c r="K48" s="1"/>
      <c r="L48" s="1"/>
      <c r="M48" s="1"/>
      <c r="N48" s="1"/>
      <c r="O48" s="1"/>
    </row>
    <row r="49" spans="1:15" ht="15" customHeight="1">
      <c r="A49" s="43" t="s">
        <v>248</v>
      </c>
      <c r="B49" s="151" t="s">
        <v>272</v>
      </c>
      <c r="C49" s="151"/>
      <c r="D49" s="151"/>
      <c r="E49" s="152"/>
      <c r="F49" s="63">
        <v>60130</v>
      </c>
      <c r="G49" s="42">
        <f>SUMIF('Journal Entries'!$B$15:$B$991,F49,'Journal Entries'!$G$15:$G$991)+SUMIF('Journal Entries'!$B$15:$B$991,F49,'Journal Entries'!$H$15:$H$991)*-1</f>
        <v>0</v>
      </c>
      <c r="H49" s="17"/>
      <c r="I49" s="17"/>
      <c r="J49" s="1"/>
      <c r="K49" s="1"/>
      <c r="L49" s="1"/>
      <c r="M49" s="1"/>
      <c r="N49" s="1"/>
      <c r="O49" s="1"/>
    </row>
    <row r="50" spans="1:15" ht="15" customHeight="1">
      <c r="A50" s="43" t="s">
        <v>250</v>
      </c>
      <c r="B50" s="151" t="s">
        <v>273</v>
      </c>
      <c r="C50" s="151"/>
      <c r="D50" s="151"/>
      <c r="E50" s="152"/>
      <c r="F50" s="63">
        <v>60135</v>
      </c>
      <c r="G50" s="42">
        <f>SUMIF('Journal Entries'!$B$15:$B$991,F50,'Journal Entries'!$G$15:$G$991)+SUMIF('Journal Entries'!$B$15:$B$991,F50,'Journal Entries'!$H$15:$H$991)*-1</f>
        <v>0</v>
      </c>
      <c r="H50" s="17"/>
      <c r="I50" s="17"/>
      <c r="J50" s="1"/>
      <c r="K50" s="1"/>
      <c r="L50" s="1"/>
      <c r="M50" s="1"/>
      <c r="N50" s="1"/>
      <c r="O50" s="1"/>
    </row>
    <row r="51" spans="1:15" ht="15" customHeight="1">
      <c r="A51" s="43" t="s">
        <v>274</v>
      </c>
      <c r="B51" s="151" t="s">
        <v>275</v>
      </c>
      <c r="C51" s="151"/>
      <c r="D51" s="151"/>
      <c r="E51" s="152"/>
      <c r="F51" s="63">
        <v>60140</v>
      </c>
      <c r="G51" s="42">
        <f>SUMIF('Journal Entries'!$B$15:$B$991,F51,'Journal Entries'!$G$15:$G$991)+SUMIF('Journal Entries'!$B$15:$B$991,F51,'Journal Entries'!$H$15:$H$991)*-1</f>
        <v>0</v>
      </c>
      <c r="H51" s="17"/>
      <c r="I51" s="17"/>
      <c r="J51" s="1"/>
      <c r="K51" s="1"/>
      <c r="L51" s="1"/>
      <c r="M51" s="1"/>
      <c r="N51" s="1"/>
      <c r="O51" s="1"/>
    </row>
    <row r="52" spans="1:15" ht="15" customHeight="1">
      <c r="A52" s="43" t="s">
        <v>276</v>
      </c>
      <c r="B52" s="151" t="s">
        <v>277</v>
      </c>
      <c r="C52" s="151"/>
      <c r="D52" s="151"/>
      <c r="E52" s="152"/>
      <c r="F52" s="63">
        <v>60145</v>
      </c>
      <c r="G52" s="42">
        <f>SUMIF('Journal Entries'!$B$15:$B$991,F52,'Journal Entries'!$G$15:$G$991)+SUMIF('Journal Entries'!$B$15:$B$991,F52,'Journal Entries'!$H$15:$H$991)*-1</f>
        <v>0</v>
      </c>
      <c r="H52" s="17"/>
      <c r="I52" s="17"/>
      <c r="J52" s="1"/>
      <c r="K52" s="1"/>
      <c r="L52" s="1"/>
      <c r="M52" s="1"/>
      <c r="N52" s="1"/>
      <c r="O52" s="1"/>
    </row>
    <row r="53" spans="1:15" ht="15" customHeight="1">
      <c r="A53" s="43" t="s">
        <v>278</v>
      </c>
      <c r="B53" s="151" t="s">
        <v>279</v>
      </c>
      <c r="C53" s="151"/>
      <c r="D53" s="151"/>
      <c r="E53" s="152"/>
      <c r="F53" s="63">
        <v>60150</v>
      </c>
      <c r="G53" s="42">
        <f>SUMIF('Journal Entries'!$B$15:$B$991,F53,'Journal Entries'!$G$15:$G$991)+SUMIF('Journal Entries'!$B$15:$B$991,F53,'Journal Entries'!$H$15:$H$991)*-1</f>
        <v>0</v>
      </c>
      <c r="H53" s="17"/>
      <c r="I53" s="17"/>
      <c r="J53" s="1"/>
      <c r="K53" s="1"/>
      <c r="L53" s="1"/>
      <c r="M53" s="1"/>
      <c r="N53" s="1"/>
      <c r="O53" s="1"/>
    </row>
    <row r="54" spans="1:15" ht="15" customHeight="1">
      <c r="A54" s="43" t="s">
        <v>280</v>
      </c>
      <c r="B54" s="151" t="s">
        <v>281</v>
      </c>
      <c r="C54" s="151"/>
      <c r="D54" s="151"/>
      <c r="E54" s="152"/>
      <c r="F54" s="63">
        <v>60155</v>
      </c>
      <c r="G54" s="42">
        <f>SUMIF('Journal Entries'!$B$15:$B$991,F54,'Journal Entries'!$G$15:$G$991)+SUMIF('Journal Entries'!$B$15:$B$991,F54,'Journal Entries'!$H$15:$H$991)*-1</f>
        <v>0</v>
      </c>
      <c r="H54" s="17"/>
      <c r="I54" s="17"/>
      <c r="J54" s="1"/>
      <c r="K54" s="1"/>
      <c r="L54" s="1"/>
      <c r="M54" s="1"/>
      <c r="N54" s="1"/>
      <c r="O54" s="1"/>
    </row>
    <row r="55" spans="1:15" ht="18.75" customHeight="1">
      <c r="A55" s="43" t="s">
        <v>282</v>
      </c>
      <c r="B55" s="151" t="s">
        <v>283</v>
      </c>
      <c r="C55" s="151"/>
      <c r="D55" s="151"/>
      <c r="E55" s="46"/>
      <c r="F55" s="63"/>
      <c r="G55" s="100"/>
      <c r="H55" s="17"/>
      <c r="I55" s="17"/>
      <c r="J55" s="1"/>
      <c r="K55" s="1"/>
      <c r="L55" s="1"/>
      <c r="M55" s="1"/>
      <c r="N55" s="1"/>
      <c r="O55" s="1"/>
    </row>
    <row r="56" spans="1:15" ht="18.75" customHeight="1">
      <c r="A56" s="43"/>
      <c r="B56" s="154"/>
      <c r="C56" s="154"/>
      <c r="D56" s="154"/>
      <c r="E56" s="152"/>
      <c r="F56" s="63">
        <v>60160</v>
      </c>
      <c r="G56" s="42">
        <f>SUMIF('Journal Entries'!$B$15:$B$991,F56,'Journal Entries'!$G$15:$G$991)+SUMIF('Journal Entries'!$B$15:$B$991,F56,'Journal Entries'!$H$15:$H$991)*-1</f>
        <v>0</v>
      </c>
      <c r="H56" s="17"/>
      <c r="I56" s="17"/>
      <c r="J56" s="1"/>
      <c r="K56" s="1"/>
      <c r="L56" s="1"/>
      <c r="M56" s="1"/>
      <c r="N56" s="1"/>
      <c r="O56" s="1"/>
    </row>
    <row r="57" spans="1:15" ht="18.75" customHeight="1">
      <c r="A57" s="43" t="s">
        <v>284</v>
      </c>
      <c r="B57" s="151" t="s">
        <v>285</v>
      </c>
      <c r="C57" s="151"/>
      <c r="D57" s="151"/>
      <c r="E57" s="152"/>
      <c r="F57" s="63"/>
      <c r="G57" s="101">
        <f>SUBTOTAL(9,G43:G56)</f>
        <v>-1000</v>
      </c>
      <c r="H57" s="17"/>
      <c r="I57" s="17"/>
      <c r="J57" s="1"/>
      <c r="K57" s="1"/>
      <c r="L57" s="1"/>
      <c r="M57" s="1"/>
      <c r="N57" s="1"/>
      <c r="O57" s="1"/>
    </row>
    <row r="58" spans="1:15" ht="18.75" customHeight="1">
      <c r="A58" s="43">
        <v>2</v>
      </c>
      <c r="B58" s="151" t="s">
        <v>286</v>
      </c>
      <c r="C58" s="151"/>
      <c r="D58" s="151"/>
      <c r="E58" s="152"/>
      <c r="F58" s="63"/>
      <c r="G58" s="102"/>
      <c r="H58" s="17"/>
      <c r="I58" s="17"/>
      <c r="J58" s="1"/>
      <c r="K58" s="1"/>
      <c r="L58" s="1"/>
      <c r="M58" s="1"/>
      <c r="N58" s="1"/>
      <c r="O58" s="1"/>
    </row>
    <row r="59" spans="1:15" ht="18.75" customHeight="1">
      <c r="A59" s="43" t="s">
        <v>226</v>
      </c>
      <c r="B59" s="151" t="s">
        <v>287</v>
      </c>
      <c r="C59" s="151"/>
      <c r="D59" s="151"/>
      <c r="E59" s="152"/>
      <c r="F59" s="63">
        <v>60200</v>
      </c>
      <c r="G59" s="42">
        <f>SUMIF('Journal Entries'!$B$15:$B$991,F59,'Journal Entries'!$G$15:$G$991)+SUMIF('Journal Entries'!$B$15:$B$991,F59,'Journal Entries'!$H$15:$H$991)*-1</f>
        <v>0</v>
      </c>
      <c r="H59" s="17"/>
      <c r="I59" s="17"/>
      <c r="J59" s="1"/>
      <c r="K59" s="1"/>
      <c r="L59" s="1"/>
      <c r="M59" s="1"/>
      <c r="N59" s="1"/>
      <c r="O59" s="1"/>
    </row>
    <row r="60" spans="1:15" ht="18.75" customHeight="1">
      <c r="A60" s="43" t="s">
        <v>232</v>
      </c>
      <c r="B60" s="151" t="s">
        <v>288</v>
      </c>
      <c r="C60" s="151"/>
      <c r="D60" s="151"/>
      <c r="E60" s="152"/>
      <c r="F60" s="63">
        <v>60205</v>
      </c>
      <c r="G60" s="42">
        <f>SUMIF('Journal Entries'!$B$15:$B$991,F60,'Journal Entries'!$G$15:$G$991)+SUMIF('Journal Entries'!$B$15:$B$991,F60,'Journal Entries'!$H$15:$H$991)*-1</f>
        <v>0</v>
      </c>
      <c r="H60" s="17"/>
      <c r="I60" s="17"/>
      <c r="J60" s="1"/>
      <c r="K60" s="1"/>
      <c r="L60" s="1"/>
      <c r="M60" s="1"/>
      <c r="N60" s="1"/>
      <c r="O60" s="1"/>
    </row>
    <row r="61" spans="1:15" ht="18.75" customHeight="1">
      <c r="A61" s="43" t="s">
        <v>236</v>
      </c>
      <c r="B61" s="151" t="s">
        <v>289</v>
      </c>
      <c r="C61" s="151"/>
      <c r="D61" s="151"/>
      <c r="E61" s="152"/>
      <c r="F61" s="63">
        <v>60210</v>
      </c>
      <c r="G61" s="42">
        <f>SUMIF('Journal Entries'!$B$15:$B$991,F61,'Journal Entries'!$G$15:$G$991)+SUMIF('Journal Entries'!$B$15:$B$991,F61,'Journal Entries'!$H$15:$H$991)*-1</f>
        <v>0</v>
      </c>
      <c r="H61" s="17"/>
      <c r="I61" s="17"/>
      <c r="J61" s="1"/>
      <c r="K61" s="1"/>
      <c r="L61" s="1"/>
      <c r="M61" s="1"/>
      <c r="N61" s="1"/>
      <c r="O61" s="1"/>
    </row>
    <row r="62" spans="1:15" ht="18.75" customHeight="1">
      <c r="A62" s="43" t="s">
        <v>242</v>
      </c>
      <c r="B62" s="151" t="s">
        <v>290</v>
      </c>
      <c r="C62" s="151"/>
      <c r="D62" s="151"/>
      <c r="E62" s="152"/>
      <c r="F62" s="63">
        <v>60215</v>
      </c>
      <c r="G62" s="42">
        <f>SUMIF('Journal Entries'!$B$15:$B$991,F62,'Journal Entries'!$G$15:$G$991)+SUMIF('Journal Entries'!$B$15:$B$991,F62,'Journal Entries'!$H$15:$H$991)*-1</f>
        <v>0</v>
      </c>
      <c r="H62" s="17"/>
      <c r="I62" s="17"/>
      <c r="J62" s="1"/>
      <c r="K62" s="1"/>
      <c r="L62" s="1"/>
      <c r="M62" s="1"/>
      <c r="N62" s="1"/>
      <c r="O62" s="1"/>
    </row>
    <row r="63" spans="1:15" ht="18.75" customHeight="1">
      <c r="A63" s="43" t="s">
        <v>244</v>
      </c>
      <c r="B63" s="151" t="s">
        <v>291</v>
      </c>
      <c r="C63" s="151"/>
      <c r="D63" s="151"/>
      <c r="E63" s="152"/>
      <c r="F63" s="63">
        <v>60220</v>
      </c>
      <c r="G63" s="42">
        <f>SUMIF('Journal Entries'!$B$15:$B$991,F63,'Journal Entries'!$G$15:$G$991)+SUMIF('Journal Entries'!$B$15:$B$991,F63,'Journal Entries'!$H$15:$H$991)*-1</f>
        <v>0</v>
      </c>
      <c r="H63" s="17"/>
      <c r="I63" s="17"/>
      <c r="J63" s="1"/>
      <c r="K63" s="1"/>
      <c r="L63" s="1"/>
      <c r="M63" s="1"/>
      <c r="N63" s="1"/>
      <c r="O63" s="1"/>
    </row>
    <row r="64" spans="1:15" ht="18.75" customHeight="1">
      <c r="A64" s="43" t="s">
        <v>246</v>
      </c>
      <c r="B64" s="151" t="s">
        <v>292</v>
      </c>
      <c r="C64" s="151"/>
      <c r="D64" s="151"/>
      <c r="E64" s="152"/>
      <c r="F64" s="63">
        <v>60225</v>
      </c>
      <c r="G64" s="42">
        <f>SUMIF('Journal Entries'!$B$15:$B$991,F64,'Journal Entries'!$G$15:$G$991)+SUMIF('Journal Entries'!$B$15:$B$991,F64,'Journal Entries'!$H$15:$H$991)*-1</f>
        <v>0</v>
      </c>
      <c r="H64" s="17"/>
      <c r="I64" s="17"/>
      <c r="J64" s="1"/>
      <c r="K64" s="1"/>
      <c r="L64" s="1"/>
      <c r="M64" s="1"/>
      <c r="N64" s="1"/>
      <c r="O64" s="1"/>
    </row>
    <row r="65" spans="1:15" ht="18.75" customHeight="1">
      <c r="A65" s="43" t="s">
        <v>248</v>
      </c>
      <c r="B65" s="151" t="s">
        <v>283</v>
      </c>
      <c r="C65" s="151"/>
      <c r="D65" s="151"/>
      <c r="E65" s="46"/>
      <c r="F65" s="63"/>
      <c r="G65" s="100"/>
      <c r="H65" s="17"/>
      <c r="I65" s="17"/>
      <c r="J65" s="1"/>
      <c r="K65" s="1"/>
      <c r="L65" s="1"/>
      <c r="M65" s="1"/>
      <c r="N65" s="1"/>
      <c r="O65" s="1"/>
    </row>
    <row r="66" spans="1:15" ht="18.75" customHeight="1">
      <c r="A66" s="43"/>
      <c r="B66" s="154"/>
      <c r="C66" s="154"/>
      <c r="D66" s="154"/>
      <c r="E66" s="152"/>
      <c r="F66" s="63">
        <v>60230</v>
      </c>
      <c r="G66" s="42">
        <f>SUMIF('Journal Entries'!$B$15:$B$991,F66,'Journal Entries'!$G$15:$G$991)+SUMIF('Journal Entries'!$B$15:$B$991,F66,'Journal Entries'!$H$15:$H$991)*-1</f>
        <v>0</v>
      </c>
      <c r="H66" s="17"/>
      <c r="I66" s="17"/>
      <c r="J66" s="1"/>
      <c r="K66" s="1"/>
      <c r="L66" s="1"/>
      <c r="M66" s="1"/>
      <c r="N66" s="1"/>
      <c r="O66" s="1"/>
    </row>
    <row r="67" spans="1:15" ht="18.75" customHeight="1">
      <c r="A67" s="43" t="s">
        <v>250</v>
      </c>
      <c r="B67" s="151" t="s">
        <v>293</v>
      </c>
      <c r="C67" s="151"/>
      <c r="D67" s="151"/>
      <c r="E67" s="152"/>
      <c r="F67" s="63"/>
      <c r="G67" s="101">
        <f>SUBTOTAL(9,G59:G66)</f>
        <v>0</v>
      </c>
      <c r="H67" s="17"/>
      <c r="I67" s="17"/>
      <c r="J67" s="1"/>
      <c r="K67" s="1"/>
      <c r="L67" s="1"/>
      <c r="M67" s="1"/>
      <c r="N67" s="1"/>
      <c r="O67" s="1"/>
    </row>
    <row r="68" spans="1:15" ht="18.75" customHeight="1">
      <c r="A68" s="43">
        <v>3</v>
      </c>
      <c r="B68" s="151" t="s">
        <v>294</v>
      </c>
      <c r="C68" s="151"/>
      <c r="D68" s="151"/>
      <c r="E68" s="152"/>
      <c r="F68" s="63"/>
      <c r="G68" s="101">
        <f>SUM(G43:G67)-SUM(G57,G67)</f>
        <v>-1000</v>
      </c>
      <c r="H68" s="17"/>
      <c r="I68" s="17"/>
      <c r="J68" s="1"/>
      <c r="K68" s="1"/>
      <c r="L68" s="1"/>
      <c r="M68" s="1"/>
      <c r="N68" s="1"/>
      <c r="O68" s="1"/>
    </row>
    <row r="69" spans="1:15" ht="18.75" customHeight="1">
      <c r="A69" s="17"/>
      <c r="B69" s="1"/>
      <c r="C69" s="1"/>
      <c r="D69" s="1"/>
      <c r="E69" s="1"/>
      <c r="F69" s="17"/>
      <c r="G69" s="17"/>
      <c r="H69" s="17"/>
      <c r="I69" s="17"/>
      <c r="J69" s="1"/>
      <c r="K69" s="1"/>
      <c r="L69" s="1"/>
      <c r="M69" s="1"/>
      <c r="N69" s="1"/>
      <c r="O69" s="1"/>
    </row>
    <row r="70" spans="1:15" ht="18.75" customHeight="1">
      <c r="A70" s="17"/>
      <c r="B70" s="1"/>
      <c r="C70" s="1"/>
      <c r="D70" s="1"/>
      <c r="E70" s="1"/>
      <c r="F70" s="17"/>
      <c r="G70" s="17"/>
      <c r="H70" s="17"/>
      <c r="I70" s="17"/>
      <c r="J70" s="1"/>
      <c r="K70" s="1"/>
      <c r="L70" s="1"/>
      <c r="M70" s="1"/>
      <c r="N70" s="1"/>
      <c r="O70" s="1"/>
    </row>
    <row r="71" spans="1:15" ht="18.75" customHeight="1">
      <c r="A71" s="17"/>
      <c r="B71" s="1"/>
      <c r="C71" s="1"/>
      <c r="D71" s="1"/>
      <c r="E71" s="1"/>
      <c r="F71" s="17"/>
      <c r="G71" s="17"/>
      <c r="H71" s="17"/>
      <c r="I71" s="17"/>
      <c r="J71" s="1"/>
      <c r="K71" s="1"/>
      <c r="L71" s="1"/>
      <c r="M71" s="1"/>
      <c r="N71" s="1"/>
      <c r="O71" s="1"/>
    </row>
    <row r="72" spans="1:15" ht="18.75" customHeight="1">
      <c r="A72" s="17"/>
      <c r="B72" s="1"/>
      <c r="C72" s="1"/>
      <c r="D72" s="1"/>
      <c r="E72" s="1"/>
      <c r="F72" s="17"/>
      <c r="G72" s="17"/>
      <c r="H72" s="17"/>
      <c r="I72" s="17"/>
      <c r="J72" s="1"/>
      <c r="K72" s="1"/>
      <c r="L72" s="1"/>
      <c r="M72" s="1"/>
      <c r="N72" s="1"/>
      <c r="O72" s="1"/>
    </row>
    <row r="73" spans="1:15" ht="18.75" customHeight="1">
      <c r="A73" s="17"/>
      <c r="B73" s="1"/>
      <c r="C73" s="1"/>
      <c r="D73" s="1"/>
      <c r="E73" s="1"/>
      <c r="F73" s="17"/>
      <c r="G73" s="17"/>
      <c r="H73" s="17"/>
      <c r="I73" s="17"/>
      <c r="J73" s="1"/>
      <c r="K73" s="1"/>
      <c r="L73" s="1"/>
      <c r="M73" s="1"/>
      <c r="N73" s="1"/>
      <c r="O73" s="1"/>
    </row>
    <row r="74" spans="1:15" ht="18.75" customHeight="1">
      <c r="A74" s="17"/>
      <c r="B74" s="1"/>
      <c r="C74" s="1"/>
      <c r="D74" s="1"/>
      <c r="E74" s="1"/>
      <c r="F74" s="17"/>
      <c r="G74" s="17"/>
      <c r="H74" s="17"/>
      <c r="I74" s="17"/>
      <c r="J74" s="1"/>
      <c r="K74" s="1"/>
      <c r="L74" s="1"/>
      <c r="M74" s="1"/>
      <c r="N74" s="1"/>
      <c r="O74" s="1"/>
    </row>
    <row r="75" spans="1:15" ht="18.75" customHeight="1">
      <c r="A75" s="17"/>
      <c r="B75" s="1"/>
      <c r="C75" s="1"/>
      <c r="D75" s="1"/>
      <c r="E75" s="1"/>
      <c r="F75" s="17"/>
      <c r="G75" s="17"/>
      <c r="H75" s="17"/>
      <c r="I75" s="17"/>
      <c r="J75" s="1"/>
      <c r="K75" s="1"/>
      <c r="L75" s="1"/>
      <c r="M75" s="1"/>
      <c r="N75" s="1"/>
      <c r="O75" s="1"/>
    </row>
    <row r="76" spans="1:15" ht="18.75" customHeight="1">
      <c r="A76" s="17"/>
      <c r="B76" s="1"/>
      <c r="C76" s="1"/>
      <c r="D76" s="1"/>
      <c r="E76" s="1"/>
      <c r="F76" s="17"/>
      <c r="G76" s="17"/>
      <c r="H76" s="17"/>
      <c r="I76" s="17"/>
      <c r="J76" s="1"/>
      <c r="K76" s="1"/>
      <c r="L76" s="1"/>
      <c r="M76" s="1"/>
      <c r="N76" s="1"/>
      <c r="O76" s="1"/>
    </row>
    <row r="77" spans="1:15" ht="18.75" customHeight="1">
      <c r="A77" s="17"/>
      <c r="B77" s="1"/>
      <c r="C77" s="1"/>
      <c r="D77" s="1"/>
      <c r="E77" s="1"/>
      <c r="F77" s="17"/>
      <c r="G77" s="17"/>
      <c r="H77" s="17"/>
      <c r="I77" s="17"/>
      <c r="J77" s="1"/>
      <c r="K77" s="1"/>
      <c r="L77" s="1"/>
      <c r="M77" s="1"/>
      <c r="N77" s="1"/>
      <c r="O77" s="1"/>
    </row>
    <row r="78" spans="1:15" ht="18.75" customHeight="1">
      <c r="A78" s="17"/>
      <c r="B78" s="1"/>
      <c r="C78" s="1"/>
      <c r="D78" s="1"/>
      <c r="E78" s="1"/>
      <c r="F78" s="17"/>
      <c r="G78" s="17"/>
      <c r="H78" s="17"/>
      <c r="I78" s="17"/>
      <c r="J78" s="1"/>
      <c r="K78" s="1"/>
      <c r="L78" s="1"/>
      <c r="M78" s="1"/>
      <c r="N78" s="1"/>
      <c r="O78" s="1"/>
    </row>
    <row r="79" spans="1:15" ht="18.75" customHeight="1">
      <c r="A79" s="17"/>
      <c r="B79" s="1"/>
      <c r="C79" s="1"/>
      <c r="D79" s="1"/>
      <c r="E79" s="1"/>
      <c r="F79" s="17"/>
      <c r="G79" s="17"/>
      <c r="H79" s="17"/>
      <c r="I79" s="17"/>
      <c r="J79" s="1"/>
      <c r="K79" s="1"/>
      <c r="L79" s="1"/>
      <c r="M79" s="1"/>
      <c r="N79" s="1"/>
      <c r="O79" s="1"/>
    </row>
    <row r="80" spans="1:15" ht="18.75" customHeight="1">
      <c r="A80" s="17"/>
      <c r="B80" s="1"/>
      <c r="C80" s="1"/>
      <c r="D80" s="1"/>
      <c r="E80" s="1"/>
      <c r="F80" s="17"/>
      <c r="G80" s="17"/>
      <c r="H80" s="17"/>
      <c r="I80" s="17"/>
      <c r="J80" s="1"/>
      <c r="K80" s="1"/>
      <c r="L80" s="1"/>
      <c r="M80" s="1"/>
      <c r="N80" s="1"/>
      <c r="O80" s="1"/>
    </row>
    <row r="81" spans="1:15" ht="18.75" customHeight="1">
      <c r="A81" s="17"/>
      <c r="B81" s="1"/>
      <c r="C81" s="1"/>
      <c r="D81" s="1"/>
      <c r="E81" s="1"/>
      <c r="F81" s="17"/>
      <c r="G81" s="17"/>
      <c r="H81" s="17"/>
      <c r="I81" s="17"/>
      <c r="J81" s="1"/>
      <c r="K81" s="1"/>
      <c r="L81" s="1"/>
      <c r="M81" s="1"/>
      <c r="N81" s="1"/>
      <c r="O81" s="1"/>
    </row>
    <row r="82" spans="1:15" ht="18.75" customHeight="1">
      <c r="A82" s="17"/>
      <c r="B82" s="1"/>
      <c r="C82" s="1"/>
      <c r="D82" s="1"/>
      <c r="E82" s="1"/>
      <c r="F82" s="17"/>
      <c r="G82" s="17"/>
      <c r="H82" s="17"/>
      <c r="I82" s="17"/>
      <c r="J82" s="1"/>
      <c r="K82" s="1"/>
      <c r="L82" s="1"/>
      <c r="M82" s="1"/>
      <c r="N82" s="1"/>
      <c r="O82" s="1"/>
    </row>
  </sheetData>
  <mergeCells count="66">
    <mergeCell ref="B68:E68"/>
    <mergeCell ref="B63:E63"/>
    <mergeCell ref="B64:E64"/>
    <mergeCell ref="B65:D65"/>
    <mergeCell ref="B66:E66"/>
    <mergeCell ref="B67:E67"/>
    <mergeCell ref="B58:E58"/>
    <mergeCell ref="B59:E59"/>
    <mergeCell ref="B60:E60"/>
    <mergeCell ref="B61:E61"/>
    <mergeCell ref="B62:E62"/>
    <mergeCell ref="B53:E53"/>
    <mergeCell ref="B54:E54"/>
    <mergeCell ref="B55:D55"/>
    <mergeCell ref="B56:E56"/>
    <mergeCell ref="B57:E57"/>
    <mergeCell ref="B48:E48"/>
    <mergeCell ref="B49:E49"/>
    <mergeCell ref="B50:E50"/>
    <mergeCell ref="B51:E51"/>
    <mergeCell ref="B52:E52"/>
    <mergeCell ref="B43:E43"/>
    <mergeCell ref="B44:E44"/>
    <mergeCell ref="B45:E45"/>
    <mergeCell ref="B46:E46"/>
    <mergeCell ref="B47:E47"/>
    <mergeCell ref="B37:E37"/>
    <mergeCell ref="B38:E38"/>
    <mergeCell ref="A41:B41"/>
    <mergeCell ref="C41:E41"/>
    <mergeCell ref="B42:E42"/>
    <mergeCell ref="B32:E32"/>
    <mergeCell ref="B33:E33"/>
    <mergeCell ref="B34:E34"/>
    <mergeCell ref="B35:E35"/>
    <mergeCell ref="B36:E36"/>
    <mergeCell ref="B27:E27"/>
    <mergeCell ref="B28:E28"/>
    <mergeCell ref="B29:E29"/>
    <mergeCell ref="B30:E30"/>
    <mergeCell ref="B31:E31"/>
    <mergeCell ref="B22:E22"/>
    <mergeCell ref="B23:E23"/>
    <mergeCell ref="B24:E24"/>
    <mergeCell ref="B25:E25"/>
    <mergeCell ref="B26:E26"/>
    <mergeCell ref="B17:E17"/>
    <mergeCell ref="B18:E18"/>
    <mergeCell ref="B19:E19"/>
    <mergeCell ref="B20:E20"/>
    <mergeCell ref="B21:E21"/>
    <mergeCell ref="B12:E12"/>
    <mergeCell ref="B13:E13"/>
    <mergeCell ref="B14:E14"/>
    <mergeCell ref="B15:E15"/>
    <mergeCell ref="B16:E16"/>
    <mergeCell ref="F6:G6"/>
    <mergeCell ref="B8:E8"/>
    <mergeCell ref="B9:E9"/>
    <mergeCell ref="B10:E10"/>
    <mergeCell ref="B11:E11"/>
    <mergeCell ref="A1:E1"/>
    <mergeCell ref="A2:E2"/>
    <mergeCell ref="A3:E3"/>
    <mergeCell ref="A6:B6"/>
    <mergeCell ref="C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N43"/>
  <sheetViews>
    <sheetView topLeftCell="A31" workbookViewId="0">
      <selection activeCell="E1" sqref="E1"/>
    </sheetView>
  </sheetViews>
  <sheetFormatPr defaultRowHeight="15"/>
  <cols>
    <col min="1" max="1" width="4.375" bestFit="1" customWidth="1"/>
    <col min="2" max="2" width="2.375" style="18" bestFit="1" customWidth="1"/>
    <col min="3" max="3" width="41.875" bestFit="1" customWidth="1"/>
    <col min="4" max="4" width="20.875" bestFit="1" customWidth="1"/>
    <col min="5" max="5" width="3.375" bestFit="1" customWidth="1"/>
    <col min="6" max="6" width="25.125" bestFit="1" customWidth="1"/>
    <col min="7" max="7" width="9.125" bestFit="1" customWidth="1"/>
    <col min="8" max="11" width="25" style="18" bestFit="1" customWidth="1"/>
    <col min="12" max="12" width="5.875" bestFit="1" customWidth="1"/>
    <col min="13" max="13" width="32.625" bestFit="1" customWidth="1"/>
    <col min="14" max="14" width="26.375" bestFit="1" customWidth="1"/>
  </cols>
  <sheetData>
    <row r="1" spans="1:14" ht="22.5" customHeight="1">
      <c r="A1" s="122" t="s">
        <v>373</v>
      </c>
      <c r="B1" s="123"/>
      <c r="C1" s="122"/>
      <c r="D1" s="122"/>
      <c r="E1" s="1"/>
      <c r="F1" s="1"/>
      <c r="G1" s="1"/>
      <c r="H1" s="17"/>
      <c r="I1" s="17"/>
      <c r="J1" s="17"/>
      <c r="K1" s="17"/>
      <c r="L1" s="1"/>
      <c r="M1" s="1"/>
      <c r="N1" s="1"/>
    </row>
    <row r="2" spans="1:14" ht="22.5" customHeight="1">
      <c r="A2" s="125" t="s">
        <v>174</v>
      </c>
      <c r="B2" s="126"/>
      <c r="C2" s="125"/>
      <c r="D2" s="125"/>
      <c r="E2" s="1"/>
      <c r="F2" s="1"/>
      <c r="G2" s="1"/>
      <c r="H2" s="17"/>
      <c r="I2" s="17"/>
      <c r="J2" s="17"/>
      <c r="K2" s="17"/>
      <c r="L2" s="1"/>
      <c r="M2" s="1"/>
      <c r="N2" s="1"/>
    </row>
    <row r="3" spans="1:14" ht="18.75" customHeight="1">
      <c r="A3" s="127" t="s">
        <v>2</v>
      </c>
      <c r="B3" s="128"/>
      <c r="C3" s="127"/>
      <c r="D3" s="1"/>
      <c r="E3" s="1"/>
      <c r="F3" s="1"/>
      <c r="G3" s="1"/>
      <c r="H3" s="17"/>
      <c r="I3" s="17"/>
      <c r="J3" s="17"/>
      <c r="K3" s="17"/>
      <c r="L3" s="1"/>
      <c r="M3" s="1"/>
      <c r="N3" s="1"/>
    </row>
    <row r="4" spans="1:14" ht="25.5" customHeight="1">
      <c r="A4" s="1"/>
      <c r="B4" s="17"/>
      <c r="C4" s="1"/>
      <c r="D4" s="1"/>
      <c r="E4" s="1"/>
      <c r="F4" s="1"/>
      <c r="G4" s="1"/>
      <c r="H4" s="17"/>
      <c r="I4" s="17"/>
      <c r="J4" s="17"/>
      <c r="K4" s="17"/>
      <c r="L4" s="1"/>
      <c r="M4" s="84"/>
      <c r="N4" s="84"/>
    </row>
    <row r="5" spans="1:14" ht="18.75" customHeight="1">
      <c r="A5" s="1"/>
      <c r="B5" s="17"/>
      <c r="C5" s="1"/>
      <c r="D5" s="1"/>
      <c r="E5" s="1"/>
      <c r="F5" s="1"/>
      <c r="G5" s="1"/>
      <c r="H5" s="17"/>
      <c r="I5" s="17"/>
      <c r="J5" s="17"/>
      <c r="K5" s="24"/>
      <c r="L5" s="1"/>
      <c r="M5" s="1"/>
      <c r="N5" s="1"/>
    </row>
    <row r="6" spans="1:14" ht="18.75" customHeight="1">
      <c r="A6" s="149" t="s">
        <v>175</v>
      </c>
      <c r="B6" s="155"/>
      <c r="C6" s="153"/>
      <c r="D6" s="153"/>
      <c r="E6" s="153"/>
      <c r="F6" s="153"/>
      <c r="G6" s="79" t="s">
        <v>176</v>
      </c>
      <c r="H6" s="41" t="s">
        <v>177</v>
      </c>
      <c r="I6" s="41" t="s">
        <v>8</v>
      </c>
      <c r="J6" s="41" t="s">
        <v>9</v>
      </c>
      <c r="K6" s="41" t="s">
        <v>178</v>
      </c>
      <c r="L6" s="84"/>
      <c r="M6" s="1"/>
      <c r="N6" s="1"/>
    </row>
    <row r="7" spans="1:14" ht="18.75" customHeight="1">
      <c r="A7" s="156" t="s">
        <v>179</v>
      </c>
      <c r="B7" s="26">
        <v>1</v>
      </c>
      <c r="C7" s="158" t="s">
        <v>180</v>
      </c>
      <c r="D7" s="158"/>
      <c r="E7" s="158"/>
      <c r="F7" s="158"/>
      <c r="G7" s="84"/>
      <c r="H7" s="160"/>
      <c r="I7" s="160"/>
      <c r="J7" s="160"/>
      <c r="K7" s="160"/>
      <c r="L7" s="84"/>
      <c r="M7" s="1"/>
      <c r="N7" s="1"/>
    </row>
    <row r="8" spans="1:14" ht="14.25" customHeight="1">
      <c r="A8" s="157"/>
      <c r="B8" s="26" t="s">
        <v>181</v>
      </c>
      <c r="C8" s="158" t="s">
        <v>182</v>
      </c>
      <c r="D8" s="158"/>
      <c r="E8" s="158"/>
      <c r="F8" s="158"/>
      <c r="G8" s="84">
        <v>10100</v>
      </c>
      <c r="H8" s="85">
        <v>5000</v>
      </c>
      <c r="I8" s="86">
        <f>SUMIF('Journal Entries'!$B$15:$B$991,BalanceSheet!$G8,'Journal Entries'!$G$15:$G$991)</f>
        <v>0</v>
      </c>
      <c r="J8" s="86">
        <f>SUMIF('Journal Entries'!$B$15:$B$991,BalanceSheet!$G8,'Journal Entries'!$H$15:$H$991)</f>
        <v>1000</v>
      </c>
      <c r="K8" s="87">
        <f>H8+I8-J8</f>
        <v>4000</v>
      </c>
      <c r="L8" s="84"/>
      <c r="M8" s="1"/>
      <c r="N8" s="1"/>
    </row>
    <row r="9" spans="1:14" ht="18.75" customHeight="1">
      <c r="A9" s="157"/>
      <c r="B9" s="26" t="s">
        <v>42</v>
      </c>
      <c r="C9" s="158" t="s">
        <v>183</v>
      </c>
      <c r="D9" s="158"/>
      <c r="E9" s="158"/>
      <c r="F9" s="158"/>
      <c r="G9" s="84">
        <v>10200</v>
      </c>
      <c r="H9" s="85">
        <v>0</v>
      </c>
      <c r="I9" s="86">
        <f>SUMIF('Journal Entries'!$B$15:$B$991,BalanceSheet!$G9,'Journal Entries'!$G$15:$G$991)</f>
        <v>0</v>
      </c>
      <c r="J9" s="86">
        <f>SUMIF('Journal Entries'!$B$15:$B$991,BalanceSheet!$G9,'Journal Entries'!$H$15:$H$991)</f>
        <v>0</v>
      </c>
      <c r="K9" s="87">
        <f>H9+I9-J9</f>
        <v>0</v>
      </c>
      <c r="L9" s="84"/>
      <c r="M9" s="1"/>
      <c r="N9" s="1"/>
    </row>
    <row r="10" spans="1:14" ht="18.75" customHeight="1">
      <c r="A10" s="157"/>
      <c r="B10" s="26" t="s">
        <v>44</v>
      </c>
      <c r="C10" s="158" t="s">
        <v>184</v>
      </c>
      <c r="D10" s="158"/>
      <c r="E10" s="158"/>
      <c r="F10" s="158"/>
      <c r="G10" s="84">
        <v>10300</v>
      </c>
      <c r="H10" s="85">
        <v>0</v>
      </c>
      <c r="I10" s="86">
        <f>SUMIF('Journal Entries'!$B$15:$B$991,BalanceSheet!$G10,'Journal Entries'!$G$15:$G$991)</f>
        <v>0</v>
      </c>
      <c r="J10" s="86">
        <f>SUMIF('Journal Entries'!$B$15:$B$991,BalanceSheet!$G10,'Journal Entries'!$H$15:$H$991)</f>
        <v>0</v>
      </c>
      <c r="K10" s="87">
        <f>H10+I10-J10</f>
        <v>0</v>
      </c>
      <c r="L10" s="84"/>
      <c r="M10" s="1"/>
      <c r="N10" s="1"/>
    </row>
    <row r="11" spans="1:14" ht="18.75" customHeight="1">
      <c r="A11" s="157"/>
      <c r="B11" s="26" t="s">
        <v>185</v>
      </c>
      <c r="C11" s="158" t="s">
        <v>186</v>
      </c>
      <c r="D11" s="158"/>
      <c r="E11" s="158"/>
      <c r="F11" s="158"/>
      <c r="G11" s="84">
        <v>10400</v>
      </c>
      <c r="H11" s="85">
        <v>0</v>
      </c>
      <c r="I11" s="86">
        <f>SUMIF('Journal Entries'!$B$15:$B$991,BalanceSheet!$G11,'Journal Entries'!$G$15:$G$991)</f>
        <v>1000</v>
      </c>
      <c r="J11" s="86">
        <f>SUMIF('Journal Entries'!$B$15:$B$991,BalanceSheet!$G11,'Journal Entries'!$H$15:$H$991)</f>
        <v>0</v>
      </c>
      <c r="K11" s="87">
        <f>H11+I11-J11</f>
        <v>1000</v>
      </c>
      <c r="L11" s="84"/>
      <c r="M11" s="1"/>
      <c r="N11" s="1"/>
    </row>
    <row r="12" spans="1:14" ht="18.75" customHeight="1">
      <c r="A12" s="157"/>
      <c r="B12" s="26"/>
      <c r="C12" s="158" t="s">
        <v>187</v>
      </c>
      <c r="D12" s="158"/>
      <c r="E12" s="158"/>
      <c r="F12" s="158"/>
      <c r="G12" s="84">
        <v>10401</v>
      </c>
      <c r="H12" s="85">
        <v>0</v>
      </c>
      <c r="I12" s="86">
        <f>SUMIF('Journal Entries'!$B$15:$B$991,BalanceSheet!$G12,'Journal Entries'!$G$15:$G$991)</f>
        <v>0</v>
      </c>
      <c r="J12" s="86">
        <f>SUMIF('Journal Entries'!$B$15:$B$991,BalanceSheet!$G12,'Journal Entries'!$H$15:$H$991)</f>
        <v>0</v>
      </c>
      <c r="K12" s="87">
        <f>H12+I12-J12</f>
        <v>0</v>
      </c>
      <c r="L12" s="84"/>
      <c r="M12" s="1"/>
      <c r="N12" s="1"/>
    </row>
    <row r="13" spans="1:14" ht="18.75" customHeight="1">
      <c r="A13" s="157"/>
      <c r="B13" s="26"/>
      <c r="C13" s="158" t="s">
        <v>188</v>
      </c>
      <c r="D13" s="158"/>
      <c r="E13" s="158"/>
      <c r="F13" s="158"/>
      <c r="G13" s="88"/>
      <c r="H13" s="89">
        <f>(SUBTOTAL(9,H11:H12))*1</f>
        <v>0</v>
      </c>
      <c r="I13" s="90">
        <f>(SUBTOTAL(9,I11:I12))*1</f>
        <v>1000</v>
      </c>
      <c r="J13" s="90">
        <f>(SUBTOTAL(9,J11:J12))*1</f>
        <v>0</v>
      </c>
      <c r="K13" s="89">
        <f>(SUBTOTAL(9,K11:K12))*1</f>
        <v>1000</v>
      </c>
      <c r="L13" s="84"/>
      <c r="M13" s="1"/>
      <c r="N13" s="1"/>
    </row>
    <row r="14" spans="1:14" ht="18.75" customHeight="1">
      <c r="A14" s="157"/>
      <c r="B14" s="26" t="s">
        <v>189</v>
      </c>
      <c r="C14" s="158" t="s">
        <v>190</v>
      </c>
      <c r="D14" s="158"/>
      <c r="E14" s="158"/>
      <c r="F14" s="158"/>
      <c r="G14" s="84">
        <v>11100</v>
      </c>
      <c r="H14" s="85">
        <v>0</v>
      </c>
      <c r="I14" s="86">
        <f>SUMIF('Journal Entries'!$B$15:$B$991,BalanceSheet!$G14,'Journal Entries'!$G$15:$G$991)</f>
        <v>0</v>
      </c>
      <c r="J14" s="86">
        <f>SUMIF('Journal Entries'!$B$15:$B$991,BalanceSheet!$G14,'Journal Entries'!$H$15:$H$991)</f>
        <v>0</v>
      </c>
      <c r="K14" s="87">
        <f>H14+I14-J14</f>
        <v>0</v>
      </c>
      <c r="L14" s="84"/>
      <c r="M14" s="1"/>
      <c r="N14" s="1"/>
    </row>
    <row r="15" spans="1:14" ht="18.75" customHeight="1">
      <c r="A15" s="157"/>
      <c r="B15" s="26" t="s">
        <v>191</v>
      </c>
      <c r="C15" s="158" t="s">
        <v>192</v>
      </c>
      <c r="D15" s="158"/>
      <c r="E15" s="158"/>
      <c r="F15" s="158"/>
      <c r="G15" s="84">
        <v>11200</v>
      </c>
      <c r="H15" s="85">
        <v>0</v>
      </c>
      <c r="I15" s="86">
        <f>SUMIF('Journal Entries'!$B$15:$B$991,BalanceSheet!$G15,'Journal Entries'!$G$15:$G$991)</f>
        <v>0</v>
      </c>
      <c r="J15" s="86">
        <f>SUMIF('Journal Entries'!$B$15:$B$991,BalanceSheet!$G15,'Journal Entries'!$H$15:$H$991)</f>
        <v>0</v>
      </c>
      <c r="K15" s="87">
        <f>H15+I15-J15</f>
        <v>0</v>
      </c>
      <c r="L15" s="84"/>
      <c r="M15" s="1"/>
      <c r="N15" s="1"/>
    </row>
    <row r="16" spans="1:14" ht="18.75" customHeight="1">
      <c r="A16" s="157"/>
      <c r="B16" s="26" t="s">
        <v>193</v>
      </c>
      <c r="C16" s="158" t="s">
        <v>194</v>
      </c>
      <c r="D16" s="158"/>
      <c r="E16" s="158"/>
      <c r="F16" s="158"/>
      <c r="G16" s="84">
        <v>11300</v>
      </c>
      <c r="H16" s="85">
        <v>0</v>
      </c>
      <c r="I16" s="86">
        <f>SUMIF('Journal Entries'!$B$15:$B$991,BalanceSheet!$G16,'Journal Entries'!$G$15:$G$991)</f>
        <v>0</v>
      </c>
      <c r="J16" s="86">
        <f>SUMIF('Journal Entries'!$B$15:$B$991,BalanceSheet!$G16,'Journal Entries'!$H$15:$H$991)</f>
        <v>0</v>
      </c>
      <c r="K16" s="87">
        <f>H16+I16-J16</f>
        <v>0</v>
      </c>
      <c r="L16" s="84"/>
      <c r="M16" s="1"/>
      <c r="N16" s="1"/>
    </row>
    <row r="17" spans="1:14" ht="18.75" customHeight="1">
      <c r="A17" s="157"/>
      <c r="B17" s="26" t="s">
        <v>195</v>
      </c>
      <c r="C17" s="158" t="s">
        <v>196</v>
      </c>
      <c r="D17" s="158"/>
      <c r="E17" s="158"/>
      <c r="F17" s="158"/>
      <c r="G17" s="84">
        <v>12100</v>
      </c>
      <c r="H17" s="85">
        <v>0</v>
      </c>
      <c r="I17" s="86">
        <f>SUMIF('Journal Entries'!$B$15:$B$991,BalanceSheet!$G17,'Journal Entries'!$G$15:$G$991)</f>
        <v>0</v>
      </c>
      <c r="J17" s="86">
        <f>SUMIF('Journal Entries'!$B$15:$B$991,BalanceSheet!$G17,'Journal Entries'!$H$15:$H$991)</f>
        <v>0</v>
      </c>
      <c r="K17" s="87">
        <f>H17+I17-J17</f>
        <v>0</v>
      </c>
      <c r="L17" s="84"/>
      <c r="M17" s="1"/>
      <c r="N17" s="1"/>
    </row>
    <row r="18" spans="1:14" ht="18.75" customHeight="1">
      <c r="A18" s="157"/>
      <c r="B18" s="91"/>
      <c r="C18" s="158" t="s">
        <v>197</v>
      </c>
      <c r="D18" s="158"/>
      <c r="E18" s="158"/>
      <c r="F18" s="158"/>
      <c r="G18" s="84">
        <v>12101</v>
      </c>
      <c r="H18" s="85">
        <v>0</v>
      </c>
      <c r="I18" s="86">
        <f>SUMIF('Journal Entries'!$B$15:$B$991,BalanceSheet!$G18,'Journal Entries'!$G$15:$G$991)</f>
        <v>0</v>
      </c>
      <c r="J18" s="86">
        <f>SUMIF('Journal Entries'!$B$15:$B$991,BalanceSheet!$G18,'Journal Entries'!$H$15:$H$991)</f>
        <v>0</v>
      </c>
      <c r="K18" s="87">
        <f>H18+I18-J18</f>
        <v>0</v>
      </c>
      <c r="L18" s="84"/>
      <c r="M18" s="1"/>
      <c r="N18" s="1"/>
    </row>
    <row r="19" spans="1:14" ht="18.75" customHeight="1">
      <c r="A19" s="157"/>
      <c r="B19" s="91"/>
      <c r="C19" s="158" t="s">
        <v>198</v>
      </c>
      <c r="D19" s="158"/>
      <c r="E19" s="158"/>
      <c r="F19" s="158"/>
      <c r="G19" s="88"/>
      <c r="H19" s="89">
        <f>(SUBTOTAL(9,H17:H18))*1</f>
        <v>0</v>
      </c>
      <c r="I19" s="90">
        <f>(SUBTOTAL(9,I17:I18))*1</f>
        <v>0</v>
      </c>
      <c r="J19" s="90">
        <f>(SUBTOTAL(9,J17:J18))*1</f>
        <v>0</v>
      </c>
      <c r="K19" s="89">
        <f>(SUBTOTAL(9,K17:K18))*1</f>
        <v>0</v>
      </c>
      <c r="L19" s="84"/>
      <c r="M19" s="1"/>
      <c r="N19" s="1"/>
    </row>
    <row r="20" spans="1:14" ht="18.75" customHeight="1">
      <c r="A20" s="157"/>
      <c r="B20" s="26" t="s">
        <v>199</v>
      </c>
      <c r="C20" s="158" t="s">
        <v>200</v>
      </c>
      <c r="D20" s="158"/>
      <c r="E20" s="158"/>
      <c r="F20" s="158"/>
      <c r="G20" s="84">
        <v>12200</v>
      </c>
      <c r="H20" s="85">
        <v>0</v>
      </c>
      <c r="I20" s="86">
        <f>SUMIF('Journal Entries'!$B$15:$B$991,BalanceSheet!$G20,'Journal Entries'!$G$15:$G$991)</f>
        <v>0</v>
      </c>
      <c r="J20" s="86">
        <f>SUMIF('Journal Entries'!$B$15:$B$991,BalanceSheet!$G20,'Journal Entries'!$H$15:$H$991)</f>
        <v>0</v>
      </c>
      <c r="K20" s="87">
        <f>H20+I20-J20</f>
        <v>0</v>
      </c>
      <c r="L20" s="84"/>
      <c r="M20" s="1"/>
      <c r="N20" s="1"/>
    </row>
    <row r="21" spans="1:14" ht="18.75" customHeight="1">
      <c r="A21" s="157"/>
      <c r="B21" s="26">
        <v>2</v>
      </c>
      <c r="C21" s="25" t="s">
        <v>201</v>
      </c>
      <c r="D21" s="159"/>
      <c r="E21" s="159"/>
      <c r="F21" s="159"/>
      <c r="G21" s="84">
        <v>13100</v>
      </c>
      <c r="H21" s="85">
        <v>0</v>
      </c>
      <c r="I21" s="86">
        <f>SUMIF('Journal Entries'!$B$15:$B$991,BalanceSheet!$G21,'Journal Entries'!$G$15:$G$991)</f>
        <v>0</v>
      </c>
      <c r="J21" s="86">
        <f>SUMIF('Journal Entries'!$B$15:$B$991,BalanceSheet!$G21,'Journal Entries'!$H$15:$H$991)</f>
        <v>0</v>
      </c>
      <c r="K21" s="87">
        <f>H21+I21-J21</f>
        <v>0</v>
      </c>
      <c r="L21" s="84"/>
      <c r="M21" s="1"/>
      <c r="N21" s="1"/>
    </row>
    <row r="22" spans="1:14" ht="18.75" customHeight="1">
      <c r="A22" s="157"/>
      <c r="B22" s="26">
        <v>3</v>
      </c>
      <c r="C22" s="158" t="s">
        <v>202</v>
      </c>
      <c r="D22" s="158"/>
      <c r="E22" s="158"/>
      <c r="F22" s="158"/>
      <c r="G22" s="88"/>
      <c r="H22" s="89">
        <f>SUM(H8:H21)-SUM(H13,H19)</f>
        <v>5000</v>
      </c>
      <c r="I22" s="90">
        <f>SUM(I8:I21)-SUM(I13,I19)</f>
        <v>1000</v>
      </c>
      <c r="J22" s="90">
        <f>SUM(J8:J21)-SUM(J13,J19)</f>
        <v>1000</v>
      </c>
      <c r="K22" s="89">
        <f>SUM(K8:K21)-SUM(K13,K19)</f>
        <v>5000</v>
      </c>
      <c r="L22" s="84"/>
      <c r="M22" s="1"/>
      <c r="N22" s="1"/>
    </row>
    <row r="23" spans="1:14" ht="18.75" customHeight="1">
      <c r="A23" s="156" t="s">
        <v>203</v>
      </c>
      <c r="B23" s="26">
        <v>4</v>
      </c>
      <c r="C23" s="158" t="s">
        <v>204</v>
      </c>
      <c r="D23" s="158"/>
      <c r="E23" s="158"/>
      <c r="F23" s="158"/>
      <c r="G23" s="84">
        <v>20100</v>
      </c>
      <c r="H23" s="85">
        <v>0</v>
      </c>
      <c r="I23" s="86">
        <f>SUMIF('Journal Entries'!$B$15:$B$991,BalanceSheet!$G23,'Journal Entries'!$G$15:$G$991)</f>
        <v>0</v>
      </c>
      <c r="J23" s="86">
        <f>SUMIF('Journal Entries'!$B$15:$B$991,BalanceSheet!$G23,'Journal Entries'!$H$15:$H$991)</f>
        <v>0</v>
      </c>
      <c r="K23" s="87">
        <f>H23+I23-J23</f>
        <v>0</v>
      </c>
      <c r="L23" s="84"/>
      <c r="M23" s="1"/>
      <c r="N23" s="1"/>
    </row>
    <row r="24" spans="1:14" ht="18.75" customHeight="1">
      <c r="A24" s="157"/>
      <c r="B24" s="26">
        <v>5</v>
      </c>
      <c r="C24" s="158" t="s">
        <v>205</v>
      </c>
      <c r="D24" s="158"/>
      <c r="E24" s="158"/>
      <c r="F24" s="158"/>
      <c r="G24" s="84">
        <v>20200</v>
      </c>
      <c r="H24" s="85">
        <v>0</v>
      </c>
      <c r="I24" s="86">
        <f>SUMIF('Journal Entries'!$B$15:$B$991,BalanceSheet!$G24,'Journal Entries'!$G$15:$G$991)</f>
        <v>0</v>
      </c>
      <c r="J24" s="86">
        <f>SUMIF('Journal Entries'!$B$15:$B$991,BalanceSheet!$G24,'Journal Entries'!$H$15:$H$991)</f>
        <v>0</v>
      </c>
      <c r="K24" s="87">
        <f t="shared" ref="K24:K33" si="0">H24-I24+J24</f>
        <v>0</v>
      </c>
      <c r="L24" s="84"/>
      <c r="M24" s="1"/>
      <c r="N24" s="1"/>
    </row>
    <row r="25" spans="1:14" ht="18.75" customHeight="1">
      <c r="A25" s="157"/>
      <c r="B25" s="26">
        <v>6</v>
      </c>
      <c r="C25" s="158" t="s">
        <v>206</v>
      </c>
      <c r="D25" s="158"/>
      <c r="E25" s="158"/>
      <c r="F25" s="158"/>
      <c r="G25" s="84">
        <v>21100</v>
      </c>
      <c r="H25" s="85">
        <v>0</v>
      </c>
      <c r="I25" s="86">
        <f>SUMIF('Journal Entries'!$B$15:$B$991,BalanceSheet!$G25,'Journal Entries'!$G$15:$G$991)</f>
        <v>0</v>
      </c>
      <c r="J25" s="86">
        <f>SUMIF('Journal Entries'!$B$15:$B$991,BalanceSheet!$G25,'Journal Entries'!$H$15:$H$991)</f>
        <v>0</v>
      </c>
      <c r="K25" s="87">
        <f t="shared" si="0"/>
        <v>0</v>
      </c>
      <c r="L25" s="84"/>
      <c r="M25" s="1"/>
      <c r="N25" s="1"/>
    </row>
    <row r="26" spans="1:14" ht="18.75" customHeight="1">
      <c r="A26" s="157"/>
      <c r="B26" s="26">
        <v>7</v>
      </c>
      <c r="C26" s="158" t="s">
        <v>207</v>
      </c>
      <c r="D26" s="158"/>
      <c r="E26" s="158"/>
      <c r="F26" s="158"/>
      <c r="G26" s="84">
        <v>21200</v>
      </c>
      <c r="H26" s="85">
        <v>0</v>
      </c>
      <c r="I26" s="86">
        <f>SUMIF('Journal Entries'!$B$15:$B$991,BalanceSheet!$G26,'Journal Entries'!$G$15:$G$991)</f>
        <v>0</v>
      </c>
      <c r="J26" s="86">
        <f>SUMIF('Journal Entries'!$B$15:$B$991,BalanceSheet!$G26,'Journal Entries'!$H$15:$H$991)</f>
        <v>0</v>
      </c>
      <c r="K26" s="87">
        <f t="shared" si="0"/>
        <v>0</v>
      </c>
      <c r="L26" s="84"/>
      <c r="M26" s="1"/>
      <c r="N26" s="1"/>
    </row>
    <row r="27" spans="1:14" ht="18.75" customHeight="1">
      <c r="A27" s="157"/>
      <c r="B27" s="26">
        <v>8</v>
      </c>
      <c r="C27" s="158" t="s">
        <v>208</v>
      </c>
      <c r="D27" s="158"/>
      <c r="E27" s="158"/>
      <c r="F27" s="158"/>
      <c r="G27" s="84">
        <v>30100</v>
      </c>
      <c r="H27" s="85">
        <v>3000</v>
      </c>
      <c r="I27" s="86">
        <f>SUMIF('Journal Entries'!$B$15:$B$991,BalanceSheet!$G27,'Journal Entries'!$G$15:$G$991)</f>
        <v>0</v>
      </c>
      <c r="J27" s="86">
        <f>SUMIF('Journal Entries'!$B$15:$B$991,BalanceSheet!$G27,'Journal Entries'!$H$15:$H$991)</f>
        <v>0</v>
      </c>
      <c r="K27" s="87">
        <f t="shared" si="0"/>
        <v>3000</v>
      </c>
      <c r="L27" s="84"/>
      <c r="M27" s="1"/>
      <c r="N27" s="1"/>
    </row>
    <row r="28" spans="1:14" ht="18.75" customHeight="1">
      <c r="A28" s="157"/>
      <c r="B28" s="26">
        <v>9</v>
      </c>
      <c r="C28" s="158" t="s">
        <v>209</v>
      </c>
      <c r="D28" s="158"/>
      <c r="E28" s="158"/>
      <c r="F28" s="158"/>
      <c r="G28" s="84">
        <v>30200</v>
      </c>
      <c r="H28" s="85">
        <v>0</v>
      </c>
      <c r="I28" s="86">
        <f>SUMIF('Journal Entries'!$B$15:$B$991,BalanceSheet!$G28,'Journal Entries'!$G$15:$G$991)</f>
        <v>0</v>
      </c>
      <c r="J28" s="86">
        <f>SUMIF('Journal Entries'!$B$15:$B$991,BalanceSheet!$G28,'Journal Entries'!$H$15:$H$991)</f>
        <v>0</v>
      </c>
      <c r="K28" s="87">
        <f t="shared" si="0"/>
        <v>0</v>
      </c>
      <c r="L28" s="84"/>
      <c r="M28" s="1"/>
      <c r="N28" s="1"/>
    </row>
    <row r="29" spans="1:14" ht="18.75" customHeight="1">
      <c r="A29" s="157"/>
      <c r="B29" s="26">
        <v>10</v>
      </c>
      <c r="C29" s="158" t="s">
        <v>150</v>
      </c>
      <c r="D29" s="158"/>
      <c r="E29" s="158"/>
      <c r="F29" s="158"/>
      <c r="G29" s="84">
        <v>30300</v>
      </c>
      <c r="H29" s="85">
        <v>165</v>
      </c>
      <c r="I29" s="86">
        <f>SUMIF('Journal Entries'!$B$15:$B$991,BalanceSheet!$G29,'Journal Entries'!$G$15:$G$991)</f>
        <v>0</v>
      </c>
      <c r="J29" s="86">
        <f>SUMIF('Journal Entries'!$B$15:$B$991,BalanceSheet!$G29,'Journal Entries'!$H$15:$H$991)</f>
        <v>0</v>
      </c>
      <c r="K29" s="87">
        <f t="shared" si="0"/>
        <v>165</v>
      </c>
      <c r="L29" s="84"/>
      <c r="M29" s="1"/>
      <c r="N29" s="1"/>
    </row>
    <row r="30" spans="1:14" ht="18.75" customHeight="1">
      <c r="A30" s="157"/>
      <c r="B30" s="26">
        <v>11</v>
      </c>
      <c r="C30" s="158" t="s">
        <v>210</v>
      </c>
      <c r="D30" s="158"/>
      <c r="E30" s="158"/>
      <c r="F30" s="158"/>
      <c r="G30" s="84">
        <v>30400</v>
      </c>
      <c r="H30" s="85">
        <v>0</v>
      </c>
      <c r="I30" s="86">
        <f>SUMIF('Journal Entries'!$B$15:$B$991,BalanceSheet!$G30,'Journal Entries'!$G$15:$G$991)</f>
        <v>0</v>
      </c>
      <c r="J30" s="86">
        <f>SUMIF('Journal Entries'!$B$15:$B$991,BalanceSheet!$G30,'Journal Entries'!$H$15:$H$991)</f>
        <v>0</v>
      </c>
      <c r="K30" s="87">
        <f t="shared" si="0"/>
        <v>0</v>
      </c>
      <c r="L30" s="84"/>
      <c r="M30" s="1"/>
      <c r="N30" s="1"/>
    </row>
    <row r="31" spans="1:14" ht="18.75" customHeight="1">
      <c r="A31" s="157"/>
      <c r="B31" s="26">
        <v>12</v>
      </c>
      <c r="C31" s="158" t="s">
        <v>211</v>
      </c>
      <c r="D31" s="158"/>
      <c r="E31" s="158"/>
      <c r="F31" s="158"/>
      <c r="G31" s="84">
        <v>30500</v>
      </c>
      <c r="H31" s="85">
        <v>0</v>
      </c>
      <c r="I31" s="86">
        <f>SUMIF('Journal Entries'!$B$15:$B$991,BalanceSheet!$G31,'Journal Entries'!$G$15:$G$991)</f>
        <v>0</v>
      </c>
      <c r="J31" s="86">
        <f>SUMIF('Journal Entries'!$B$15:$B$991,BalanceSheet!$G31,'Journal Entries'!$H$15:$H$991)</f>
        <v>0</v>
      </c>
      <c r="K31" s="87">
        <f t="shared" si="0"/>
        <v>0</v>
      </c>
      <c r="L31" s="84"/>
      <c r="M31" s="1"/>
      <c r="N31" s="1"/>
    </row>
    <row r="32" spans="1:14" ht="18.75" customHeight="1">
      <c r="A32" s="157"/>
      <c r="B32" s="26">
        <v>13</v>
      </c>
      <c r="C32" s="158" t="s">
        <v>212</v>
      </c>
      <c r="D32" s="158"/>
      <c r="E32" s="158"/>
      <c r="F32" s="158"/>
      <c r="G32" s="84">
        <v>30600</v>
      </c>
      <c r="H32" s="85">
        <v>0</v>
      </c>
      <c r="I32" s="86">
        <f>SUMIF('Journal Entries'!$B$15:$B$991,BalanceSheet!$G32,'Journal Entries'!$G$15:$G$991)</f>
        <v>0</v>
      </c>
      <c r="J32" s="87">
        <f>SUMIF('Journal Entries'!$B$15:$B$991,BalanceSheet!$G32,'Journal Entries'!$H$15:$H$991)+'Page 1 Income Summary'!F17</f>
        <v>122212</v>
      </c>
      <c r="K32" s="87">
        <f t="shared" si="0"/>
        <v>122212</v>
      </c>
      <c r="L32" s="84"/>
      <c r="M32" s="1"/>
      <c r="N32" s="1"/>
    </row>
    <row r="33" spans="1:14" ht="18.75" customHeight="1">
      <c r="A33" s="157"/>
      <c r="B33" s="26">
        <v>14</v>
      </c>
      <c r="C33" s="158" t="s">
        <v>213</v>
      </c>
      <c r="D33" s="158"/>
      <c r="E33" s="158"/>
      <c r="F33" s="158"/>
      <c r="G33" s="84">
        <v>30700</v>
      </c>
      <c r="H33" s="85">
        <v>0</v>
      </c>
      <c r="I33" s="86">
        <f>SUMIF('Journal Entries'!$B$15:$B$991,BalanceSheet!$G33,'Journal Entries'!$G$15:$G$991)</f>
        <v>0</v>
      </c>
      <c r="J33" s="86">
        <f>SUMIF('Journal Entries'!$B$15:$B$991,BalanceSheet!$G33,'Journal Entries'!$H$15:$H$991)</f>
        <v>0</v>
      </c>
      <c r="K33" s="87">
        <f t="shared" si="0"/>
        <v>0</v>
      </c>
      <c r="L33" s="84"/>
      <c r="M33" s="1"/>
      <c r="N33" s="1"/>
    </row>
    <row r="34" spans="1:14" ht="18.75" customHeight="1">
      <c r="A34" s="157"/>
      <c r="B34" s="26">
        <v>15</v>
      </c>
      <c r="C34" s="158" t="s">
        <v>214</v>
      </c>
      <c r="D34" s="158"/>
      <c r="E34" s="158"/>
      <c r="F34" s="158"/>
      <c r="G34" s="88"/>
      <c r="H34" s="89">
        <f>(SUBTOTAL(9,H23:H33))*1</f>
        <v>3165</v>
      </c>
      <c r="I34" s="90">
        <f>SUBTOTAL(9,I23:I33)</f>
        <v>0</v>
      </c>
      <c r="J34" s="89">
        <f>SUBTOTAL(9,J23:J33)</f>
        <v>122212</v>
      </c>
      <c r="K34" s="89">
        <f>SUBTOTAL(9,K23:K33)</f>
        <v>125377</v>
      </c>
      <c r="L34" s="84"/>
      <c r="M34" s="1"/>
      <c r="N34" s="1"/>
    </row>
    <row r="35" spans="1:14" ht="14.25" customHeight="1">
      <c r="A35" s="1"/>
      <c r="B35" s="17"/>
      <c r="C35" s="1"/>
      <c r="D35" s="1"/>
      <c r="E35" s="1"/>
      <c r="F35" s="1"/>
      <c r="G35" s="1"/>
      <c r="H35" s="85"/>
      <c r="I35" s="17"/>
      <c r="J35" s="17"/>
      <c r="K35" s="24"/>
      <c r="L35" s="1"/>
      <c r="M35" s="1"/>
      <c r="N35" s="1"/>
    </row>
    <row r="36" spans="1:14" ht="14.25" customHeight="1">
      <c r="A36" s="1"/>
      <c r="B36" s="17"/>
      <c r="C36" s="161" t="s">
        <v>215</v>
      </c>
      <c r="D36" s="161"/>
      <c r="E36" s="92"/>
      <c r="F36" s="92"/>
      <c r="G36" s="88"/>
      <c r="H36" s="89">
        <f>H22-H34</f>
        <v>1835</v>
      </c>
      <c r="I36" s="93"/>
      <c r="J36" s="93"/>
      <c r="K36" s="89">
        <f>K22-K34</f>
        <v>-120377</v>
      </c>
      <c r="L36" s="1"/>
      <c r="M36" s="1"/>
      <c r="N36" s="1"/>
    </row>
    <row r="37" spans="1:14" ht="18.75" customHeight="1">
      <c r="A37" s="1"/>
      <c r="B37" s="17"/>
      <c r="C37" s="1"/>
      <c r="D37" s="1"/>
      <c r="E37" s="1"/>
      <c r="F37" s="1"/>
      <c r="G37" s="1"/>
      <c r="H37" s="17"/>
      <c r="I37" s="17"/>
      <c r="J37" s="17"/>
      <c r="K37" s="17"/>
      <c r="L37" s="1"/>
      <c r="M37" s="1"/>
      <c r="N37" s="1"/>
    </row>
    <row r="38" spans="1:14" ht="18.75" customHeight="1">
      <c r="A38" s="1"/>
      <c r="B38" s="17"/>
      <c r="C38" s="1"/>
      <c r="D38" s="1"/>
      <c r="E38" s="1"/>
      <c r="F38" s="1"/>
      <c r="G38" s="1"/>
      <c r="H38" s="17"/>
      <c r="I38" s="17"/>
      <c r="J38" s="17"/>
      <c r="K38" s="17"/>
      <c r="L38" s="1"/>
      <c r="M38" s="1"/>
      <c r="N38" s="1"/>
    </row>
    <row r="39" spans="1:14" ht="18.75" customHeight="1">
      <c r="A39" s="1"/>
      <c r="B39" s="17"/>
      <c r="C39" s="1"/>
      <c r="D39" s="1"/>
      <c r="E39" s="1"/>
      <c r="F39" s="1"/>
      <c r="G39" s="1"/>
      <c r="H39" s="17"/>
      <c r="I39" s="17"/>
      <c r="J39" s="17"/>
      <c r="K39" s="17"/>
      <c r="L39" s="1"/>
      <c r="M39" s="1"/>
      <c r="N39" s="1"/>
    </row>
    <row r="40" spans="1:14" ht="18.75" customHeight="1">
      <c r="A40" s="1"/>
      <c r="B40" s="17"/>
      <c r="C40" s="1"/>
      <c r="D40" s="1"/>
      <c r="E40" s="1"/>
      <c r="F40" s="1"/>
      <c r="G40" s="1"/>
      <c r="H40" s="94"/>
      <c r="I40" s="17"/>
      <c r="J40" s="17"/>
      <c r="K40" s="17"/>
      <c r="L40" s="1"/>
      <c r="M40" s="1"/>
      <c r="N40" s="1"/>
    </row>
    <row r="41" spans="1:14" ht="18.75" customHeight="1">
      <c r="A41" s="1"/>
      <c r="B41" s="17"/>
      <c r="C41" s="1"/>
      <c r="D41" s="1"/>
      <c r="E41" s="1"/>
      <c r="F41" s="1"/>
      <c r="G41" s="1"/>
      <c r="H41" s="94"/>
      <c r="I41" s="17"/>
      <c r="J41" s="17"/>
      <c r="K41" s="17"/>
      <c r="L41" s="1"/>
      <c r="M41" s="1"/>
      <c r="N41" s="1"/>
    </row>
    <row r="42" spans="1:14" ht="18.75" customHeight="1">
      <c r="A42" s="1"/>
      <c r="B42" s="17"/>
      <c r="C42" s="1"/>
      <c r="D42" s="1"/>
      <c r="E42" s="1"/>
      <c r="F42" s="1"/>
      <c r="G42" s="1"/>
      <c r="H42" s="17"/>
      <c r="I42" s="17"/>
      <c r="J42" s="17"/>
      <c r="K42" s="17"/>
      <c r="L42" s="1"/>
      <c r="M42" s="1"/>
      <c r="N42" s="1"/>
    </row>
    <row r="43" spans="1:14" ht="18.75" customHeight="1">
      <c r="A43" s="1"/>
      <c r="B43" s="17"/>
      <c r="C43" s="1"/>
      <c r="D43" s="1"/>
      <c r="E43" s="1"/>
      <c r="F43" s="1"/>
      <c r="G43" s="1"/>
      <c r="H43" s="94"/>
      <c r="I43" s="17"/>
      <c r="J43" s="17"/>
      <c r="K43" s="17"/>
      <c r="L43" s="1"/>
      <c r="M43" s="1"/>
      <c r="N43" s="1"/>
    </row>
  </sheetData>
  <mergeCells count="36">
    <mergeCell ref="C36:D36"/>
    <mergeCell ref="C22:F22"/>
    <mergeCell ref="A23:A34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H7:K7"/>
    <mergeCell ref="C8:F8"/>
    <mergeCell ref="C9:F9"/>
    <mergeCell ref="C10:F10"/>
    <mergeCell ref="C11:F11"/>
    <mergeCell ref="A1:D1"/>
    <mergeCell ref="A2:D2"/>
    <mergeCell ref="A3:C3"/>
    <mergeCell ref="A6:F6"/>
    <mergeCell ref="A7:A22"/>
    <mergeCell ref="C7:F7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D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8"/>
  <sheetViews>
    <sheetView workbookViewId="0">
      <selection activeCell="C1" sqref="C1"/>
    </sheetView>
  </sheetViews>
  <sheetFormatPr defaultRowHeight="15"/>
  <cols>
    <col min="1" max="1" width="8.375" style="52" bestFit="1" customWidth="1"/>
    <col min="2" max="2" width="88.125" bestFit="1" customWidth="1"/>
    <col min="3" max="3" width="3.75" bestFit="1" customWidth="1"/>
    <col min="4" max="4" width="25" style="18" bestFit="1" customWidth="1"/>
    <col min="5" max="5" width="4" style="82" bestFit="1" customWidth="1"/>
    <col min="6" max="6" width="25" style="83" bestFit="1" customWidth="1"/>
    <col min="7" max="7" width="8.375" style="73" bestFit="1" customWidth="1"/>
    <col min="8" max="8" width="8.375" bestFit="1" customWidth="1"/>
    <col min="9" max="9" width="4.375" bestFit="1" customWidth="1"/>
    <col min="10" max="10" width="25" bestFit="1" customWidth="1"/>
  </cols>
  <sheetData>
    <row r="1" spans="1:10" ht="22.5" customHeight="1">
      <c r="A1" s="123" t="s">
        <v>373</v>
      </c>
      <c r="B1" s="122"/>
      <c r="C1" s="1"/>
      <c r="D1" s="17"/>
      <c r="E1" s="74"/>
      <c r="F1" s="75"/>
      <c r="G1" s="56"/>
      <c r="H1" s="1"/>
      <c r="I1" s="1"/>
      <c r="J1" s="1"/>
    </row>
    <row r="2" spans="1:10" ht="22.5" customHeight="1">
      <c r="A2" s="128" t="str">
        <f>EntityReview!B3</f>
        <v>For the Period Ended December 31, 2015</v>
      </c>
      <c r="B2" s="127"/>
      <c r="C2" s="1"/>
      <c r="D2" s="17"/>
      <c r="E2" s="74"/>
      <c r="F2" s="75"/>
      <c r="G2" s="56"/>
      <c r="H2" s="1"/>
      <c r="I2" s="1"/>
      <c r="J2" s="1"/>
    </row>
    <row r="3" spans="1:10" ht="18.75" customHeight="1">
      <c r="A3" s="126" t="s">
        <v>2</v>
      </c>
      <c r="B3" s="125"/>
      <c r="C3" s="1"/>
      <c r="D3" s="17"/>
      <c r="E3" s="74"/>
      <c r="F3" s="75"/>
      <c r="G3" s="56"/>
      <c r="H3" s="1"/>
      <c r="I3" s="1"/>
      <c r="J3" s="1"/>
    </row>
    <row r="4" spans="1:10" ht="18.75" customHeight="1">
      <c r="A4" s="37"/>
      <c r="B4" s="1"/>
      <c r="C4" s="1"/>
      <c r="D4" s="17"/>
      <c r="E4" s="74"/>
      <c r="F4" s="75"/>
      <c r="G4" s="56"/>
      <c r="H4" s="1"/>
      <c r="I4" s="1"/>
      <c r="J4" s="1"/>
    </row>
    <row r="5" spans="1:10" ht="18.75" customHeight="1">
      <c r="A5" s="37"/>
      <c r="B5" s="1"/>
      <c r="C5" s="1"/>
      <c r="D5" s="17"/>
      <c r="E5" s="74"/>
      <c r="F5" s="75"/>
      <c r="G5" s="56"/>
      <c r="H5" s="1"/>
      <c r="I5" s="1"/>
      <c r="J5" s="1"/>
    </row>
    <row r="6" spans="1:10" ht="18.75" customHeight="1">
      <c r="A6" s="131"/>
      <c r="B6" s="164"/>
      <c r="C6" s="164"/>
      <c r="D6" s="165"/>
      <c r="E6" s="166"/>
      <c r="F6" s="165"/>
      <c r="G6" s="56"/>
      <c r="H6" s="1"/>
      <c r="I6" s="1"/>
      <c r="J6" s="1"/>
    </row>
    <row r="7" spans="1:10" ht="18.75" customHeight="1">
      <c r="A7" s="167"/>
      <c r="B7" s="164"/>
      <c r="C7" s="164"/>
      <c r="D7" s="165"/>
      <c r="E7" s="166"/>
      <c r="F7" s="165"/>
      <c r="G7" s="56"/>
      <c r="H7" s="1"/>
      <c r="I7" s="1"/>
      <c r="J7" s="1"/>
    </row>
    <row r="8" spans="1:10" ht="18.75" customHeight="1">
      <c r="A8" s="162" t="s">
        <v>159</v>
      </c>
      <c r="B8" s="151"/>
      <c r="C8" s="151"/>
      <c r="D8" s="145"/>
      <c r="E8" s="163"/>
      <c r="F8" s="145"/>
      <c r="G8" s="76"/>
      <c r="H8" s="1"/>
      <c r="I8" s="1"/>
      <c r="J8" s="1"/>
    </row>
    <row r="9" spans="1:10" ht="18.75" customHeight="1">
      <c r="A9" s="43">
        <v>1</v>
      </c>
      <c r="B9" s="23" t="s">
        <v>160</v>
      </c>
      <c r="C9" s="16"/>
      <c r="D9" s="57"/>
      <c r="E9" s="78">
        <v>1</v>
      </c>
      <c r="F9" s="64">
        <f>IncomeStatement!I38</f>
        <v>121212</v>
      </c>
      <c r="G9" s="76"/>
      <c r="H9" s="1"/>
      <c r="I9" s="1"/>
      <c r="J9" s="1"/>
    </row>
    <row r="10" spans="1:10" ht="18.75" customHeight="1">
      <c r="A10" s="43">
        <v>2</v>
      </c>
      <c r="B10" s="23" t="s">
        <v>161</v>
      </c>
      <c r="C10" s="16"/>
      <c r="D10" s="57"/>
      <c r="E10" s="78">
        <v>2</v>
      </c>
      <c r="F10" s="42">
        <v>0</v>
      </c>
      <c r="G10" s="76"/>
      <c r="H10" s="1"/>
      <c r="I10" s="1"/>
      <c r="J10" s="1"/>
    </row>
    <row r="11" spans="1:10" ht="18.75" customHeight="1">
      <c r="A11" s="43">
        <v>3</v>
      </c>
      <c r="B11" s="23" t="s">
        <v>162</v>
      </c>
      <c r="C11" s="16"/>
      <c r="D11" s="57"/>
      <c r="E11" s="78">
        <v>3</v>
      </c>
      <c r="F11" s="64">
        <f>F9-F10</f>
        <v>121212</v>
      </c>
      <c r="G11" s="76"/>
      <c r="H11" s="1"/>
      <c r="I11" s="1"/>
      <c r="J11" s="1"/>
    </row>
    <row r="12" spans="1:10" ht="18.75" customHeight="1">
      <c r="A12" s="43">
        <v>4</v>
      </c>
      <c r="B12" s="23" t="s">
        <v>163</v>
      </c>
      <c r="C12" s="16"/>
      <c r="D12" s="57"/>
      <c r="E12" s="78">
        <v>4</v>
      </c>
      <c r="F12" s="42">
        <f>IncomeStatement!G68</f>
        <v>-1000</v>
      </c>
      <c r="G12" s="76"/>
      <c r="H12" s="1"/>
      <c r="I12" s="1"/>
      <c r="J12" s="1"/>
    </row>
    <row r="13" spans="1:10" ht="18.75" customHeight="1">
      <c r="A13" s="43">
        <v>5</v>
      </c>
      <c r="B13" s="23" t="s">
        <v>164</v>
      </c>
      <c r="C13" s="16"/>
      <c r="D13" s="57"/>
      <c r="E13" s="78">
        <v>5</v>
      </c>
      <c r="F13" s="64">
        <f>F11-F12</f>
        <v>122212</v>
      </c>
      <c r="G13" s="76"/>
      <c r="H13" s="1"/>
      <c r="I13" s="1"/>
      <c r="J13" s="1"/>
    </row>
    <row r="14" spans="1:10" ht="18.75" customHeight="1">
      <c r="A14" s="43" t="s">
        <v>165</v>
      </c>
      <c r="B14" s="23" t="s">
        <v>166</v>
      </c>
      <c r="C14" s="79" t="s">
        <v>31</v>
      </c>
      <c r="D14" s="42">
        <v>0</v>
      </c>
      <c r="E14" s="80"/>
      <c r="F14" s="81"/>
      <c r="G14" s="76"/>
      <c r="H14" s="1"/>
      <c r="I14" s="1"/>
      <c r="J14" s="1"/>
    </row>
    <row r="15" spans="1:10" ht="18.75" customHeight="1">
      <c r="A15" s="43" t="s">
        <v>167</v>
      </c>
      <c r="B15" s="23" t="s">
        <v>168</v>
      </c>
      <c r="C15" s="79" t="s">
        <v>169</v>
      </c>
      <c r="D15" s="42">
        <v>0</v>
      </c>
      <c r="E15" s="80"/>
      <c r="F15" s="81"/>
      <c r="G15" s="76"/>
      <c r="H15" s="1"/>
      <c r="I15" s="1"/>
      <c r="J15" s="1"/>
    </row>
    <row r="16" spans="1:10" ht="18.75" customHeight="1">
      <c r="A16" s="43" t="s">
        <v>170</v>
      </c>
      <c r="B16" s="23" t="s">
        <v>171</v>
      </c>
      <c r="C16" s="16"/>
      <c r="D16" s="57"/>
      <c r="E16" s="78">
        <v>6</v>
      </c>
      <c r="F16" s="42">
        <f>SUM(D14:D15)</f>
        <v>0</v>
      </c>
      <c r="G16" s="76"/>
      <c r="H16" s="1"/>
      <c r="I16" s="1"/>
      <c r="J16" s="1"/>
    </row>
    <row r="17" spans="1:10" ht="18.75" customHeight="1">
      <c r="A17" s="43">
        <v>7</v>
      </c>
      <c r="B17" s="23" t="s">
        <v>172</v>
      </c>
      <c r="C17" s="16"/>
      <c r="D17" s="57"/>
      <c r="E17" s="78">
        <v>7</v>
      </c>
      <c r="F17" s="64">
        <f>F13-F16</f>
        <v>122212</v>
      </c>
      <c r="G17" s="76"/>
      <c r="H17" s="1"/>
      <c r="I17" s="1"/>
      <c r="J17" s="1"/>
    </row>
    <row r="18" spans="1:10" ht="18.75" customHeight="1">
      <c r="A18" s="43">
        <v>8</v>
      </c>
      <c r="B18" s="23" t="s">
        <v>173</v>
      </c>
      <c r="C18" s="16"/>
      <c r="D18" s="57"/>
      <c r="E18" s="78">
        <v>8</v>
      </c>
      <c r="F18" s="42">
        <v>0</v>
      </c>
      <c r="G18" s="76"/>
      <c r="H18" s="1"/>
      <c r="I18" s="1"/>
      <c r="J18" s="1"/>
    </row>
  </sheetData>
  <mergeCells count="6">
    <mergeCell ref="A8:F8"/>
    <mergeCell ref="A1:B1"/>
    <mergeCell ref="A2:B2"/>
    <mergeCell ref="A3:B3"/>
    <mergeCell ref="A6:F6"/>
    <mergeCell ref="A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K59"/>
  <sheetViews>
    <sheetView workbookViewId="0">
      <selection activeCell="C1" sqref="C1"/>
    </sheetView>
  </sheetViews>
  <sheetFormatPr defaultRowHeight="15"/>
  <cols>
    <col min="1" max="1" width="4.75" style="18" bestFit="1" customWidth="1"/>
    <col min="2" max="2" width="85" bestFit="1" customWidth="1"/>
    <col min="3" max="3" width="3.625" bestFit="1" customWidth="1"/>
    <col min="4" max="4" width="20.75" style="72" bestFit="1" customWidth="1"/>
    <col min="5" max="5" width="3.625" style="18" bestFit="1" customWidth="1"/>
    <col min="6" max="6" width="25" style="18" bestFit="1" customWidth="1"/>
    <col min="7" max="7" width="8.375" style="73" bestFit="1" customWidth="1"/>
    <col min="8" max="8" width="8.375" bestFit="1" customWidth="1"/>
    <col min="9" max="9" width="3.375" bestFit="1" customWidth="1"/>
    <col min="10" max="10" width="20.75" bestFit="1" customWidth="1"/>
    <col min="11" max="11" width="8.375" bestFit="1" customWidth="1"/>
  </cols>
  <sheetData>
    <row r="1" spans="1:11" ht="22.5" customHeight="1">
      <c r="A1" s="123" t="s">
        <v>373</v>
      </c>
      <c r="B1" s="122"/>
      <c r="C1" s="1"/>
      <c r="D1" s="55"/>
      <c r="E1" s="17"/>
      <c r="F1" s="17"/>
      <c r="G1" s="56"/>
      <c r="H1" s="1"/>
      <c r="I1" s="1"/>
      <c r="J1" s="1"/>
      <c r="K1" s="1"/>
    </row>
    <row r="2" spans="1:11" ht="22.5" customHeight="1">
      <c r="A2" s="126" t="str">
        <f>EntityReview!B2</f>
        <v>FORM 1120-IC-DISC - ATTRIBUTE REVIEW</v>
      </c>
      <c r="B2" s="125"/>
      <c r="C2" s="1"/>
      <c r="D2" s="55"/>
      <c r="E2" s="17"/>
      <c r="F2" s="17"/>
      <c r="G2" s="56"/>
      <c r="H2" s="1"/>
      <c r="I2" s="1"/>
      <c r="J2" s="1"/>
      <c r="K2" s="1"/>
    </row>
    <row r="3" spans="1:11" ht="18.75" customHeight="1">
      <c r="A3" s="128" t="s">
        <v>2</v>
      </c>
      <c r="B3" s="127"/>
      <c r="C3" s="1"/>
      <c r="D3" s="55"/>
      <c r="E3" s="17"/>
      <c r="F3" s="17"/>
      <c r="G3" s="56"/>
      <c r="H3" s="1"/>
      <c r="I3" s="1"/>
      <c r="J3" s="1"/>
      <c r="K3" s="1"/>
    </row>
    <row r="4" spans="1:11" ht="30.75" customHeight="1">
      <c r="A4" s="145"/>
      <c r="B4" s="147"/>
      <c r="C4" s="147"/>
      <c r="D4" s="168"/>
      <c r="E4" s="169"/>
      <c r="F4" s="60"/>
      <c r="G4" s="61"/>
      <c r="H4" s="23"/>
      <c r="I4" s="23"/>
      <c r="J4" s="61"/>
      <c r="K4" s="23"/>
    </row>
    <row r="5" spans="1:11" ht="18.75" customHeight="1">
      <c r="A5" s="155" t="s">
        <v>98</v>
      </c>
      <c r="B5" s="153"/>
      <c r="C5" s="153"/>
      <c r="D5" s="170"/>
      <c r="E5" s="155"/>
      <c r="F5" s="155"/>
      <c r="G5" s="61"/>
      <c r="H5" s="23"/>
      <c r="I5" s="23"/>
      <c r="J5" s="23"/>
      <c r="K5" s="23"/>
    </row>
    <row r="6" spans="1:11" ht="18.75" customHeight="1">
      <c r="A6" s="129" t="s">
        <v>99</v>
      </c>
      <c r="B6" s="171"/>
      <c r="C6" s="171"/>
      <c r="D6" s="172"/>
      <c r="E6" s="167"/>
      <c r="F6" s="167"/>
      <c r="G6" s="61"/>
      <c r="H6" s="23"/>
      <c r="I6" s="23"/>
      <c r="J6" s="23"/>
      <c r="K6" s="23"/>
    </row>
    <row r="7" spans="1:11" ht="18.75" customHeight="1">
      <c r="A7" s="43">
        <v>1</v>
      </c>
      <c r="B7" s="151" t="s">
        <v>100</v>
      </c>
      <c r="C7" s="147"/>
      <c r="D7" s="168"/>
      <c r="E7" s="43">
        <v>1</v>
      </c>
      <c r="F7" s="64">
        <f>IncomeStatement!H24</f>
        <v>0</v>
      </c>
      <c r="G7" s="61"/>
      <c r="H7" s="23"/>
      <c r="I7" s="1"/>
      <c r="J7" s="1"/>
      <c r="K7" s="23"/>
    </row>
    <row r="8" spans="1:11" ht="18.75" customHeight="1">
      <c r="A8" s="43">
        <v>2</v>
      </c>
      <c r="B8" s="151" t="s">
        <v>101</v>
      </c>
      <c r="C8" s="147"/>
      <c r="D8" s="168"/>
      <c r="E8" s="43">
        <v>2</v>
      </c>
      <c r="F8" s="65">
        <v>121212</v>
      </c>
      <c r="G8" s="61"/>
      <c r="H8" s="23"/>
      <c r="I8" s="1"/>
      <c r="J8" s="1"/>
      <c r="K8" s="23"/>
    </row>
    <row r="9" spans="1:11" ht="18.75" customHeight="1">
      <c r="A9" s="43">
        <v>3</v>
      </c>
      <c r="B9" s="151" t="s">
        <v>102</v>
      </c>
      <c r="C9" s="147"/>
      <c r="D9" s="168"/>
      <c r="E9" s="43">
        <v>3</v>
      </c>
      <c r="F9" s="65">
        <v>0</v>
      </c>
      <c r="G9" s="61"/>
      <c r="H9" s="23"/>
      <c r="I9" s="1"/>
      <c r="J9" s="1"/>
      <c r="K9" s="23"/>
    </row>
    <row r="10" spans="1:11" ht="18.75" customHeight="1">
      <c r="A10" s="43">
        <v>4</v>
      </c>
      <c r="B10" s="151" t="s">
        <v>103</v>
      </c>
      <c r="C10" s="147"/>
      <c r="D10" s="168"/>
      <c r="E10" s="43">
        <v>4</v>
      </c>
      <c r="F10" s="65">
        <v>0</v>
      </c>
      <c r="G10" s="61"/>
      <c r="H10" s="23"/>
      <c r="I10" s="1"/>
      <c r="J10" s="1"/>
      <c r="K10" s="23"/>
    </row>
    <row r="11" spans="1:11" ht="18.75" customHeight="1">
      <c r="A11" s="43">
        <v>5</v>
      </c>
      <c r="B11" s="151" t="s">
        <v>104</v>
      </c>
      <c r="C11" s="147"/>
      <c r="D11" s="168"/>
      <c r="E11" s="43">
        <v>5</v>
      </c>
      <c r="F11" s="64">
        <f>F41</f>
        <v>0</v>
      </c>
      <c r="G11" s="61"/>
      <c r="H11" s="23"/>
      <c r="I11" s="1"/>
      <c r="J11" s="1"/>
      <c r="K11" s="23"/>
    </row>
    <row r="12" spans="1:11" ht="18.75" customHeight="1">
      <c r="A12" s="43">
        <v>6</v>
      </c>
      <c r="B12" s="151" t="s">
        <v>105</v>
      </c>
      <c r="C12" s="147"/>
      <c r="D12" s="168"/>
      <c r="E12" s="43">
        <v>6</v>
      </c>
      <c r="F12" s="64">
        <f>'Page 1 Income Summary'!F17</f>
        <v>122212</v>
      </c>
      <c r="G12" s="61"/>
      <c r="H12" s="23"/>
      <c r="I12" s="1"/>
      <c r="J12" s="1"/>
      <c r="K12" s="23"/>
    </row>
    <row r="13" spans="1:11" ht="18.75" customHeight="1">
      <c r="A13" s="43">
        <v>7</v>
      </c>
      <c r="B13" s="151" t="s">
        <v>106</v>
      </c>
      <c r="C13" s="147"/>
      <c r="D13" s="168"/>
      <c r="E13" s="43">
        <v>7</v>
      </c>
      <c r="F13" s="64">
        <f>SUM(F7:F11)</f>
        <v>121212</v>
      </c>
      <c r="G13" s="61"/>
      <c r="H13" s="23"/>
      <c r="I13" s="1"/>
      <c r="J13" s="1"/>
      <c r="K13" s="23"/>
    </row>
    <row r="14" spans="1:11" ht="18.75" customHeight="1">
      <c r="A14" s="43">
        <v>8</v>
      </c>
      <c r="B14" s="151" t="s">
        <v>107</v>
      </c>
      <c r="C14" s="147"/>
      <c r="D14" s="168"/>
      <c r="E14" s="43">
        <v>8</v>
      </c>
      <c r="F14" s="64">
        <f>F12-F13</f>
        <v>1000</v>
      </c>
      <c r="G14" s="61"/>
      <c r="H14" s="23"/>
      <c r="I14" s="1"/>
      <c r="J14" s="1"/>
      <c r="K14" s="23"/>
    </row>
    <row r="15" spans="1:11" ht="18.75" customHeight="1">
      <c r="A15" s="43">
        <v>9</v>
      </c>
      <c r="B15" s="149" t="s">
        <v>108</v>
      </c>
      <c r="C15" s="147"/>
      <c r="D15" s="168"/>
      <c r="E15" s="43">
        <v>9</v>
      </c>
      <c r="F15" s="65">
        <v>0</v>
      </c>
      <c r="G15" s="61"/>
      <c r="H15" s="23"/>
      <c r="I15" s="1"/>
      <c r="J15" s="1"/>
      <c r="K15" s="23"/>
    </row>
    <row r="16" spans="1:11" ht="18.75" customHeight="1">
      <c r="A16" s="43">
        <v>10</v>
      </c>
      <c r="B16" s="151" t="s">
        <v>109</v>
      </c>
      <c r="C16" s="147"/>
      <c r="D16" s="168"/>
      <c r="E16" s="43">
        <v>10</v>
      </c>
      <c r="F16" s="66">
        <v>0</v>
      </c>
      <c r="G16" s="61"/>
      <c r="H16" s="23"/>
      <c r="I16" s="1"/>
      <c r="J16" s="1"/>
      <c r="K16" s="23"/>
    </row>
    <row r="17" spans="1:11" ht="18.75" customHeight="1">
      <c r="A17" s="43">
        <v>11</v>
      </c>
      <c r="B17" s="151" t="s">
        <v>110</v>
      </c>
      <c r="C17" s="147"/>
      <c r="D17" s="168"/>
      <c r="E17" s="43">
        <v>11</v>
      </c>
      <c r="F17" s="66">
        <v>0</v>
      </c>
      <c r="G17" s="61"/>
      <c r="H17" s="23"/>
      <c r="I17" s="1"/>
      <c r="J17" s="1"/>
      <c r="K17" s="23"/>
    </row>
    <row r="18" spans="1:11" ht="40.5" customHeight="1">
      <c r="A18" s="43"/>
      <c r="B18" s="149" t="s">
        <v>111</v>
      </c>
      <c r="C18" s="147"/>
      <c r="D18" s="168"/>
      <c r="E18" s="67"/>
      <c r="F18" s="68"/>
      <c r="G18" s="61"/>
      <c r="H18" s="23"/>
      <c r="I18" s="1"/>
      <c r="J18" s="1"/>
      <c r="K18" s="23"/>
    </row>
    <row r="19" spans="1:11" ht="18.75" customHeight="1">
      <c r="A19" s="43">
        <v>12</v>
      </c>
      <c r="B19" s="151" t="s">
        <v>112</v>
      </c>
      <c r="C19" s="147"/>
      <c r="D19" s="168"/>
      <c r="E19" s="43">
        <v>12</v>
      </c>
      <c r="F19" s="64">
        <f>F13+F16+F17</f>
        <v>121212</v>
      </c>
      <c r="G19" s="61"/>
      <c r="H19" s="23"/>
      <c r="I19" s="1"/>
      <c r="J19" s="1"/>
      <c r="K19" s="23"/>
    </row>
    <row r="20" spans="1:11" ht="18.75" customHeight="1">
      <c r="A20" s="43">
        <v>13</v>
      </c>
      <c r="B20" s="151" t="s">
        <v>113</v>
      </c>
      <c r="C20" s="147"/>
      <c r="D20" s="168"/>
      <c r="E20" s="43">
        <v>13</v>
      </c>
      <c r="F20" s="64">
        <f>F13+F15+F16+F17</f>
        <v>121212</v>
      </c>
      <c r="G20" s="61"/>
      <c r="H20" s="23"/>
      <c r="I20" s="1"/>
      <c r="J20" s="1"/>
      <c r="K20" s="23"/>
    </row>
    <row r="21" spans="1:11" ht="18.75" customHeight="1">
      <c r="A21" s="43">
        <v>14</v>
      </c>
      <c r="B21" s="151" t="s">
        <v>114</v>
      </c>
      <c r="C21" s="147"/>
      <c r="D21" s="168"/>
      <c r="E21" s="43">
        <v>14</v>
      </c>
      <c r="F21" s="64">
        <f>'Page 1 Income Summary'!F17</f>
        <v>122212</v>
      </c>
      <c r="G21" s="61"/>
      <c r="H21" s="23"/>
      <c r="I21" s="1"/>
      <c r="J21" s="1"/>
      <c r="K21" s="23"/>
    </row>
    <row r="22" spans="1:11" ht="18.75" customHeight="1">
      <c r="A22" s="43">
        <v>15</v>
      </c>
      <c r="B22" s="151" t="s">
        <v>115</v>
      </c>
      <c r="C22" s="147"/>
      <c r="D22" s="168"/>
      <c r="E22" s="43">
        <v>15</v>
      </c>
      <c r="F22" s="64">
        <f>MIN(F19,F21)</f>
        <v>121212</v>
      </c>
      <c r="G22" s="61"/>
      <c r="H22" s="23"/>
      <c r="I22" s="1"/>
      <c r="J22" s="1"/>
      <c r="K22" s="23"/>
    </row>
    <row r="23" spans="1:11" ht="18.75" customHeight="1">
      <c r="A23" s="43">
        <v>16</v>
      </c>
      <c r="B23" s="151" t="s">
        <v>116</v>
      </c>
      <c r="C23" s="147"/>
      <c r="D23" s="168"/>
      <c r="E23" s="43">
        <v>16</v>
      </c>
      <c r="F23" s="64">
        <f>MIN(F20:F21)</f>
        <v>121212</v>
      </c>
      <c r="G23" s="61"/>
      <c r="H23" s="23"/>
      <c r="I23" s="1"/>
      <c r="J23" s="1"/>
      <c r="K23" s="23"/>
    </row>
    <row r="24" spans="1:11" ht="18.75" customHeight="1">
      <c r="A24" s="43">
        <v>17</v>
      </c>
      <c r="B24" s="151" t="s">
        <v>117</v>
      </c>
      <c r="C24" s="147"/>
      <c r="D24" s="168"/>
      <c r="E24" s="67"/>
      <c r="F24" s="68"/>
      <c r="G24" s="61"/>
      <c r="H24" s="23"/>
      <c r="I24" s="1"/>
      <c r="J24" s="1"/>
      <c r="K24" s="23"/>
    </row>
    <row r="25" spans="1:11" ht="18.75" customHeight="1">
      <c r="A25" s="43" t="s">
        <v>18</v>
      </c>
      <c r="B25" s="151" t="s">
        <v>118</v>
      </c>
      <c r="C25" s="147"/>
      <c r="D25" s="168"/>
      <c r="E25" s="43" t="s">
        <v>119</v>
      </c>
      <c r="F25" s="69">
        <v>0</v>
      </c>
      <c r="G25" s="61"/>
      <c r="H25" s="23"/>
      <c r="I25" s="1"/>
      <c r="J25" s="1"/>
      <c r="K25" s="23"/>
    </row>
    <row r="26" spans="1:11" ht="18.75" customHeight="1">
      <c r="A26" s="43" t="s">
        <v>24</v>
      </c>
      <c r="B26" s="151" t="s">
        <v>120</v>
      </c>
      <c r="C26" s="147"/>
      <c r="D26" s="168"/>
      <c r="E26" s="43" t="s">
        <v>121</v>
      </c>
      <c r="F26" s="69">
        <v>0</v>
      </c>
      <c r="G26" s="61"/>
      <c r="H26" s="23"/>
      <c r="I26" s="1"/>
      <c r="J26" s="1"/>
      <c r="K26" s="23"/>
    </row>
    <row r="27" spans="1:11" ht="18.75" customHeight="1">
      <c r="A27" s="43">
        <v>18</v>
      </c>
      <c r="B27" s="151" t="s">
        <v>122</v>
      </c>
      <c r="C27" s="147"/>
      <c r="D27" s="168"/>
      <c r="E27" s="43">
        <v>18</v>
      </c>
      <c r="F27" s="64">
        <f>F22+F25</f>
        <v>121212</v>
      </c>
      <c r="G27" s="61"/>
      <c r="H27" s="23"/>
      <c r="I27" s="1"/>
      <c r="J27" s="1"/>
      <c r="K27" s="23"/>
    </row>
    <row r="28" spans="1:11" ht="18.75" customHeight="1">
      <c r="A28" s="43">
        <v>19</v>
      </c>
      <c r="B28" s="151" t="s">
        <v>123</v>
      </c>
      <c r="C28" s="147"/>
      <c r="D28" s="168"/>
      <c r="E28" s="43">
        <v>19</v>
      </c>
      <c r="F28" s="64">
        <f>F23+F26</f>
        <v>121212</v>
      </c>
      <c r="G28" s="61"/>
      <c r="H28" s="23"/>
      <c r="I28" s="1"/>
      <c r="J28" s="1"/>
      <c r="K28" s="23"/>
    </row>
    <row r="29" spans="1:11" ht="18.75" customHeight="1">
      <c r="A29" s="43">
        <v>20</v>
      </c>
      <c r="B29" s="151" t="s">
        <v>124</v>
      </c>
      <c r="C29" s="147"/>
      <c r="D29" s="168"/>
      <c r="E29" s="43">
        <v>20</v>
      </c>
      <c r="F29" s="60">
        <v>100</v>
      </c>
      <c r="G29" s="61"/>
      <c r="H29" s="23"/>
      <c r="I29" s="1"/>
      <c r="J29" s="1"/>
      <c r="K29" s="23"/>
    </row>
    <row r="30" spans="1:11" ht="18.75" customHeight="1">
      <c r="A30" s="43">
        <v>21</v>
      </c>
      <c r="B30" s="151" t="s">
        <v>125</v>
      </c>
      <c r="C30" s="147"/>
      <c r="D30" s="168"/>
      <c r="E30" s="43">
        <v>21</v>
      </c>
      <c r="F30" s="66">
        <v>0</v>
      </c>
      <c r="G30" s="61"/>
      <c r="H30" s="23"/>
      <c r="I30" s="1"/>
      <c r="J30" s="1"/>
      <c r="K30" s="23"/>
    </row>
    <row r="31" spans="1:11" ht="18.75" customHeight="1">
      <c r="A31" s="43">
        <v>22</v>
      </c>
      <c r="B31" s="151" t="s">
        <v>126</v>
      </c>
      <c r="C31" s="147"/>
      <c r="D31" s="168"/>
      <c r="E31" s="43">
        <v>22</v>
      </c>
      <c r="F31" s="64">
        <f>F27*F29</f>
        <v>12121200</v>
      </c>
      <c r="G31" s="61"/>
      <c r="H31" s="23"/>
      <c r="I31" s="1"/>
      <c r="J31" s="1"/>
      <c r="K31" s="23"/>
    </row>
    <row r="32" spans="1:11" ht="18.75" customHeight="1">
      <c r="A32" s="43">
        <v>23</v>
      </c>
      <c r="B32" s="151" t="s">
        <v>127</v>
      </c>
      <c r="C32" s="147"/>
      <c r="D32" s="168"/>
      <c r="E32" s="43">
        <v>23</v>
      </c>
      <c r="F32" s="64">
        <f>F28*F30</f>
        <v>0</v>
      </c>
      <c r="G32" s="61"/>
      <c r="H32" s="23"/>
      <c r="I32" s="1"/>
      <c r="J32" s="1"/>
      <c r="K32" s="23"/>
    </row>
    <row r="33" spans="1:11" ht="18.75" customHeight="1">
      <c r="A33" s="43">
        <v>24</v>
      </c>
      <c r="B33" s="149" t="s">
        <v>128</v>
      </c>
      <c r="C33" s="147"/>
      <c r="D33" s="168"/>
      <c r="E33" s="43">
        <v>24</v>
      </c>
      <c r="F33" s="64">
        <f>SUM(F31:F32)</f>
        <v>12121200</v>
      </c>
      <c r="G33" s="61"/>
      <c r="H33" s="23"/>
      <c r="I33" s="1"/>
      <c r="J33" s="1"/>
      <c r="K33" s="23"/>
    </row>
    <row r="34" spans="1:11" ht="18.75" customHeight="1">
      <c r="A34" s="129" t="s">
        <v>129</v>
      </c>
      <c r="B34" s="171"/>
      <c r="C34" s="171"/>
      <c r="D34" s="172"/>
      <c r="E34" s="167"/>
      <c r="F34" s="167"/>
      <c r="G34" s="61"/>
      <c r="H34" s="23"/>
      <c r="I34" s="1"/>
      <c r="J34" s="1"/>
      <c r="K34" s="23"/>
    </row>
    <row r="35" spans="1:11" ht="18.75" customHeight="1">
      <c r="A35" s="43">
        <v>1</v>
      </c>
      <c r="B35" s="151" t="s">
        <v>130</v>
      </c>
      <c r="C35" s="147"/>
      <c r="D35" s="168"/>
      <c r="E35" s="43">
        <v>1</v>
      </c>
      <c r="F35" s="64">
        <f>EntityReview!C58</f>
        <v>4783404</v>
      </c>
      <c r="G35" s="61"/>
      <c r="H35" s="23"/>
      <c r="I35" s="1"/>
      <c r="J35" s="1"/>
      <c r="K35" s="23"/>
    </row>
    <row r="36" spans="1:11" ht="18.75" customHeight="1">
      <c r="A36" s="43">
        <v>2</v>
      </c>
      <c r="B36" s="151" t="s">
        <v>131</v>
      </c>
      <c r="C36" s="147"/>
      <c r="D36" s="168"/>
      <c r="E36" s="43">
        <v>2</v>
      </c>
      <c r="F36" s="66">
        <v>10000000</v>
      </c>
      <c r="G36" s="61"/>
      <c r="H36" s="23"/>
      <c r="I36" s="1"/>
      <c r="J36" s="1"/>
      <c r="K36" s="23"/>
    </row>
    <row r="37" spans="1:11" ht="18.75" customHeight="1">
      <c r="A37" s="43">
        <v>3</v>
      </c>
      <c r="B37" s="151" t="s">
        <v>132</v>
      </c>
      <c r="C37" s="147"/>
      <c r="D37" s="168"/>
      <c r="E37" s="43">
        <v>3</v>
      </c>
      <c r="F37" s="42">
        <f>F36</f>
        <v>10000000</v>
      </c>
      <c r="G37" s="61"/>
      <c r="H37" s="23"/>
      <c r="I37" s="1"/>
      <c r="J37" s="1"/>
      <c r="K37" s="23"/>
    </row>
    <row r="38" spans="1:11" ht="18.75" customHeight="1">
      <c r="A38" s="43">
        <v>4</v>
      </c>
      <c r="B38" s="149" t="s">
        <v>133</v>
      </c>
      <c r="C38" s="147"/>
      <c r="D38" s="168"/>
      <c r="E38" s="43">
        <v>4</v>
      </c>
      <c r="F38" s="70">
        <f>MIN(1,EntityReview!F14/365)</f>
        <v>0.95342465753424654</v>
      </c>
      <c r="G38" s="61"/>
      <c r="H38" s="23"/>
      <c r="I38" s="1"/>
      <c r="J38" s="1"/>
      <c r="K38" s="23"/>
    </row>
    <row r="39" spans="1:11" ht="18.75" customHeight="1">
      <c r="A39" s="43">
        <v>5</v>
      </c>
      <c r="B39" s="151" t="s">
        <v>134</v>
      </c>
      <c r="C39" s="147"/>
      <c r="D39" s="168"/>
      <c r="E39" s="43">
        <v>5</v>
      </c>
      <c r="F39" s="42">
        <f>MIN(F36:F37)*F38</f>
        <v>9534246.5753424652</v>
      </c>
      <c r="G39" s="61"/>
      <c r="H39" s="23"/>
      <c r="I39" s="1"/>
      <c r="J39" s="1"/>
      <c r="K39" s="23"/>
    </row>
    <row r="40" spans="1:11" ht="18.75" customHeight="1">
      <c r="A40" s="43">
        <v>6</v>
      </c>
      <c r="B40" s="151" t="s">
        <v>135</v>
      </c>
      <c r="C40" s="147"/>
      <c r="D40" s="168"/>
      <c r="E40" s="43">
        <v>6</v>
      </c>
      <c r="F40" s="64">
        <f>IF((F35-F39)&lt;0,0,F35-F39)</f>
        <v>0</v>
      </c>
      <c r="G40" s="61"/>
      <c r="H40" s="23"/>
      <c r="I40" s="1"/>
      <c r="J40" s="1"/>
      <c r="K40" s="23"/>
    </row>
    <row r="41" spans="1:11" ht="18.75" customHeight="1">
      <c r="A41" s="43">
        <v>7</v>
      </c>
      <c r="B41" s="151" t="s">
        <v>136</v>
      </c>
      <c r="C41" s="147"/>
      <c r="D41" s="168"/>
      <c r="E41" s="43">
        <v>7</v>
      </c>
      <c r="F41" s="64">
        <f>IF(F40=0,0,F40/F35*F12)</f>
        <v>0</v>
      </c>
      <c r="G41" s="61"/>
      <c r="H41" s="23"/>
      <c r="I41" s="1"/>
      <c r="J41" s="1"/>
      <c r="K41" s="23"/>
    </row>
    <row r="42" spans="1:11" ht="18.75" customHeight="1">
      <c r="A42" s="129" t="s">
        <v>137</v>
      </c>
      <c r="B42" s="171"/>
      <c r="C42" s="171"/>
      <c r="D42" s="172"/>
      <c r="E42" s="167"/>
      <c r="F42" s="167"/>
      <c r="G42" s="61"/>
      <c r="H42" s="23"/>
      <c r="I42" s="1"/>
      <c r="J42" s="1"/>
      <c r="K42" s="23"/>
    </row>
    <row r="43" spans="1:11" ht="18.75" customHeight="1">
      <c r="A43" s="43">
        <v>1</v>
      </c>
      <c r="B43" s="151" t="s">
        <v>138</v>
      </c>
      <c r="C43" s="147"/>
      <c r="D43" s="168"/>
      <c r="E43" s="43">
        <v>1</v>
      </c>
      <c r="F43" s="69">
        <v>855</v>
      </c>
      <c r="G43" s="61"/>
      <c r="H43" s="23"/>
      <c r="I43" s="1"/>
      <c r="J43" s="1"/>
      <c r="K43" s="23"/>
    </row>
    <row r="44" spans="1:11" ht="18.75" customHeight="1">
      <c r="A44" s="43">
        <v>2</v>
      </c>
      <c r="B44" s="151" t="s">
        <v>139</v>
      </c>
      <c r="C44" s="147"/>
      <c r="D44" s="168"/>
      <c r="E44" s="43">
        <v>2</v>
      </c>
      <c r="F44" s="69">
        <v>5</v>
      </c>
      <c r="G44" s="61"/>
      <c r="H44" s="23"/>
      <c r="I44" s="1"/>
      <c r="J44" s="1"/>
      <c r="K44" s="23"/>
    </row>
    <row r="45" spans="1:11" ht="18.75" customHeight="1">
      <c r="A45" s="43">
        <v>3</v>
      </c>
      <c r="B45" s="149" t="s">
        <v>140</v>
      </c>
      <c r="C45" s="147"/>
      <c r="D45" s="168"/>
      <c r="E45" s="43">
        <v>3</v>
      </c>
      <c r="F45" s="64">
        <f>SUM(F43:F44)</f>
        <v>860</v>
      </c>
      <c r="G45" s="61"/>
      <c r="H45" s="23"/>
      <c r="I45" s="1"/>
      <c r="J45" s="1"/>
      <c r="K45" s="23"/>
    </row>
    <row r="46" spans="1:11" ht="18.75" customHeight="1">
      <c r="A46" s="129" t="s">
        <v>141</v>
      </c>
      <c r="B46" s="171"/>
      <c r="C46" s="171"/>
      <c r="D46" s="172"/>
      <c r="E46" s="167"/>
      <c r="F46" s="167"/>
      <c r="G46" s="61"/>
      <c r="H46" s="23"/>
      <c r="I46" s="1"/>
      <c r="J46" s="1"/>
      <c r="K46" s="23"/>
    </row>
    <row r="47" spans="1:11" ht="18.75" customHeight="1">
      <c r="A47" s="43">
        <v>1</v>
      </c>
      <c r="B47" s="151" t="s">
        <v>142</v>
      </c>
      <c r="C47" s="147"/>
      <c r="D47" s="168"/>
      <c r="E47" s="43">
        <v>1</v>
      </c>
      <c r="F47" s="42">
        <f>'Sch M'!J21+'Sch M'!J14</f>
        <v>0</v>
      </c>
      <c r="G47" s="61"/>
      <c r="H47" s="23"/>
      <c r="I47" s="1"/>
      <c r="J47" s="1"/>
      <c r="K47" s="23"/>
    </row>
    <row r="48" spans="1:11" ht="18.75" customHeight="1">
      <c r="A48" s="43">
        <v>2</v>
      </c>
      <c r="B48" s="151" t="s">
        <v>143</v>
      </c>
      <c r="C48" s="147"/>
      <c r="D48" s="168"/>
      <c r="E48" s="43">
        <v>2</v>
      </c>
      <c r="F48" s="69">
        <v>377815</v>
      </c>
      <c r="G48" s="61"/>
      <c r="H48" s="23"/>
      <c r="I48" s="1"/>
      <c r="J48" s="1"/>
      <c r="K48" s="23"/>
    </row>
    <row r="49" spans="1:11" ht="18.75" customHeight="1">
      <c r="A49" s="43">
        <v>3</v>
      </c>
      <c r="B49" s="149" t="s">
        <v>144</v>
      </c>
      <c r="C49" s="147"/>
      <c r="D49" s="168"/>
      <c r="E49" s="43">
        <v>3</v>
      </c>
      <c r="F49" s="64">
        <f>SUM(F47:F48)</f>
        <v>377815</v>
      </c>
      <c r="G49" s="61"/>
      <c r="H49" s="23"/>
      <c r="I49" s="1"/>
      <c r="J49" s="1"/>
      <c r="K49" s="23"/>
    </row>
    <row r="50" spans="1:11" ht="18.75" customHeight="1">
      <c r="A50" s="43">
        <v>4</v>
      </c>
      <c r="B50" s="151" t="s">
        <v>145</v>
      </c>
      <c r="C50" s="147"/>
      <c r="D50" s="168"/>
      <c r="E50" s="48"/>
      <c r="F50" s="67"/>
      <c r="G50" s="61"/>
      <c r="H50" s="23"/>
      <c r="I50" s="1"/>
      <c r="J50" s="1"/>
      <c r="K50" s="23"/>
    </row>
    <row r="51" spans="1:11" ht="18.75" customHeight="1">
      <c r="A51" s="43" t="s">
        <v>18</v>
      </c>
      <c r="B51" s="16" t="s">
        <v>146</v>
      </c>
      <c r="C51" s="71" t="s">
        <v>147</v>
      </c>
      <c r="D51" s="42">
        <f>F41</f>
        <v>0</v>
      </c>
      <c r="E51" s="67"/>
      <c r="F51" s="67"/>
      <c r="G51" s="61"/>
      <c r="H51" s="23"/>
      <c r="I51" s="1"/>
      <c r="J51" s="1"/>
      <c r="K51" s="23"/>
    </row>
    <row r="52" spans="1:11" ht="18.75" customHeight="1">
      <c r="A52" s="43" t="s">
        <v>24</v>
      </c>
      <c r="B52" s="16" t="s">
        <v>148</v>
      </c>
      <c r="C52" s="71" t="s">
        <v>149</v>
      </c>
      <c r="D52" s="42">
        <f>F49-D51</f>
        <v>377815</v>
      </c>
      <c r="E52" s="67"/>
      <c r="F52" s="67"/>
      <c r="G52" s="61"/>
      <c r="H52" s="23"/>
      <c r="I52" s="1"/>
      <c r="J52" s="1"/>
      <c r="K52" s="23"/>
    </row>
    <row r="53" spans="1:11" ht="18.75" customHeight="1">
      <c r="A53" s="43" t="s">
        <v>26</v>
      </c>
      <c r="B53" s="16" t="s">
        <v>150</v>
      </c>
      <c r="C53" s="71" t="s">
        <v>151</v>
      </c>
      <c r="D53" s="65">
        <v>0</v>
      </c>
      <c r="E53" s="67"/>
      <c r="F53" s="67"/>
      <c r="G53" s="61"/>
      <c r="H53" s="23"/>
      <c r="I53" s="1"/>
      <c r="J53" s="1"/>
      <c r="K53" s="23"/>
    </row>
    <row r="54" spans="1:11" ht="18.75" customHeight="1">
      <c r="A54" s="43" t="s">
        <v>152</v>
      </c>
      <c r="B54" s="16" t="s">
        <v>153</v>
      </c>
      <c r="C54" s="71" t="s">
        <v>154</v>
      </c>
      <c r="D54" s="65">
        <v>0</v>
      </c>
      <c r="E54" s="67"/>
      <c r="F54" s="67"/>
      <c r="G54" s="61"/>
      <c r="H54" s="23"/>
      <c r="I54" s="1"/>
      <c r="J54" s="1"/>
      <c r="K54" s="23"/>
    </row>
    <row r="55" spans="1:11" ht="18.75" customHeight="1">
      <c r="A55" s="129" t="s">
        <v>155</v>
      </c>
      <c r="B55" s="171"/>
      <c r="C55" s="171"/>
      <c r="D55" s="172"/>
      <c r="E55" s="167"/>
      <c r="F55" s="167"/>
      <c r="G55" s="61"/>
      <c r="H55" s="23"/>
      <c r="I55" s="1"/>
      <c r="J55" s="1"/>
      <c r="K55" s="23"/>
    </row>
    <row r="56" spans="1:11" ht="18.75" customHeight="1">
      <c r="A56" s="43">
        <v>1</v>
      </c>
      <c r="B56" s="151" t="s">
        <v>156</v>
      </c>
      <c r="C56" s="147"/>
      <c r="D56" s="168"/>
      <c r="E56" s="43">
        <v>1</v>
      </c>
      <c r="F56" s="64">
        <f>IF(BalanceSheet!H32&gt;BalanceSheet!K32,BalanceSheet!H32,BalanceSheet!K32)</f>
        <v>122212</v>
      </c>
      <c r="G56" s="61"/>
      <c r="H56" s="23"/>
      <c r="I56" s="1"/>
      <c r="J56" s="1"/>
      <c r="K56" s="23"/>
    </row>
    <row r="57" spans="1:11" ht="18.75" customHeight="1">
      <c r="A57" s="43">
        <v>2</v>
      </c>
      <c r="B57" s="151" t="s">
        <v>157</v>
      </c>
      <c r="C57" s="147"/>
      <c r="D57" s="168"/>
      <c r="E57" s="43">
        <v>2</v>
      </c>
      <c r="F57" s="64">
        <f>(SUM(D51:D52)-'Page 1 Income Summary'!F17)*-1</f>
        <v>-255603</v>
      </c>
      <c r="G57" s="61"/>
      <c r="H57" s="23"/>
      <c r="I57" s="1"/>
      <c r="J57" s="1"/>
      <c r="K57" s="23"/>
    </row>
    <row r="58" spans="1:11" ht="18.75" customHeight="1">
      <c r="A58" s="43">
        <v>3</v>
      </c>
      <c r="B58" s="151" t="s">
        <v>158</v>
      </c>
      <c r="C58" s="147"/>
      <c r="D58" s="168"/>
      <c r="E58" s="43">
        <v>3</v>
      </c>
      <c r="F58" s="64">
        <f>F57-F56</f>
        <v>-377815</v>
      </c>
      <c r="G58" s="61"/>
      <c r="H58" s="23"/>
      <c r="I58" s="1"/>
      <c r="J58" s="1"/>
      <c r="K58" s="23"/>
    </row>
    <row r="59" spans="1:11" ht="18.75" customHeight="1">
      <c r="A59" s="59"/>
      <c r="B59" s="23"/>
      <c r="C59" s="23"/>
      <c r="D59" s="58"/>
      <c r="E59" s="59"/>
      <c r="F59" s="59"/>
      <c r="G59" s="61"/>
      <c r="H59" s="23"/>
      <c r="I59" s="23"/>
      <c r="J59" s="23"/>
      <c r="K59" s="23"/>
    </row>
  </sheetData>
  <mergeCells count="54">
    <mergeCell ref="A55:F55"/>
    <mergeCell ref="B56:D56"/>
    <mergeCell ref="B57:D57"/>
    <mergeCell ref="B58:D58"/>
    <mergeCell ref="A46:F46"/>
    <mergeCell ref="B47:D47"/>
    <mergeCell ref="B48:D48"/>
    <mergeCell ref="B49:D49"/>
    <mergeCell ref="B50:D50"/>
    <mergeCell ref="B41:D41"/>
    <mergeCell ref="A42:F42"/>
    <mergeCell ref="B43:D43"/>
    <mergeCell ref="B44:D44"/>
    <mergeCell ref="B45:D45"/>
    <mergeCell ref="B36:D36"/>
    <mergeCell ref="B37:D37"/>
    <mergeCell ref="B38:D38"/>
    <mergeCell ref="B39:D39"/>
    <mergeCell ref="B40:D40"/>
    <mergeCell ref="B31:D31"/>
    <mergeCell ref="B32:D32"/>
    <mergeCell ref="B33:D33"/>
    <mergeCell ref="A34:F34"/>
    <mergeCell ref="B35:D35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A6:F6"/>
    <mergeCell ref="B7:D7"/>
    <mergeCell ref="B8:D8"/>
    <mergeCell ref="B9:D9"/>
    <mergeCell ref="B10:D10"/>
    <mergeCell ref="A1:B1"/>
    <mergeCell ref="A2:B2"/>
    <mergeCell ref="A3:B3"/>
    <mergeCell ref="A4:E4"/>
    <mergeCell ref="A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32"/>
  <sheetViews>
    <sheetView topLeftCell="B1" workbookViewId="0">
      <selection activeCell="E1" sqref="E1"/>
    </sheetView>
  </sheetViews>
  <sheetFormatPr defaultRowHeight="15"/>
  <cols>
    <col min="1" max="1" width="13.625" hidden="1" bestFit="1" customWidth="1"/>
    <col min="2" max="2" width="8.125" style="52" bestFit="1" customWidth="1"/>
    <col min="3" max="3" width="20.75" style="53" bestFit="1" customWidth="1"/>
    <col min="4" max="4" width="54" style="53" bestFit="1" customWidth="1"/>
    <col min="5" max="5" width="20" style="54" bestFit="1" customWidth="1"/>
    <col min="6" max="6" width="13.625" hidden="1" bestFit="1" customWidth="1"/>
    <col min="7" max="7" width="8.125" style="52" bestFit="1" customWidth="1"/>
    <col min="8" max="8" width="20.875" style="53" bestFit="1" customWidth="1"/>
    <col min="9" max="9" width="53.625" style="53" bestFit="1" customWidth="1"/>
    <col min="10" max="10" width="20" style="54" bestFit="1" customWidth="1"/>
    <col min="11" max="12" width="8.125" bestFit="1" customWidth="1"/>
    <col min="13" max="13" width="16" bestFit="1" customWidth="1"/>
    <col min="14" max="14" width="11.625" bestFit="1" customWidth="1"/>
    <col min="15" max="15" width="13" bestFit="1" customWidth="1"/>
    <col min="16" max="16" width="11.625" bestFit="1" customWidth="1"/>
  </cols>
  <sheetData>
    <row r="1" spans="1:16" ht="22.5" customHeight="1">
      <c r="A1" s="1"/>
      <c r="B1" s="123" t="s">
        <v>373</v>
      </c>
      <c r="C1" s="122"/>
      <c r="D1" s="122"/>
      <c r="E1" s="36"/>
      <c r="F1" s="1"/>
      <c r="G1" s="37"/>
      <c r="H1" s="38"/>
      <c r="I1" s="38"/>
      <c r="J1" s="36"/>
      <c r="K1" s="1"/>
      <c r="L1" s="1"/>
      <c r="M1" s="1"/>
      <c r="N1" s="1"/>
      <c r="O1" s="1"/>
      <c r="P1" s="1"/>
    </row>
    <row r="2" spans="1:16" ht="22.5" customHeight="1">
      <c r="A2" s="1"/>
      <c r="B2" s="126" t="s">
        <v>48</v>
      </c>
      <c r="C2" s="125"/>
      <c r="D2" s="125"/>
      <c r="E2" s="39"/>
      <c r="F2" s="1"/>
      <c r="G2" s="37"/>
      <c r="H2" s="38"/>
      <c r="I2" s="38"/>
      <c r="J2" s="36"/>
      <c r="K2" s="1"/>
      <c r="L2" s="1"/>
      <c r="M2" s="1"/>
      <c r="N2" s="1"/>
      <c r="O2" s="1"/>
      <c r="P2" s="1"/>
    </row>
    <row r="3" spans="1:16" ht="22.5" customHeight="1">
      <c r="A3" s="1"/>
      <c r="B3" s="128" t="s">
        <v>2</v>
      </c>
      <c r="C3" s="127"/>
      <c r="D3" s="38"/>
      <c r="E3" s="36"/>
      <c r="F3" s="1"/>
      <c r="G3" s="37"/>
      <c r="H3" s="38"/>
      <c r="I3" s="38"/>
      <c r="J3" s="36"/>
      <c r="K3" s="1"/>
      <c r="L3" s="1"/>
      <c r="M3" s="1"/>
      <c r="N3" s="1"/>
      <c r="O3" s="1"/>
      <c r="P3" s="1"/>
    </row>
    <row r="4" spans="1:16" ht="22.5" customHeight="1">
      <c r="A4" s="1"/>
      <c r="B4" s="37"/>
      <c r="C4" s="38"/>
      <c r="D4" s="38"/>
      <c r="E4" s="36"/>
      <c r="F4" s="1"/>
      <c r="G4" s="37"/>
      <c r="H4" s="38"/>
      <c r="I4" s="38"/>
      <c r="J4" s="36"/>
      <c r="K4" s="1"/>
      <c r="L4" s="1"/>
      <c r="M4" s="1"/>
      <c r="N4" s="1"/>
      <c r="O4" s="1"/>
      <c r="P4" s="1"/>
    </row>
    <row r="5" spans="1:16" ht="22.5" customHeight="1">
      <c r="A5" s="16"/>
      <c r="B5" s="22" t="s">
        <v>49</v>
      </c>
      <c r="C5" s="25"/>
      <c r="D5" s="25"/>
      <c r="E5" s="40"/>
      <c r="F5" s="16"/>
      <c r="G5" s="24"/>
      <c r="H5" s="25"/>
      <c r="I5" s="25"/>
      <c r="J5" s="40"/>
      <c r="K5" s="1"/>
      <c r="L5" s="1"/>
      <c r="M5" s="1"/>
      <c r="N5" s="1"/>
      <c r="O5" s="1"/>
      <c r="P5" s="1"/>
    </row>
    <row r="6" spans="1:16" ht="22.5" customHeight="1">
      <c r="A6" s="1"/>
      <c r="B6" s="41">
        <v>1</v>
      </c>
      <c r="C6" s="151" t="s">
        <v>50</v>
      </c>
      <c r="D6" s="147"/>
      <c r="E6" s="42">
        <f>'Page 1 Income Summary'!F17</f>
        <v>122212</v>
      </c>
      <c r="F6" s="1"/>
      <c r="G6" s="43">
        <v>6</v>
      </c>
      <c r="H6" s="151" t="s">
        <v>51</v>
      </c>
      <c r="I6" s="147"/>
      <c r="J6" s="44"/>
      <c r="K6" s="1"/>
      <c r="L6" s="1"/>
      <c r="M6" s="1"/>
      <c r="N6" s="1"/>
      <c r="O6" s="1"/>
      <c r="P6" s="1"/>
    </row>
    <row r="7" spans="1:16" ht="22.5" customHeight="1">
      <c r="A7" s="1"/>
      <c r="B7" s="41">
        <v>2</v>
      </c>
      <c r="C7" s="151" t="s">
        <v>52</v>
      </c>
      <c r="D7" s="147"/>
      <c r="E7" s="45">
        <v>77</v>
      </c>
      <c r="F7" s="1"/>
      <c r="G7" s="43"/>
      <c r="H7" s="154" t="s">
        <v>53</v>
      </c>
      <c r="I7" s="154"/>
      <c r="J7" s="45">
        <v>400</v>
      </c>
      <c r="K7" s="1"/>
      <c r="L7" s="1"/>
      <c r="M7" s="1"/>
      <c r="N7" s="1"/>
      <c r="O7" s="1"/>
      <c r="P7" s="1"/>
    </row>
    <row r="8" spans="1:16" ht="22.5" customHeight="1">
      <c r="A8" s="1"/>
      <c r="B8" s="41">
        <v>3</v>
      </c>
      <c r="C8" s="151" t="s">
        <v>54</v>
      </c>
      <c r="D8" s="151"/>
      <c r="E8" s="173">
        <v>100</v>
      </c>
      <c r="F8" s="1"/>
      <c r="G8" s="43">
        <v>7</v>
      </c>
      <c r="H8" s="151" t="s">
        <v>55</v>
      </c>
      <c r="I8" s="149"/>
      <c r="J8" s="44"/>
      <c r="K8" s="1"/>
      <c r="L8" s="1"/>
      <c r="M8" s="1"/>
      <c r="N8" s="1"/>
      <c r="O8" s="1"/>
      <c r="P8" s="1"/>
    </row>
    <row r="9" spans="1:16" ht="22.5" customHeight="1">
      <c r="A9" s="1"/>
      <c r="B9" s="41"/>
      <c r="C9" s="154" t="s">
        <v>56</v>
      </c>
      <c r="D9" s="154"/>
      <c r="E9" s="174"/>
      <c r="F9" s="1"/>
      <c r="G9" s="43"/>
      <c r="H9" s="175" t="s">
        <v>57</v>
      </c>
      <c r="I9" s="175"/>
      <c r="J9" s="45">
        <v>500</v>
      </c>
      <c r="K9" s="1"/>
      <c r="L9" s="1"/>
      <c r="M9" s="1"/>
      <c r="N9" s="1"/>
      <c r="O9" s="1"/>
      <c r="P9" s="1"/>
    </row>
    <row r="10" spans="1:16" ht="22.5" customHeight="1">
      <c r="A10" s="1"/>
      <c r="B10" s="41">
        <v>4</v>
      </c>
      <c r="C10" s="151" t="s">
        <v>58</v>
      </c>
      <c r="D10" s="151"/>
      <c r="E10" s="44"/>
      <c r="F10" s="1"/>
      <c r="G10" s="43">
        <v>8</v>
      </c>
      <c r="H10" s="147" t="s">
        <v>59</v>
      </c>
      <c r="I10" s="147"/>
      <c r="J10" s="42">
        <f>SUM(J6:J9)</f>
        <v>900</v>
      </c>
      <c r="K10" s="1"/>
      <c r="L10" s="1"/>
      <c r="M10" s="1"/>
      <c r="N10" s="1"/>
      <c r="O10" s="1"/>
      <c r="P10" s="1"/>
    </row>
    <row r="11" spans="1:16" ht="22.5" customHeight="1">
      <c r="A11" s="1"/>
      <c r="B11" s="41"/>
      <c r="C11" s="154" t="s">
        <v>60</v>
      </c>
      <c r="D11" s="154"/>
      <c r="E11" s="45">
        <v>200</v>
      </c>
      <c r="F11" s="1"/>
      <c r="G11" s="43">
        <v>9</v>
      </c>
      <c r="H11" s="147" t="s">
        <v>61</v>
      </c>
      <c r="I11" s="147"/>
      <c r="J11" s="42">
        <f>E12-J10</f>
        <v>121689</v>
      </c>
      <c r="K11" s="1"/>
      <c r="L11" s="1"/>
      <c r="M11" s="1"/>
      <c r="N11" s="1"/>
      <c r="O11" s="1"/>
      <c r="P11" s="1"/>
    </row>
    <row r="12" spans="1:16" ht="22.5" customHeight="1">
      <c r="A12" s="1"/>
      <c r="B12" s="41">
        <v>5</v>
      </c>
      <c r="C12" s="151" t="s">
        <v>62</v>
      </c>
      <c r="D12" s="151"/>
      <c r="E12" s="42">
        <f>SUM(E6:E8)+E11</f>
        <v>122589</v>
      </c>
      <c r="F12" s="1"/>
      <c r="G12" s="48"/>
      <c r="H12" s="176"/>
      <c r="I12" s="176"/>
      <c r="J12" s="49"/>
      <c r="K12" s="1"/>
      <c r="L12" s="1"/>
      <c r="M12" s="1"/>
      <c r="N12" s="1"/>
      <c r="O12" s="1"/>
      <c r="P12" s="1"/>
    </row>
    <row r="13" spans="1:16" ht="22.5" customHeight="1">
      <c r="A13" s="1"/>
      <c r="B13" s="22" t="s">
        <v>63</v>
      </c>
      <c r="C13" s="47"/>
      <c r="D13" s="47"/>
      <c r="E13" s="50"/>
      <c r="F13" s="1"/>
      <c r="G13" s="22"/>
      <c r="H13" s="47"/>
      <c r="I13" s="47"/>
      <c r="J13" s="50"/>
      <c r="K13" s="1"/>
      <c r="L13" s="1"/>
      <c r="M13" s="1"/>
      <c r="N13" s="1"/>
      <c r="O13" s="1"/>
      <c r="P13" s="1"/>
    </row>
    <row r="14" spans="1:16" ht="22.5" customHeight="1">
      <c r="A14" s="1"/>
      <c r="B14" s="41">
        <v>1</v>
      </c>
      <c r="C14" s="151" t="s">
        <v>64</v>
      </c>
      <c r="D14" s="147"/>
      <c r="E14" s="42">
        <f>BalanceSheet!H29</f>
        <v>165</v>
      </c>
      <c r="F14" s="12" t="str">
        <f>"30300" &amp; G14</f>
        <v>303005</v>
      </c>
      <c r="G14" s="43">
        <v>5</v>
      </c>
      <c r="H14" s="151" t="s">
        <v>65</v>
      </c>
      <c r="I14" s="147"/>
      <c r="J14" s="42">
        <f>SUMIF('Journal Entries'!$A$7:$A$990,'Sch M'!$F14,'Journal Entries'!$G$7:$G$990)+SUMIF('Journal Entries'!$A$7:$A$990,'Sch M'!$F14,'Journal Entries'!$H$7:$H$990)</f>
        <v>0</v>
      </c>
      <c r="K14" s="1"/>
      <c r="L14" s="1"/>
      <c r="M14" s="1"/>
      <c r="N14" s="1"/>
      <c r="O14" s="1"/>
      <c r="P14" s="1"/>
    </row>
    <row r="15" spans="1:16" ht="22.5" customHeight="1">
      <c r="A15" s="1"/>
      <c r="B15" s="41">
        <v>2</v>
      </c>
      <c r="C15" s="16" t="s">
        <v>66</v>
      </c>
      <c r="D15" s="27" t="s">
        <v>67</v>
      </c>
      <c r="E15" s="177">
        <f>SUMIF('Journal Entries'!$A$7:$A$990,'Sch M'!$A16,'Journal Entries'!$G$7:$G$990)+SUMIF('Journal Entries'!$A$7:$A$990,'Sch M'!$A16,'Journal Entries'!$H$7:$H$990)</f>
        <v>0</v>
      </c>
      <c r="F15" s="1"/>
      <c r="G15" s="43">
        <v>6</v>
      </c>
      <c r="H15" s="16" t="s">
        <v>68</v>
      </c>
      <c r="I15" s="27" t="s">
        <v>69</v>
      </c>
      <c r="J15" s="177">
        <v>0</v>
      </c>
      <c r="K15" s="1"/>
      <c r="L15" s="1"/>
      <c r="M15" s="1"/>
      <c r="N15" s="1"/>
      <c r="O15" s="1"/>
      <c r="P15" s="1"/>
    </row>
    <row r="16" spans="1:16" ht="22.5" customHeight="1">
      <c r="A16" s="12" t="str">
        <f>"30300" &amp; B15</f>
        <v>303002</v>
      </c>
      <c r="B16" s="41"/>
      <c r="C16" s="175" t="s">
        <v>70</v>
      </c>
      <c r="D16" s="175"/>
      <c r="E16" s="178"/>
      <c r="F16" s="12" t="str">
        <f>"30300" &amp; G16</f>
        <v>30300</v>
      </c>
      <c r="G16" s="43"/>
      <c r="H16" s="175" t="s">
        <v>71</v>
      </c>
      <c r="I16" s="175"/>
      <c r="J16" s="178"/>
      <c r="K16" s="1"/>
      <c r="L16" s="1"/>
      <c r="M16" s="1"/>
      <c r="N16" s="1"/>
      <c r="O16" s="1"/>
      <c r="P16" s="1"/>
    </row>
    <row r="17" spans="1:16" ht="22.5" customHeight="1">
      <c r="A17" s="1"/>
      <c r="B17" s="41">
        <v>3</v>
      </c>
      <c r="C17" s="151" t="s">
        <v>72</v>
      </c>
      <c r="D17" s="147"/>
      <c r="E17" s="42">
        <f>SUM(E14:E15)</f>
        <v>165</v>
      </c>
      <c r="F17" s="1"/>
      <c r="G17" s="43">
        <v>7</v>
      </c>
      <c r="H17" s="151" t="s">
        <v>73</v>
      </c>
      <c r="I17" s="147"/>
      <c r="J17" s="42">
        <f>E18+SUM(J14:J15)</f>
        <v>0</v>
      </c>
      <c r="K17" s="1"/>
      <c r="L17" s="1"/>
      <c r="M17" s="1"/>
      <c r="N17" s="1"/>
      <c r="O17" s="1"/>
      <c r="P17" s="1"/>
    </row>
    <row r="18" spans="1:16" ht="22.5" customHeight="1">
      <c r="A18" s="12" t="str">
        <f>"30300" &amp; B18</f>
        <v>303004</v>
      </c>
      <c r="B18" s="41">
        <v>4</v>
      </c>
      <c r="C18" s="151" t="s">
        <v>74</v>
      </c>
      <c r="D18" s="147"/>
      <c r="E18" s="42">
        <f>SUMIF('Journal Entries'!$A$7:$A$990,'Sch M'!$A18,'Journal Entries'!$G$7:$G$990)+SUMIF('Journal Entries'!$A$7:$A$990,'Sch M'!$A18,'Journal Entries'!$H$7:$H$990)</f>
        <v>0</v>
      </c>
      <c r="F18" s="1"/>
      <c r="G18" s="43">
        <v>8</v>
      </c>
      <c r="H18" s="151" t="s">
        <v>75</v>
      </c>
      <c r="I18" s="147"/>
      <c r="J18" s="42">
        <f>E17-J17</f>
        <v>165</v>
      </c>
      <c r="K18" s="1"/>
      <c r="L18" s="1"/>
      <c r="M18" s="1"/>
      <c r="N18" s="1"/>
      <c r="O18" s="1"/>
      <c r="P18" s="1"/>
    </row>
    <row r="19" spans="1:16" ht="22.5" customHeight="1">
      <c r="A19" s="1"/>
      <c r="B19" s="22" t="s">
        <v>76</v>
      </c>
      <c r="C19" s="25"/>
      <c r="D19" s="25"/>
      <c r="E19" s="40"/>
      <c r="F19" s="1"/>
      <c r="G19" s="51"/>
      <c r="H19" s="25"/>
      <c r="I19" s="25"/>
      <c r="J19" s="40"/>
      <c r="K19" s="1"/>
      <c r="L19" s="1"/>
      <c r="M19" s="1"/>
      <c r="N19" s="1"/>
      <c r="O19" s="1"/>
      <c r="P19" s="1"/>
    </row>
    <row r="20" spans="1:16" ht="22.5" customHeight="1">
      <c r="A20" s="1"/>
      <c r="B20" s="41">
        <v>1</v>
      </c>
      <c r="C20" s="151" t="s">
        <v>64</v>
      </c>
      <c r="D20" s="147"/>
      <c r="E20" s="42">
        <f>BalanceSheet!H30</f>
        <v>0</v>
      </c>
      <c r="F20" s="12" t="str">
        <f>"30400"&amp;G20</f>
        <v>304005</v>
      </c>
      <c r="G20" s="43">
        <v>5</v>
      </c>
      <c r="H20" s="151" t="s">
        <v>74</v>
      </c>
      <c r="I20" s="147"/>
      <c r="J20" s="42">
        <f>SUMIF('Journal Entries'!$A$7:$A$990,'Sch M'!$F20,'Journal Entries'!$G$7:$G$990)+SUMIF('Journal Entries'!$A$7:$A$990,'Sch M'!$F20,'Journal Entries'!$H$7:$H$990)</f>
        <v>0</v>
      </c>
      <c r="K20" s="1"/>
      <c r="L20" s="1"/>
      <c r="M20" s="1"/>
      <c r="N20" s="1"/>
      <c r="O20" s="1"/>
      <c r="P20" s="1"/>
    </row>
    <row r="21" spans="1:16" ht="22.5" customHeight="1">
      <c r="A21" s="12" t="str">
        <f>"30400"&amp;B21</f>
        <v>304002</v>
      </c>
      <c r="B21" s="41">
        <v>2</v>
      </c>
      <c r="C21" s="151" t="s">
        <v>77</v>
      </c>
      <c r="D21" s="147"/>
      <c r="E21" s="42">
        <f>SUMIF('Journal Entries'!$A$7:$A$990,'Sch M'!$A21,'Journal Entries'!$G$7:$G$990)+SUMIF('Journal Entries'!$A$7:$A$990,'Sch M'!$A21,'Journal Entries'!$H$7:$H$990)</f>
        <v>0</v>
      </c>
      <c r="F21" s="12" t="str">
        <f>"30400"&amp;G21</f>
        <v>304006</v>
      </c>
      <c r="G21" s="43">
        <v>6</v>
      </c>
      <c r="H21" s="151" t="s">
        <v>78</v>
      </c>
      <c r="I21" s="147"/>
      <c r="J21" s="42">
        <f>SUMIF('Journal Entries'!$A$7:$A$990,'Sch M'!$F21,'Journal Entries'!$G$7:$G$990)+SUMIF('Journal Entries'!$A$7:$A$990,'Sch M'!$F21,'Journal Entries'!$H$7:$H$990)</f>
        <v>0</v>
      </c>
      <c r="K21" s="1"/>
      <c r="L21" s="1"/>
      <c r="M21" s="1"/>
      <c r="N21" s="1"/>
      <c r="O21" s="1"/>
      <c r="P21" s="1"/>
    </row>
    <row r="22" spans="1:16" ht="22.5" customHeight="1">
      <c r="A22" s="1"/>
      <c r="B22" s="41">
        <v>3</v>
      </c>
      <c r="C22" s="16" t="s">
        <v>79</v>
      </c>
      <c r="D22" s="27" t="s">
        <v>80</v>
      </c>
      <c r="E22" s="177">
        <f>SUMIF('Journal Entries'!$A$7:$A$990,'Sch M'!$A24,'Journal Entries'!$G$7:$G$990)+SUMIF('Journal Entries'!$A$7:$A$990,'Sch M'!$A24,'Journal Entries'!$H$7:$H$990)</f>
        <v>0</v>
      </c>
      <c r="F22" s="1"/>
      <c r="G22" s="43">
        <v>7</v>
      </c>
      <c r="H22" s="16" t="s">
        <v>68</v>
      </c>
      <c r="I22" s="27" t="s">
        <v>81</v>
      </c>
      <c r="J22" s="177">
        <f>SUMIF('Journal Entries'!$A$7:$A$990,'Sch M'!$F23,'Journal Entries'!$G$7:$G$990)+SUMIF('Journal Entries'!$A$7:$A$990,'Sch M'!$F23,'Journal Entries'!$H$7:$H$990)</f>
        <v>0</v>
      </c>
      <c r="K22" s="1"/>
      <c r="L22" s="1"/>
      <c r="M22" s="1"/>
      <c r="N22" s="1"/>
      <c r="O22" s="1"/>
      <c r="P22" s="1"/>
    </row>
    <row r="23" spans="1:16" ht="22.5" customHeight="1">
      <c r="A23" s="1"/>
      <c r="B23" s="41"/>
      <c r="C23" s="175" t="s">
        <v>82</v>
      </c>
      <c r="D23" s="175"/>
      <c r="E23" s="178"/>
      <c r="F23" s="12" t="str">
        <f>"30400"&amp;G22</f>
        <v>304007</v>
      </c>
      <c r="G23" s="43"/>
      <c r="H23" s="175" t="s">
        <v>83</v>
      </c>
      <c r="I23" s="175"/>
      <c r="J23" s="178"/>
      <c r="K23" s="1"/>
      <c r="L23" s="1"/>
      <c r="M23" s="1"/>
      <c r="N23" s="1"/>
      <c r="O23" s="1"/>
      <c r="P23" s="1"/>
    </row>
    <row r="24" spans="1:16" ht="22.5" customHeight="1">
      <c r="A24" s="12" t="str">
        <f>"30400"&amp;B22</f>
        <v>304003</v>
      </c>
      <c r="B24" s="41"/>
      <c r="C24" s="175" t="s">
        <v>84</v>
      </c>
      <c r="D24" s="175"/>
      <c r="E24" s="178"/>
      <c r="F24" s="1"/>
      <c r="G24" s="43">
        <v>8</v>
      </c>
      <c r="H24" s="151" t="s">
        <v>85</v>
      </c>
      <c r="I24" s="147"/>
      <c r="J24" s="42">
        <f>SUM(J20:J22)</f>
        <v>0</v>
      </c>
      <c r="K24" s="1"/>
      <c r="L24" s="1"/>
      <c r="M24" s="1"/>
      <c r="N24" s="1"/>
      <c r="O24" s="1"/>
      <c r="P24" s="1"/>
    </row>
    <row r="25" spans="1:16" ht="22.5" customHeight="1">
      <c r="A25" s="1"/>
      <c r="B25" s="41">
        <v>4</v>
      </c>
      <c r="C25" s="151" t="s">
        <v>86</v>
      </c>
      <c r="D25" s="147"/>
      <c r="E25" s="42">
        <f>SUM(E20:E23)</f>
        <v>0</v>
      </c>
      <c r="F25" s="1"/>
      <c r="G25" s="43">
        <v>9</v>
      </c>
      <c r="H25" s="147" t="s">
        <v>87</v>
      </c>
      <c r="I25" s="147"/>
      <c r="J25" s="42">
        <f>E25-J24</f>
        <v>0</v>
      </c>
      <c r="K25" s="1"/>
      <c r="L25" s="1"/>
      <c r="M25" s="1"/>
      <c r="N25" s="1"/>
      <c r="O25" s="1"/>
      <c r="P25" s="1"/>
    </row>
    <row r="26" spans="1:16" ht="22.5" customHeight="1">
      <c r="A26" s="1"/>
      <c r="B26" s="22" t="s">
        <v>88</v>
      </c>
      <c r="C26" s="25"/>
      <c r="D26" s="25"/>
      <c r="E26" s="40"/>
      <c r="F26" s="1"/>
      <c r="G26" s="51"/>
      <c r="H26" s="25"/>
      <c r="I26" s="25"/>
      <c r="J26" s="40"/>
      <c r="K26" s="1"/>
      <c r="L26" s="1"/>
      <c r="M26" s="1"/>
      <c r="N26" s="1"/>
      <c r="O26" s="1"/>
      <c r="P26" s="1"/>
    </row>
    <row r="27" spans="1:16" ht="22.5" customHeight="1">
      <c r="A27" s="1"/>
      <c r="B27" s="43">
        <v>1</v>
      </c>
      <c r="C27" s="151" t="s">
        <v>64</v>
      </c>
      <c r="D27" s="147"/>
      <c r="E27" s="42">
        <f>BalanceSheet!H32</f>
        <v>0</v>
      </c>
      <c r="F27" s="12" t="str">
        <f>"30600"&amp;G27</f>
        <v>306006</v>
      </c>
      <c r="G27" s="43">
        <v>6</v>
      </c>
      <c r="H27" s="151" t="s">
        <v>78</v>
      </c>
      <c r="I27" s="147"/>
      <c r="J27" s="42">
        <f>SUMIF('Journal Entries'!$A$7:$A$990,'Sch M'!$F27,'Journal Entries'!$G$7:$G$990)+SUMIF('Journal Entries'!$A$7:$A$990,'Sch M'!$F27,'Journal Entries'!$H$7:$H$990)</f>
        <v>0</v>
      </c>
      <c r="K27" s="1"/>
      <c r="L27" s="1"/>
      <c r="M27" s="1"/>
      <c r="N27" s="1"/>
      <c r="O27" s="1"/>
      <c r="P27" s="1"/>
    </row>
    <row r="28" spans="1:16" ht="22.5" customHeight="1">
      <c r="A28" s="1"/>
      <c r="B28" s="41">
        <v>2</v>
      </c>
      <c r="C28" s="16" t="s">
        <v>66</v>
      </c>
      <c r="D28" s="27" t="s">
        <v>89</v>
      </c>
      <c r="E28" s="177">
        <f>SUMIF('Journal Entries'!$A$7:$A$990,'Sch M'!$A29,'Journal Entries'!$G$7:$G$990)+SUMIF('Journal Entries'!$A$7:$A$990,'Sch M'!$A29,'Journal Entries'!$H$7:$H$990)+'Page 1 Income Summary'!F17</f>
        <v>122212</v>
      </c>
      <c r="F28" s="12" t="str">
        <f>"30600"&amp;G28</f>
        <v>306007</v>
      </c>
      <c r="G28" s="43">
        <v>7</v>
      </c>
      <c r="H28" s="151" t="s">
        <v>90</v>
      </c>
      <c r="I28" s="147"/>
      <c r="J28" s="42">
        <f>SUMIF('Journal Entries'!$A$7:$A$990,'Sch M'!$F28,'Journal Entries'!$G$7:$G$990)+SUMIF('Journal Entries'!$A$7:$A$990,'Sch M'!$F28,'Journal Entries'!$H$7:$H$990)</f>
        <v>0</v>
      </c>
      <c r="K28" s="1"/>
      <c r="L28" s="1"/>
      <c r="M28" s="1"/>
      <c r="N28" s="1"/>
      <c r="O28" s="1"/>
      <c r="P28" s="1"/>
    </row>
    <row r="29" spans="1:16" ht="20.25" customHeight="1">
      <c r="A29" s="12" t="str">
        <f>"30600"&amp;B28</f>
        <v>306002</v>
      </c>
      <c r="B29" s="41"/>
      <c r="C29" s="175" t="s">
        <v>91</v>
      </c>
      <c r="D29" s="175"/>
      <c r="E29" s="179"/>
      <c r="F29" s="1"/>
      <c r="G29" s="43">
        <v>8</v>
      </c>
      <c r="H29" s="16" t="s">
        <v>68</v>
      </c>
      <c r="I29" s="27" t="s">
        <v>92</v>
      </c>
      <c r="J29" s="180">
        <f>SUMIF('Journal Entries'!$A$7:$A$990,'Sch M'!$F30,'Journal Entries'!$G$7:$G$990)+SUMIF('Journal Entries'!$A$7:$A$990,'Sch M'!$F30,'Journal Entries'!$H$7:$H$990)</f>
        <v>0</v>
      </c>
      <c r="K29" s="1"/>
      <c r="L29" s="1"/>
      <c r="M29" s="1"/>
      <c r="N29" s="1"/>
      <c r="O29" s="1"/>
      <c r="P29" s="1"/>
    </row>
    <row r="30" spans="1:16" ht="20.25" customHeight="1">
      <c r="A30" s="1"/>
      <c r="B30" s="43">
        <v>3</v>
      </c>
      <c r="C30" s="151" t="s">
        <v>93</v>
      </c>
      <c r="D30" s="147"/>
      <c r="E30" s="42">
        <f>SUM(E27:E28)</f>
        <v>122212</v>
      </c>
      <c r="F30" s="12" t="str">
        <f>"30600"&amp;G29</f>
        <v>306008</v>
      </c>
      <c r="G30" s="43"/>
      <c r="H30" s="175" t="s">
        <v>94</v>
      </c>
      <c r="I30" s="175"/>
      <c r="J30" s="181"/>
      <c r="K30" s="1"/>
      <c r="L30" s="1"/>
      <c r="M30" s="1"/>
      <c r="N30" s="1"/>
      <c r="O30" s="1"/>
      <c r="P30" s="1"/>
    </row>
    <row r="31" spans="1:16" ht="20.25" customHeight="1">
      <c r="A31" s="12" t="str">
        <f>"30600"&amp;B31</f>
        <v>306004</v>
      </c>
      <c r="B31" s="43">
        <v>4</v>
      </c>
      <c r="C31" s="151" t="s">
        <v>74</v>
      </c>
      <c r="D31" s="147"/>
      <c r="E31" s="42">
        <f>SUMIF('Journal Entries'!$A$7:$A$990,'Sch M'!$A31,'Journal Entries'!$G$7:$G$990)+SUMIF('Journal Entries'!$A$7:$A$990,'Sch M'!$A31,'Journal Entries'!$H$7:$H$990)</f>
        <v>0</v>
      </c>
      <c r="F31" s="1"/>
      <c r="G31" s="43">
        <v>9</v>
      </c>
      <c r="H31" s="151" t="s">
        <v>95</v>
      </c>
      <c r="I31" s="147"/>
      <c r="J31" s="42">
        <f>SUM(J27:J29)+SUM(E31:E32)</f>
        <v>0</v>
      </c>
      <c r="K31" s="1"/>
      <c r="L31" s="1"/>
      <c r="M31" s="1"/>
      <c r="N31" s="1"/>
      <c r="O31" s="1"/>
      <c r="P31" s="1"/>
    </row>
    <row r="32" spans="1:16" ht="20.25" customHeight="1">
      <c r="A32" s="12" t="str">
        <f>"30600"&amp;B32</f>
        <v>306005</v>
      </c>
      <c r="B32" s="43">
        <v>5</v>
      </c>
      <c r="C32" s="151" t="s">
        <v>96</v>
      </c>
      <c r="D32" s="147"/>
      <c r="E32" s="42">
        <f>SUMIF('Journal Entries'!$A$7:$A$990,'Sch M'!$A32,'Journal Entries'!$G$7:$G$990)+SUMIF('Journal Entries'!$A$7:$A$990,'Sch M'!$A32,'Journal Entries'!$H$7:$H$990)</f>
        <v>0</v>
      </c>
      <c r="F32" s="1"/>
      <c r="G32" s="43">
        <v>10</v>
      </c>
      <c r="H32" s="151" t="s">
        <v>97</v>
      </c>
      <c r="I32" s="147"/>
      <c r="J32" s="42">
        <f>E30-J31</f>
        <v>122212</v>
      </c>
      <c r="K32" s="1"/>
      <c r="L32" s="1"/>
      <c r="M32" s="1"/>
      <c r="N32" s="1"/>
      <c r="O32" s="1"/>
      <c r="P32" s="1"/>
    </row>
  </sheetData>
  <mergeCells count="52">
    <mergeCell ref="C32:D32"/>
    <mergeCell ref="H32:I32"/>
    <mergeCell ref="J29:J30"/>
    <mergeCell ref="C30:D30"/>
    <mergeCell ref="H30:I30"/>
    <mergeCell ref="C31:D31"/>
    <mergeCell ref="H31:I31"/>
    <mergeCell ref="C25:D25"/>
    <mergeCell ref="H25:I25"/>
    <mergeCell ref="C27:D27"/>
    <mergeCell ref="H27:I27"/>
    <mergeCell ref="E28:E29"/>
    <mergeCell ref="H28:I28"/>
    <mergeCell ref="C29:D29"/>
    <mergeCell ref="C21:D21"/>
    <mergeCell ref="H21:I21"/>
    <mergeCell ref="E22:E24"/>
    <mergeCell ref="J22:J23"/>
    <mergeCell ref="C23:D23"/>
    <mergeCell ref="H23:I23"/>
    <mergeCell ref="C24:D24"/>
    <mergeCell ref="H24:I24"/>
    <mergeCell ref="C17:D17"/>
    <mergeCell ref="H17:I17"/>
    <mergeCell ref="C18:D18"/>
    <mergeCell ref="H18:I18"/>
    <mergeCell ref="C20:D20"/>
    <mergeCell ref="H20:I20"/>
    <mergeCell ref="C14:D14"/>
    <mergeCell ref="H14:I14"/>
    <mergeCell ref="E15:E16"/>
    <mergeCell ref="J15:J16"/>
    <mergeCell ref="C16:D16"/>
    <mergeCell ref="H16:I16"/>
    <mergeCell ref="C10:D10"/>
    <mergeCell ref="H10:I10"/>
    <mergeCell ref="C11:D11"/>
    <mergeCell ref="H11:I11"/>
    <mergeCell ref="C12:D12"/>
    <mergeCell ref="H12:I12"/>
    <mergeCell ref="C7:D7"/>
    <mergeCell ref="H7:I7"/>
    <mergeCell ref="C8:D8"/>
    <mergeCell ref="E8:E9"/>
    <mergeCell ref="H8:I8"/>
    <mergeCell ref="C9:D9"/>
    <mergeCell ref="H9:I9"/>
    <mergeCell ref="B1:D1"/>
    <mergeCell ref="B2:D2"/>
    <mergeCell ref="B3:C3"/>
    <mergeCell ref="C6:D6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49"/>
  <sheetViews>
    <sheetView workbookViewId="0">
      <selection activeCell="E1" sqref="E1"/>
    </sheetView>
  </sheetViews>
  <sheetFormatPr defaultRowHeight="15"/>
  <cols>
    <col min="1" max="1" width="3.375" style="35" bestFit="1" customWidth="1"/>
    <col min="2" max="2" width="9.375" bestFit="1" customWidth="1"/>
    <col min="3" max="3" width="16.75" bestFit="1" customWidth="1"/>
    <col min="4" max="4" width="20.375" bestFit="1" customWidth="1"/>
    <col min="5" max="5" width="12" bestFit="1" customWidth="1"/>
    <col min="6" max="6" width="5" bestFit="1" customWidth="1"/>
    <col min="7" max="7" width="8.375" bestFit="1" customWidth="1"/>
    <col min="8" max="8" width="14" bestFit="1" customWidth="1"/>
    <col min="9" max="9" width="18.625" bestFit="1" customWidth="1"/>
    <col min="10" max="10" width="12" bestFit="1" customWidth="1"/>
    <col min="11" max="11" width="11" bestFit="1" customWidth="1"/>
    <col min="12" max="15" width="8.375" bestFit="1" customWidth="1"/>
  </cols>
  <sheetData>
    <row r="1" spans="1:15" ht="22.5" customHeight="1">
      <c r="A1" s="123" t="s">
        <v>373</v>
      </c>
      <c r="B1" s="122"/>
      <c r="C1" s="122"/>
      <c r="D1" s="12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2.5" customHeight="1">
      <c r="A2" s="126" t="s">
        <v>14</v>
      </c>
      <c r="B2" s="125"/>
      <c r="C2" s="125"/>
      <c r="D2" s="125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.75" customHeight="1">
      <c r="A3" s="128" t="s">
        <v>2</v>
      </c>
      <c r="B3" s="127"/>
      <c r="C3" s="12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8.75" customHeight="1">
      <c r="A4" s="1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0"/>
      <c r="O4" s="20"/>
    </row>
    <row r="5" spans="1:15" ht="18.75" customHeight="1">
      <c r="A5" s="2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8.75" customHeight="1">
      <c r="A6" s="162" t="s">
        <v>15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"/>
      <c r="M6" s="1"/>
      <c r="N6" s="20"/>
      <c r="O6" s="20"/>
    </row>
    <row r="7" spans="1:15" ht="18.75" customHeight="1">
      <c r="A7" s="160"/>
      <c r="B7" s="158"/>
      <c r="C7" s="158"/>
      <c r="D7" s="158"/>
      <c r="E7" s="158"/>
      <c r="F7" s="158"/>
      <c r="G7" s="158"/>
      <c r="H7" s="158"/>
      <c r="I7" s="158"/>
      <c r="J7" s="20" t="s">
        <v>16</v>
      </c>
      <c r="K7" s="1"/>
      <c r="L7" s="1"/>
      <c r="M7" s="1"/>
      <c r="N7" s="1"/>
      <c r="O7" s="1"/>
    </row>
    <row r="8" spans="1:15" ht="18.75" customHeight="1">
      <c r="A8" s="26">
        <v>1</v>
      </c>
      <c r="B8" s="182" t="s">
        <v>17</v>
      </c>
      <c r="C8" s="158"/>
      <c r="D8" s="158"/>
      <c r="E8" s="158"/>
      <c r="F8" s="158"/>
      <c r="G8" s="158"/>
      <c r="H8" s="158"/>
      <c r="I8" s="158"/>
      <c r="J8" s="183"/>
      <c r="K8" s="185"/>
      <c r="L8" s="1"/>
      <c r="M8" s="1"/>
      <c r="N8" s="1"/>
      <c r="O8" s="1"/>
    </row>
    <row r="9" spans="1:15" ht="18.75" customHeight="1">
      <c r="A9" s="26" t="s">
        <v>18</v>
      </c>
      <c r="B9" s="186" t="s">
        <v>19</v>
      </c>
      <c r="C9" s="186"/>
      <c r="D9" s="27">
        <v>423990</v>
      </c>
      <c r="E9" s="186" t="s">
        <v>20</v>
      </c>
      <c r="F9" s="186"/>
      <c r="G9" s="159" t="s">
        <v>21</v>
      </c>
      <c r="H9" s="159"/>
      <c r="I9" s="159"/>
      <c r="J9" s="184"/>
      <c r="K9" s="152"/>
      <c r="L9" s="1"/>
      <c r="M9" s="1"/>
      <c r="N9" s="1"/>
      <c r="O9" s="1"/>
    </row>
    <row r="10" spans="1:15" ht="18.75" customHeight="1">
      <c r="A10" s="26" t="s">
        <v>22</v>
      </c>
      <c r="B10" s="187" t="s">
        <v>23</v>
      </c>
      <c r="C10" s="158"/>
      <c r="D10" s="158"/>
      <c r="E10" s="158"/>
      <c r="F10" s="158"/>
      <c r="G10" s="158"/>
      <c r="H10" s="158"/>
      <c r="I10" s="158"/>
      <c r="J10" s="28"/>
      <c r="K10" s="1"/>
      <c r="L10" s="1"/>
      <c r="M10" s="1"/>
      <c r="N10" s="1"/>
      <c r="O10" s="1"/>
    </row>
    <row r="11" spans="1:15" ht="30" customHeight="1">
      <c r="A11" s="26" t="s">
        <v>24</v>
      </c>
      <c r="B11" s="187" t="s">
        <v>25</v>
      </c>
      <c r="C11" s="158"/>
      <c r="D11" s="158"/>
      <c r="E11" s="158"/>
      <c r="F11" s="158"/>
      <c r="G11" s="158"/>
      <c r="H11" s="158"/>
      <c r="I11" s="158"/>
      <c r="J11" s="28"/>
      <c r="K11" s="1"/>
      <c r="L11" s="1"/>
      <c r="M11" s="1"/>
      <c r="N11" s="1"/>
      <c r="O11" s="1"/>
    </row>
    <row r="12" spans="1:15" ht="18.75" customHeight="1">
      <c r="A12" s="26" t="s">
        <v>26</v>
      </c>
      <c r="B12" s="182" t="s">
        <v>27</v>
      </c>
      <c r="C12" s="158"/>
      <c r="D12" s="158"/>
      <c r="E12" s="158"/>
      <c r="F12" s="158"/>
      <c r="G12" s="158"/>
      <c r="H12" s="158"/>
      <c r="I12" s="158"/>
      <c r="J12" s="28"/>
      <c r="K12" s="1"/>
      <c r="L12" s="1"/>
      <c r="M12" s="1"/>
      <c r="N12" s="1"/>
      <c r="O12" s="1"/>
    </row>
    <row r="13" spans="1:15" ht="18.75" customHeight="1">
      <c r="A13" s="26">
        <v>3</v>
      </c>
      <c r="B13" s="187" t="s">
        <v>28</v>
      </c>
      <c r="C13" s="158"/>
      <c r="D13" s="158"/>
      <c r="E13" s="158"/>
      <c r="F13" s="158"/>
      <c r="G13" s="158"/>
      <c r="H13" s="158"/>
      <c r="I13" s="158"/>
      <c r="J13" s="28"/>
      <c r="K13" s="1"/>
      <c r="L13" s="1"/>
      <c r="M13" s="1"/>
      <c r="N13" s="1"/>
      <c r="O13" s="1"/>
    </row>
    <row r="14" spans="1:15" ht="24" customHeight="1">
      <c r="A14" s="26">
        <v>4</v>
      </c>
      <c r="B14" s="187" t="s">
        <v>29</v>
      </c>
      <c r="C14" s="158"/>
      <c r="D14" s="158"/>
      <c r="E14" s="158"/>
      <c r="F14" s="158"/>
      <c r="G14" s="158"/>
      <c r="H14" s="158"/>
      <c r="I14" s="158"/>
      <c r="J14" s="28"/>
      <c r="K14" s="1"/>
      <c r="L14" s="1"/>
      <c r="M14" s="1"/>
      <c r="N14" s="1"/>
      <c r="O14" s="1"/>
    </row>
    <row r="15" spans="1:15" ht="18.75" customHeight="1">
      <c r="A15" s="26">
        <v>5</v>
      </c>
      <c r="B15" s="187" t="s">
        <v>30</v>
      </c>
      <c r="C15" s="158"/>
      <c r="D15" s="158"/>
      <c r="E15" s="158"/>
      <c r="F15" s="158"/>
      <c r="G15" s="158"/>
      <c r="H15" s="158"/>
      <c r="I15" s="158"/>
      <c r="J15" s="28"/>
      <c r="K15" s="1"/>
      <c r="L15" s="1"/>
      <c r="M15" s="1"/>
      <c r="N15" s="1"/>
      <c r="O15" s="1"/>
    </row>
    <row r="16" spans="1:15" ht="35.25" customHeight="1">
      <c r="A16" s="26" t="s">
        <v>31</v>
      </c>
      <c r="B16" s="187" t="s">
        <v>32</v>
      </c>
      <c r="C16" s="158"/>
      <c r="D16" s="158"/>
      <c r="E16" s="158"/>
      <c r="F16" s="158"/>
      <c r="G16" s="158"/>
      <c r="H16" s="158"/>
      <c r="I16" s="158"/>
      <c r="J16" s="28"/>
      <c r="K16" s="1"/>
      <c r="L16" s="1"/>
      <c r="M16" s="1"/>
      <c r="N16" s="1"/>
      <c r="O16" s="1"/>
    </row>
    <row r="17" spans="1:15" ht="30" customHeight="1">
      <c r="A17" s="26" t="s">
        <v>24</v>
      </c>
      <c r="B17" s="187" t="s">
        <v>33</v>
      </c>
      <c r="C17" s="158"/>
      <c r="D17" s="158"/>
      <c r="E17" s="158"/>
      <c r="F17" s="158"/>
      <c r="G17" s="158"/>
      <c r="H17" s="158"/>
      <c r="I17" s="158"/>
      <c r="J17" s="28"/>
      <c r="K17" s="1"/>
      <c r="L17" s="1"/>
      <c r="M17" s="1"/>
      <c r="N17" s="1"/>
      <c r="O17" s="1"/>
    </row>
    <row r="18" spans="1:15" ht="30" customHeight="1">
      <c r="A18" s="26" t="s">
        <v>26</v>
      </c>
      <c r="B18" s="187" t="s">
        <v>34</v>
      </c>
      <c r="C18" s="158"/>
      <c r="D18" s="158"/>
      <c r="E18" s="158"/>
      <c r="F18" s="158"/>
      <c r="G18" s="158"/>
      <c r="H18" s="158"/>
      <c r="I18" s="158"/>
      <c r="J18" s="28"/>
      <c r="K18" s="1"/>
      <c r="L18" s="1"/>
      <c r="M18" s="1"/>
      <c r="N18" s="1"/>
      <c r="O18" s="1"/>
    </row>
    <row r="19" spans="1:15" ht="8.25" customHeight="1">
      <c r="A19" s="26"/>
      <c r="B19" s="158"/>
      <c r="C19" s="158"/>
      <c r="D19" s="158"/>
      <c r="E19" s="158"/>
      <c r="F19" s="158"/>
      <c r="G19" s="158"/>
      <c r="H19" s="158"/>
      <c r="I19" s="158"/>
      <c r="J19" s="183"/>
      <c r="K19" s="185"/>
      <c r="L19" s="1"/>
      <c r="M19" s="1"/>
      <c r="N19" s="1"/>
      <c r="O19" s="1"/>
    </row>
    <row r="20" spans="1:15" ht="18.75" customHeight="1">
      <c r="A20" s="26"/>
      <c r="B20" s="187" t="s">
        <v>35</v>
      </c>
      <c r="C20" s="158"/>
      <c r="D20" s="158"/>
      <c r="E20" s="158"/>
      <c r="F20" s="158"/>
      <c r="G20" s="158"/>
      <c r="H20" s="158"/>
      <c r="I20" s="158"/>
      <c r="J20" s="184"/>
      <c r="K20" s="152"/>
      <c r="L20" s="1"/>
      <c r="M20" s="1"/>
      <c r="N20" s="1"/>
      <c r="O20" s="1"/>
    </row>
    <row r="21" spans="1:15" ht="12" customHeight="1">
      <c r="A21" s="26"/>
      <c r="B21" s="158"/>
      <c r="C21" s="158"/>
      <c r="D21" s="158"/>
      <c r="E21" s="158"/>
      <c r="F21" s="158"/>
      <c r="G21" s="158"/>
      <c r="H21" s="158"/>
      <c r="I21" s="158"/>
      <c r="J21" s="184"/>
      <c r="K21" s="152"/>
      <c r="L21" s="1"/>
      <c r="M21" s="1"/>
      <c r="N21" s="1"/>
      <c r="O21" s="1"/>
    </row>
    <row r="22" spans="1:15" ht="18.75" customHeight="1">
      <c r="A22" s="26">
        <v>7</v>
      </c>
      <c r="B22" s="182" t="s">
        <v>36</v>
      </c>
      <c r="C22" s="158"/>
      <c r="D22" s="158"/>
      <c r="E22" s="158"/>
      <c r="F22" s="158"/>
      <c r="G22" s="188">
        <v>0</v>
      </c>
      <c r="H22" s="188"/>
      <c r="I22" s="25"/>
      <c r="J22" s="184"/>
      <c r="K22" s="152"/>
      <c r="L22" s="1"/>
      <c r="M22" s="1"/>
      <c r="N22" s="1"/>
      <c r="O22" s="1"/>
    </row>
    <row r="23" spans="1:15" ht="18.75" customHeight="1">
      <c r="A23" s="26">
        <v>8</v>
      </c>
      <c r="B23" s="187" t="s">
        <v>37</v>
      </c>
      <c r="C23" s="158"/>
      <c r="D23" s="158"/>
      <c r="E23" s="158"/>
      <c r="F23" s="158"/>
      <c r="G23" s="158"/>
      <c r="H23" s="158"/>
      <c r="I23" s="158"/>
      <c r="J23" s="184"/>
      <c r="K23" s="152"/>
      <c r="L23" s="1"/>
      <c r="M23" s="1"/>
      <c r="N23" s="1"/>
      <c r="O23" s="1"/>
    </row>
    <row r="24" spans="1:15" ht="18.75" customHeight="1">
      <c r="A24" s="26"/>
      <c r="B24" s="187" t="s">
        <v>38</v>
      </c>
      <c r="C24" s="158"/>
      <c r="D24" s="158"/>
      <c r="E24" s="158"/>
      <c r="F24" s="158"/>
      <c r="G24" s="158"/>
      <c r="H24" s="158"/>
      <c r="I24" s="158"/>
      <c r="J24" s="184"/>
      <c r="K24" s="152"/>
      <c r="L24" s="1"/>
      <c r="M24" s="1"/>
      <c r="N24" s="1"/>
      <c r="O24" s="1"/>
    </row>
    <row r="25" spans="1:15" ht="18.75" customHeight="1">
      <c r="A25" s="26"/>
      <c r="B25" s="187" t="s">
        <v>39</v>
      </c>
      <c r="C25" s="158"/>
      <c r="D25" s="158"/>
      <c r="E25" s="158"/>
      <c r="F25" s="158"/>
      <c r="G25" s="158"/>
      <c r="H25" s="158"/>
      <c r="I25" s="158"/>
      <c r="J25" s="28"/>
      <c r="K25" s="1"/>
      <c r="L25" s="1"/>
      <c r="M25" s="1"/>
      <c r="N25" s="1"/>
      <c r="O25" s="1"/>
    </row>
    <row r="26" spans="1:15" ht="18.75" customHeight="1">
      <c r="A26" s="26"/>
      <c r="B26" s="187" t="s">
        <v>40</v>
      </c>
      <c r="C26" s="158"/>
      <c r="D26" s="188"/>
      <c r="E26" s="188"/>
      <c r="F26" s="188"/>
      <c r="G26" s="186" t="s">
        <v>41</v>
      </c>
      <c r="H26" s="186"/>
      <c r="I26" s="186"/>
      <c r="J26" s="25"/>
      <c r="K26" s="25"/>
      <c r="L26" s="1"/>
      <c r="M26" s="1"/>
      <c r="N26" s="1"/>
      <c r="O26" s="1"/>
    </row>
    <row r="27" spans="1:15" ht="18.75" customHeight="1">
      <c r="A27" s="26"/>
      <c r="B27" s="30" t="s">
        <v>42</v>
      </c>
      <c r="C27" s="29" t="s">
        <v>43</v>
      </c>
      <c r="D27" s="159"/>
      <c r="E27" s="159"/>
      <c r="F27" s="159"/>
      <c r="G27" s="158"/>
      <c r="H27" s="158"/>
      <c r="I27" s="158"/>
      <c r="J27" s="158"/>
      <c r="K27" s="158"/>
      <c r="L27" s="1"/>
      <c r="M27" s="1"/>
      <c r="N27" s="1"/>
      <c r="O27" s="1"/>
    </row>
    <row r="28" spans="1:15" ht="18.75" customHeight="1">
      <c r="A28" s="26"/>
      <c r="B28" s="30" t="s">
        <v>44</v>
      </c>
      <c r="C28" s="187" t="s">
        <v>45</v>
      </c>
      <c r="D28" s="158"/>
      <c r="E28" s="158"/>
      <c r="F28" s="158"/>
      <c r="G28" s="158"/>
      <c r="H28" s="158"/>
      <c r="I28" s="158"/>
      <c r="J28" s="158"/>
      <c r="K28" s="158"/>
      <c r="L28" s="1"/>
      <c r="M28" s="1"/>
      <c r="N28" s="1"/>
      <c r="O28" s="1"/>
    </row>
    <row r="29" spans="1:15" ht="18.75" customHeight="1">
      <c r="A29" s="26"/>
      <c r="B29" s="25"/>
      <c r="C29" s="186" t="s">
        <v>46</v>
      </c>
      <c r="D29" s="158"/>
      <c r="E29" s="188">
        <v>0</v>
      </c>
      <c r="F29" s="188"/>
      <c r="G29" s="158"/>
      <c r="H29" s="158"/>
      <c r="I29" s="158"/>
      <c r="J29" s="158"/>
      <c r="K29" s="158"/>
      <c r="L29" s="1"/>
      <c r="M29" s="1"/>
      <c r="N29" s="1"/>
      <c r="O29" s="1"/>
    </row>
    <row r="30" spans="1:15" ht="18.75" customHeight="1">
      <c r="A30" s="31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1"/>
      <c r="M30" s="1"/>
      <c r="N30" s="1"/>
      <c r="O30" s="1"/>
    </row>
    <row r="31" spans="1:15" ht="18.75" customHeight="1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1"/>
      <c r="M31" s="1"/>
      <c r="N31" s="1"/>
      <c r="O31" s="1"/>
    </row>
    <row r="32" spans="1:15" ht="18.75" customHeight="1">
      <c r="A32" s="31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1"/>
      <c r="M32" s="1"/>
      <c r="N32" s="1"/>
      <c r="O32" s="1"/>
    </row>
    <row r="33" spans="1:15" ht="18.75" customHeight="1">
      <c r="A33" s="31" t="s">
        <v>47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1"/>
      <c r="M33" s="1"/>
      <c r="N33" s="1"/>
      <c r="O33" s="1"/>
    </row>
    <row r="34" spans="1:15" ht="18.7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1"/>
      <c r="M34" s="1"/>
      <c r="N34" s="1"/>
      <c r="O34" s="1"/>
    </row>
    <row r="35" spans="1:15" ht="18.75" customHeight="1">
      <c r="A35" s="31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1"/>
      <c r="M35" s="1"/>
      <c r="N35" s="1"/>
      <c r="O35" s="1"/>
    </row>
    <row r="36" spans="1:15" ht="18.75" customHeight="1">
      <c r="A36" s="3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8.75" customHeight="1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8.75" customHeight="1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8.75" customHeight="1">
      <c r="A39" s="2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8.75" customHeight="1">
      <c r="A40" s="2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8.75" customHeight="1">
      <c r="A41" s="2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8.75" customHeight="1">
      <c r="A42" s="2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8.75" customHeight="1">
      <c r="A43" s="2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8.75" customHeight="1">
      <c r="A44" s="2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8.75" customHeight="1">
      <c r="A45" s="2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8.75" customHeight="1">
      <c r="A46" s="2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8.75" customHeight="1">
      <c r="A47" s="21"/>
      <c r="B47" s="3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8.75" customHeight="1">
      <c r="A48" s="2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8.75" customHeight="1">
      <c r="A49" s="3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</sheetData>
  <mergeCells count="39">
    <mergeCell ref="C28:K28"/>
    <mergeCell ref="C29:D29"/>
    <mergeCell ref="E29:F29"/>
    <mergeCell ref="G29:K29"/>
    <mergeCell ref="B25:I25"/>
    <mergeCell ref="B26:C26"/>
    <mergeCell ref="D26:F26"/>
    <mergeCell ref="G26:I26"/>
    <mergeCell ref="D27:F27"/>
    <mergeCell ref="G27:K27"/>
    <mergeCell ref="J19:J24"/>
    <mergeCell ref="K19:K24"/>
    <mergeCell ref="B20:I20"/>
    <mergeCell ref="B21:I21"/>
    <mergeCell ref="B22:F22"/>
    <mergeCell ref="G22:H22"/>
    <mergeCell ref="B23:I23"/>
    <mergeCell ref="B24:I24"/>
    <mergeCell ref="B15:I15"/>
    <mergeCell ref="B16:I16"/>
    <mergeCell ref="B17:I17"/>
    <mergeCell ref="B18:I18"/>
    <mergeCell ref="B19:I19"/>
    <mergeCell ref="B10:I10"/>
    <mergeCell ref="B11:I11"/>
    <mergeCell ref="B12:I12"/>
    <mergeCell ref="B13:I13"/>
    <mergeCell ref="B14:I14"/>
    <mergeCell ref="B8:I8"/>
    <mergeCell ref="J8:J9"/>
    <mergeCell ref="K8:K9"/>
    <mergeCell ref="B9:C9"/>
    <mergeCell ref="E9:F9"/>
    <mergeCell ref="G9:I9"/>
    <mergeCell ref="A1:D1"/>
    <mergeCell ref="A2:D2"/>
    <mergeCell ref="A3:C3"/>
    <mergeCell ref="A6:K6"/>
    <mergeCell ref="A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992"/>
  <sheetViews>
    <sheetView workbookViewId="0">
      <pane xSplit="2" ySplit="7" topLeftCell="C8" activePane="bottomRight" state="frozen"/>
      <selection pane="topRight"/>
      <selection pane="bottomLeft"/>
      <selection pane="bottomRight" activeCell="E1" sqref="E1"/>
    </sheetView>
  </sheetViews>
  <sheetFormatPr defaultRowHeight="15"/>
  <cols>
    <col min="1" max="2" width="13.625" hidden="1" bestFit="1" customWidth="1"/>
    <col min="3" max="3" width="15.625" bestFit="1" customWidth="1"/>
    <col min="4" max="4" width="62.375" bestFit="1" customWidth="1"/>
    <col min="5" max="5" width="55.375" bestFit="1" customWidth="1"/>
    <col min="6" max="6" width="40.375" bestFit="1" customWidth="1"/>
    <col min="7" max="7" width="15.375" style="18" bestFit="1" customWidth="1"/>
    <col min="8" max="8" width="14" style="18" bestFit="1" customWidth="1"/>
  </cols>
  <sheetData>
    <row r="1" spans="1:8" ht="22.5" customHeight="1">
      <c r="A1" s="1"/>
      <c r="B1" s="1"/>
      <c r="C1" s="122" t="s">
        <v>373</v>
      </c>
      <c r="D1" s="122"/>
      <c r="E1" s="1"/>
      <c r="F1" s="1"/>
      <c r="G1" s="2"/>
      <c r="H1" s="2"/>
    </row>
    <row r="2" spans="1:8" ht="22.5" customHeight="1">
      <c r="A2" s="1"/>
      <c r="B2" s="1"/>
      <c r="C2" s="125" t="s">
        <v>1</v>
      </c>
      <c r="D2" s="125"/>
      <c r="E2" s="1"/>
      <c r="F2" s="1"/>
      <c r="G2" s="2"/>
      <c r="H2" s="2"/>
    </row>
    <row r="3" spans="1:8" ht="18.75" customHeight="1">
      <c r="A3" s="1"/>
      <c r="B3" s="1"/>
      <c r="C3" s="127" t="s">
        <v>2</v>
      </c>
      <c r="D3" s="127"/>
      <c r="E3" s="1"/>
      <c r="F3" s="1"/>
      <c r="G3" s="2"/>
      <c r="H3" s="2"/>
    </row>
    <row r="4" spans="1:8" ht="18.75" customHeight="1">
      <c r="A4" s="1"/>
      <c r="B4" s="3"/>
      <c r="C4" s="4"/>
      <c r="D4" s="1"/>
      <c r="E4" s="1"/>
      <c r="F4" s="1"/>
      <c r="G4" s="2"/>
      <c r="H4" s="2"/>
    </row>
    <row r="5" spans="1:8" ht="18.75" customHeight="1">
      <c r="A5" s="1"/>
      <c r="B5" s="3"/>
      <c r="C5" s="189" t="s">
        <v>3</v>
      </c>
      <c r="D5" s="189"/>
      <c r="E5" s="1"/>
      <c r="F5" s="1"/>
      <c r="G5" s="5"/>
      <c r="H5" s="5"/>
    </row>
    <row r="6" spans="1:8" ht="18.75" customHeight="1">
      <c r="A6" s="1"/>
      <c r="B6" s="3"/>
      <c r="C6" s="6"/>
      <c r="D6" s="1"/>
      <c r="E6" s="1"/>
      <c r="F6" s="1"/>
      <c r="G6" s="7">
        <f>SUM(G8:G991)</f>
        <v>3000</v>
      </c>
      <c r="H6" s="7">
        <f>SUM(H8:H991)</f>
        <v>4000</v>
      </c>
    </row>
    <row r="7" spans="1:8" ht="18.75" customHeight="1">
      <c r="A7" s="1"/>
      <c r="B7" s="1"/>
      <c r="C7" s="8" t="s">
        <v>4</v>
      </c>
      <c r="D7" s="8" t="s">
        <v>5</v>
      </c>
      <c r="E7" s="8" t="s">
        <v>6</v>
      </c>
      <c r="F7" s="8" t="s">
        <v>7</v>
      </c>
      <c r="G7" s="9" t="s">
        <v>8</v>
      </c>
      <c r="H7" s="9" t="s">
        <v>9</v>
      </c>
    </row>
    <row r="8" spans="1:8" ht="7.5" customHeight="1">
      <c r="A8" s="1"/>
      <c r="B8" s="3"/>
      <c r="C8" s="10"/>
      <c r="D8" s="11"/>
      <c r="E8" s="11"/>
      <c r="F8" s="11"/>
      <c r="G8" s="5"/>
      <c r="H8" s="5"/>
    </row>
    <row r="9" spans="1:8" ht="7.5" customHeight="1">
      <c r="A9" s="1"/>
      <c r="B9" s="3"/>
      <c r="C9" s="10"/>
      <c r="D9" s="11"/>
      <c r="E9" s="11"/>
      <c r="F9" s="11"/>
      <c r="G9" s="5"/>
      <c r="H9" s="5"/>
    </row>
    <row r="10" spans="1:8" ht="7.5" customHeight="1">
      <c r="A10" s="1"/>
      <c r="B10" s="3"/>
      <c r="C10" s="10"/>
      <c r="D10" s="11"/>
      <c r="E10" s="11"/>
      <c r="F10" s="11"/>
      <c r="G10" s="5"/>
      <c r="H10" s="5"/>
    </row>
    <row r="11" spans="1:8" ht="7.5" customHeight="1">
      <c r="A11" s="1"/>
      <c r="B11" s="3"/>
      <c r="C11" s="10"/>
      <c r="D11" s="11"/>
      <c r="E11" s="11"/>
      <c r="F11" s="11"/>
      <c r="G11" s="5"/>
      <c r="H11" s="5"/>
    </row>
    <row r="12" spans="1:8" ht="7.5" customHeight="1">
      <c r="A12" s="1"/>
      <c r="B12" s="3"/>
      <c r="C12" s="10"/>
      <c r="D12" s="11"/>
      <c r="E12" s="11"/>
      <c r="F12" s="11"/>
      <c r="G12" s="5"/>
      <c r="H12" s="5"/>
    </row>
    <row r="13" spans="1:8" ht="7.5" customHeight="1">
      <c r="A13" s="1"/>
      <c r="B13" s="3"/>
      <c r="C13" s="10"/>
      <c r="D13" s="11"/>
      <c r="E13" s="11"/>
      <c r="F13" s="11"/>
      <c r="G13" s="5"/>
      <c r="H13" s="5"/>
    </row>
    <row r="14" spans="1:8" ht="7.5" customHeight="1">
      <c r="A14" s="1"/>
      <c r="B14" s="3"/>
      <c r="C14" s="10"/>
      <c r="D14" s="11"/>
      <c r="E14" s="11"/>
      <c r="F14" s="11"/>
      <c r="G14" s="5"/>
      <c r="H14" s="5"/>
    </row>
    <row r="15" spans="1:8" ht="18.75" customHeight="1">
      <c r="A15" s="12" t="str">
        <f t="shared" ref="A15:A78" si="0">IF(ISBLANK(F15)=FALSE,B15&amp;LEFT(F15,1),"")</f>
        <v/>
      </c>
      <c r="B15" s="3">
        <v>10200</v>
      </c>
      <c r="C15" s="1"/>
      <c r="D15" s="13" t="s">
        <v>10</v>
      </c>
      <c r="E15" s="1"/>
      <c r="F15" s="1"/>
      <c r="G15" s="14">
        <v>0</v>
      </c>
      <c r="H15" s="14">
        <v>0</v>
      </c>
    </row>
    <row r="16" spans="1:8" ht="18.75" customHeight="1">
      <c r="A16" s="12" t="str">
        <f t="shared" si="0"/>
        <v/>
      </c>
      <c r="B16" s="3">
        <v>10200</v>
      </c>
      <c r="C16" s="1"/>
      <c r="D16" s="13" t="s">
        <v>10</v>
      </c>
      <c r="E16" s="1"/>
      <c r="F16" s="1"/>
      <c r="G16" s="14">
        <v>0</v>
      </c>
      <c r="H16" s="14">
        <v>0</v>
      </c>
    </row>
    <row r="17" spans="1:8" ht="18.75" customHeight="1">
      <c r="A17" s="12" t="str">
        <f t="shared" si="0"/>
        <v/>
      </c>
      <c r="B17" s="3">
        <v>10400</v>
      </c>
      <c r="C17" s="1"/>
      <c r="D17" s="13" t="s">
        <v>11</v>
      </c>
      <c r="E17" s="1"/>
      <c r="F17" s="1"/>
      <c r="G17" s="14">
        <v>1000</v>
      </c>
      <c r="H17" s="14">
        <v>0</v>
      </c>
    </row>
    <row r="18" spans="1:8" ht="18.75" customHeight="1">
      <c r="A18" s="12" t="str">
        <f t="shared" si="0"/>
        <v/>
      </c>
      <c r="B18" s="3">
        <v>60100</v>
      </c>
      <c r="C18" s="1"/>
      <c r="D18" s="1" t="s">
        <v>12</v>
      </c>
      <c r="E18" s="1"/>
      <c r="F18" s="1"/>
      <c r="G18" s="14">
        <v>0</v>
      </c>
      <c r="H18" s="14">
        <v>3000</v>
      </c>
    </row>
    <row r="19" spans="1:8" ht="18.75" customHeight="1">
      <c r="A19" s="12" t="str">
        <f t="shared" si="0"/>
        <v/>
      </c>
      <c r="B19" s="3">
        <v>60100</v>
      </c>
      <c r="C19" s="1"/>
      <c r="D19" s="13" t="s">
        <v>12</v>
      </c>
      <c r="E19" s="1"/>
      <c r="F19" s="1"/>
      <c r="G19" s="14">
        <v>2000</v>
      </c>
      <c r="H19" s="14">
        <v>0</v>
      </c>
    </row>
    <row r="20" spans="1:8" ht="18.75" customHeight="1">
      <c r="A20" s="12" t="str">
        <f t="shared" si="0"/>
        <v/>
      </c>
      <c r="B20" s="3">
        <v>10100</v>
      </c>
      <c r="C20" s="1"/>
      <c r="D20" s="1" t="s">
        <v>13</v>
      </c>
      <c r="E20" s="1"/>
      <c r="F20" s="1"/>
      <c r="G20" s="14">
        <v>0</v>
      </c>
      <c r="H20" s="14">
        <v>1000</v>
      </c>
    </row>
    <row r="21" spans="1:8" ht="18.75" customHeight="1">
      <c r="A21" s="12" t="str">
        <f t="shared" si="0"/>
        <v/>
      </c>
      <c r="B21" s="15" t="str">
        <f t="shared" ref="B21:B84" si="1">LEFT(D21,5)</f>
        <v/>
      </c>
      <c r="C21" s="1"/>
      <c r="D21" s="1"/>
      <c r="E21" s="1"/>
      <c r="F21" s="1"/>
      <c r="G21" s="14"/>
      <c r="H21" s="14"/>
    </row>
    <row r="22" spans="1:8" ht="18.75" customHeight="1">
      <c r="A22" s="12" t="str">
        <f t="shared" si="0"/>
        <v/>
      </c>
      <c r="B22" s="15" t="str">
        <f t="shared" si="1"/>
        <v/>
      </c>
      <c r="C22" s="1"/>
      <c r="D22" s="1"/>
      <c r="E22" s="1"/>
      <c r="F22" s="1"/>
      <c r="G22" s="14"/>
      <c r="H22" s="14"/>
    </row>
    <row r="23" spans="1:8" ht="18.75" customHeight="1">
      <c r="A23" s="12" t="str">
        <f t="shared" si="0"/>
        <v/>
      </c>
      <c r="B23" s="15" t="str">
        <f t="shared" si="1"/>
        <v/>
      </c>
      <c r="C23" s="1"/>
      <c r="D23" s="13"/>
      <c r="E23" s="1"/>
      <c r="F23" s="1"/>
      <c r="G23" s="14"/>
      <c r="H23" s="14"/>
    </row>
    <row r="24" spans="1:8" ht="18.75" customHeight="1">
      <c r="A24" s="12" t="str">
        <f t="shared" si="0"/>
        <v/>
      </c>
      <c r="B24" s="15" t="str">
        <f t="shared" si="1"/>
        <v/>
      </c>
      <c r="C24" s="1"/>
      <c r="D24" s="1"/>
      <c r="E24" s="1"/>
      <c r="F24" s="1"/>
      <c r="G24" s="14"/>
      <c r="H24" s="14"/>
    </row>
    <row r="25" spans="1:8" ht="18.75" customHeight="1">
      <c r="A25" s="12" t="str">
        <f t="shared" si="0"/>
        <v/>
      </c>
      <c r="B25" s="15" t="str">
        <f t="shared" si="1"/>
        <v/>
      </c>
      <c r="C25" s="1"/>
      <c r="D25" s="1"/>
      <c r="E25" s="1"/>
      <c r="F25" s="1"/>
      <c r="G25" s="14"/>
      <c r="H25" s="14"/>
    </row>
    <row r="26" spans="1:8" ht="18.75" customHeight="1">
      <c r="A26" s="12" t="str">
        <f t="shared" si="0"/>
        <v/>
      </c>
      <c r="B26" s="15" t="str">
        <f t="shared" si="1"/>
        <v/>
      </c>
      <c r="C26" s="1"/>
      <c r="D26" s="1"/>
      <c r="E26" s="1"/>
      <c r="F26" s="1"/>
      <c r="G26" s="14"/>
      <c r="H26" s="14"/>
    </row>
    <row r="27" spans="1:8" ht="18.75" customHeight="1">
      <c r="A27" s="12" t="str">
        <f t="shared" si="0"/>
        <v/>
      </c>
      <c r="B27" s="15" t="str">
        <f t="shared" si="1"/>
        <v/>
      </c>
      <c r="C27" s="1"/>
      <c r="D27" s="1"/>
      <c r="E27" s="1"/>
      <c r="F27" s="1"/>
      <c r="G27" s="14"/>
      <c r="H27" s="14"/>
    </row>
    <row r="28" spans="1:8" ht="18.75" customHeight="1">
      <c r="A28" s="12" t="str">
        <f t="shared" si="0"/>
        <v/>
      </c>
      <c r="B28" s="15" t="str">
        <f t="shared" si="1"/>
        <v/>
      </c>
      <c r="C28" s="1"/>
      <c r="D28" s="3"/>
      <c r="E28" s="1"/>
      <c r="F28" s="1"/>
      <c r="G28" s="14"/>
      <c r="H28" s="14"/>
    </row>
    <row r="29" spans="1:8" ht="18.75" customHeight="1">
      <c r="A29" s="12" t="str">
        <f t="shared" si="0"/>
        <v/>
      </c>
      <c r="B29" s="15" t="str">
        <f t="shared" si="1"/>
        <v/>
      </c>
      <c r="C29" s="1"/>
      <c r="D29" s="3"/>
      <c r="E29" s="1"/>
      <c r="F29" s="16"/>
      <c r="G29" s="14"/>
      <c r="H29" s="14"/>
    </row>
    <row r="30" spans="1:8" ht="18.75" customHeight="1">
      <c r="A30" s="12" t="str">
        <f t="shared" si="0"/>
        <v/>
      </c>
      <c r="B30" s="15" t="str">
        <f t="shared" si="1"/>
        <v/>
      </c>
      <c r="C30" s="1"/>
      <c r="D30" s="3"/>
      <c r="E30" s="1"/>
      <c r="F30" s="16"/>
      <c r="G30" s="14"/>
      <c r="H30" s="14"/>
    </row>
    <row r="31" spans="1:8" ht="18.75" customHeight="1">
      <c r="A31" s="12" t="str">
        <f t="shared" si="0"/>
        <v/>
      </c>
      <c r="B31" s="15" t="str">
        <f t="shared" si="1"/>
        <v/>
      </c>
      <c r="C31" s="1"/>
      <c r="D31" s="1"/>
      <c r="E31" s="1"/>
      <c r="F31" s="1"/>
      <c r="G31" s="14"/>
      <c r="H31" s="14"/>
    </row>
    <row r="32" spans="1:8" ht="18.75" customHeight="1">
      <c r="A32" s="12" t="str">
        <f t="shared" si="0"/>
        <v/>
      </c>
      <c r="B32" s="15" t="str">
        <f t="shared" si="1"/>
        <v/>
      </c>
      <c r="C32" s="1"/>
      <c r="D32" s="1"/>
      <c r="E32" s="1"/>
      <c r="F32" s="1"/>
      <c r="G32" s="14"/>
      <c r="H32" s="14"/>
    </row>
    <row r="33" spans="1:8" ht="18.75" customHeight="1">
      <c r="A33" s="12" t="str">
        <f t="shared" si="0"/>
        <v/>
      </c>
      <c r="B33" s="15" t="str">
        <f t="shared" si="1"/>
        <v/>
      </c>
      <c r="C33" s="1"/>
      <c r="D33" s="3"/>
      <c r="E33" s="1"/>
      <c r="F33" s="1"/>
      <c r="G33" s="14"/>
      <c r="H33" s="14"/>
    </row>
    <row r="34" spans="1:8" ht="18.75" customHeight="1">
      <c r="A34" s="12" t="str">
        <f t="shared" si="0"/>
        <v/>
      </c>
      <c r="B34" s="15" t="str">
        <f t="shared" si="1"/>
        <v/>
      </c>
      <c r="C34" s="1"/>
      <c r="D34" s="3"/>
      <c r="E34" s="1"/>
      <c r="F34" s="1"/>
      <c r="G34" s="14"/>
      <c r="H34" s="14"/>
    </row>
    <row r="35" spans="1:8" ht="18.75" customHeight="1">
      <c r="A35" s="12" t="str">
        <f t="shared" si="0"/>
        <v/>
      </c>
      <c r="B35" s="15" t="str">
        <f t="shared" si="1"/>
        <v/>
      </c>
      <c r="C35" s="1"/>
      <c r="D35" s="1"/>
      <c r="E35" s="1"/>
      <c r="F35" s="1"/>
      <c r="G35" s="14"/>
      <c r="H35" s="14"/>
    </row>
    <row r="36" spans="1:8" ht="18.75" customHeight="1">
      <c r="A36" s="12" t="str">
        <f t="shared" si="0"/>
        <v/>
      </c>
      <c r="B36" s="15" t="str">
        <f t="shared" si="1"/>
        <v/>
      </c>
      <c r="C36" s="1"/>
      <c r="D36" s="1"/>
      <c r="E36" s="1"/>
      <c r="F36" s="1"/>
      <c r="G36" s="14"/>
      <c r="H36" s="14"/>
    </row>
    <row r="37" spans="1:8" ht="18.75" customHeight="1">
      <c r="A37" s="12" t="str">
        <f t="shared" si="0"/>
        <v/>
      </c>
      <c r="B37" s="15" t="str">
        <f t="shared" si="1"/>
        <v/>
      </c>
      <c r="C37" s="1"/>
      <c r="D37" s="1"/>
      <c r="E37" s="1"/>
      <c r="F37" s="1"/>
      <c r="G37" s="14"/>
      <c r="H37" s="14"/>
    </row>
    <row r="38" spans="1:8" ht="18.75" customHeight="1">
      <c r="A38" s="12" t="str">
        <f t="shared" si="0"/>
        <v/>
      </c>
      <c r="B38" s="15" t="str">
        <f t="shared" si="1"/>
        <v/>
      </c>
      <c r="C38" s="1"/>
      <c r="D38" s="1"/>
      <c r="E38" s="1"/>
      <c r="F38" s="1"/>
      <c r="G38" s="14"/>
      <c r="H38" s="14"/>
    </row>
    <row r="39" spans="1:8" ht="18.75" customHeight="1">
      <c r="A39" s="12" t="str">
        <f t="shared" si="0"/>
        <v/>
      </c>
      <c r="B39" s="15" t="str">
        <f t="shared" si="1"/>
        <v/>
      </c>
      <c r="C39" s="1"/>
      <c r="D39" s="16"/>
      <c r="E39" s="1"/>
      <c r="F39" s="1"/>
      <c r="G39" s="14"/>
      <c r="H39" s="14"/>
    </row>
    <row r="40" spans="1:8" ht="18.75" customHeight="1">
      <c r="A40" s="12" t="str">
        <f t="shared" si="0"/>
        <v/>
      </c>
      <c r="B40" s="15" t="str">
        <f t="shared" si="1"/>
        <v/>
      </c>
      <c r="C40" s="1"/>
      <c r="D40" s="1"/>
      <c r="E40" s="1"/>
      <c r="F40" s="1"/>
      <c r="G40" s="14"/>
      <c r="H40" s="14"/>
    </row>
    <row r="41" spans="1:8" ht="18.75" customHeight="1">
      <c r="A41" s="12" t="str">
        <f t="shared" si="0"/>
        <v/>
      </c>
      <c r="B41" s="15" t="str">
        <f t="shared" si="1"/>
        <v/>
      </c>
      <c r="C41" s="1"/>
      <c r="D41" s="1"/>
      <c r="E41" s="1"/>
      <c r="F41" s="1"/>
      <c r="G41" s="14"/>
      <c r="H41" s="14"/>
    </row>
    <row r="42" spans="1:8" ht="18.75" customHeight="1">
      <c r="A42" s="12" t="str">
        <f t="shared" si="0"/>
        <v/>
      </c>
      <c r="B42" s="15" t="str">
        <f t="shared" si="1"/>
        <v/>
      </c>
      <c r="C42" s="1"/>
      <c r="D42" s="1"/>
      <c r="E42" s="1"/>
      <c r="F42" s="1"/>
      <c r="G42" s="14"/>
      <c r="H42" s="14"/>
    </row>
    <row r="43" spans="1:8" ht="18.75" customHeight="1">
      <c r="A43" s="12" t="str">
        <f t="shared" si="0"/>
        <v/>
      </c>
      <c r="B43" s="15" t="str">
        <f t="shared" si="1"/>
        <v/>
      </c>
      <c r="C43" s="1"/>
      <c r="D43" s="1"/>
      <c r="E43" s="1"/>
      <c r="F43" s="1"/>
      <c r="G43" s="14"/>
      <c r="H43" s="14"/>
    </row>
    <row r="44" spans="1:8" ht="18.75" customHeight="1">
      <c r="A44" s="12" t="str">
        <f t="shared" si="0"/>
        <v/>
      </c>
      <c r="B44" s="15" t="str">
        <f t="shared" si="1"/>
        <v/>
      </c>
      <c r="C44" s="1"/>
      <c r="D44" s="1"/>
      <c r="E44" s="1"/>
      <c r="F44" s="1"/>
      <c r="G44" s="14"/>
      <c r="H44" s="14"/>
    </row>
    <row r="45" spans="1:8" ht="18.75" customHeight="1">
      <c r="A45" s="12" t="str">
        <f t="shared" si="0"/>
        <v/>
      </c>
      <c r="B45" s="15" t="str">
        <f t="shared" si="1"/>
        <v/>
      </c>
      <c r="C45" s="1"/>
      <c r="D45" s="3"/>
      <c r="E45" s="1"/>
      <c r="F45" s="1"/>
      <c r="G45" s="14"/>
      <c r="H45" s="14"/>
    </row>
    <row r="46" spans="1:8" ht="18.75" customHeight="1">
      <c r="A46" s="12" t="str">
        <f t="shared" si="0"/>
        <v/>
      </c>
      <c r="B46" s="15" t="str">
        <f t="shared" si="1"/>
        <v/>
      </c>
      <c r="C46" s="1"/>
      <c r="D46" s="3"/>
      <c r="E46" s="1"/>
      <c r="F46" s="1"/>
      <c r="G46" s="14"/>
      <c r="H46" s="14"/>
    </row>
    <row r="47" spans="1:8" ht="18.75" customHeight="1">
      <c r="A47" s="12" t="str">
        <f t="shared" si="0"/>
        <v/>
      </c>
      <c r="B47" s="15" t="str">
        <f t="shared" si="1"/>
        <v/>
      </c>
      <c r="C47" s="1"/>
      <c r="D47" s="1"/>
      <c r="E47" s="1"/>
      <c r="F47" s="1"/>
      <c r="G47" s="14"/>
      <c r="H47" s="14"/>
    </row>
    <row r="48" spans="1:8" ht="18.75" customHeight="1">
      <c r="A48" s="12" t="str">
        <f t="shared" si="0"/>
        <v/>
      </c>
      <c r="B48" s="15" t="str">
        <f t="shared" si="1"/>
        <v/>
      </c>
      <c r="C48" s="1"/>
      <c r="D48" s="1"/>
      <c r="E48" s="1"/>
      <c r="F48" s="1"/>
      <c r="G48" s="14"/>
      <c r="H48" s="14"/>
    </row>
    <row r="49" spans="1:8" ht="18.75" customHeight="1">
      <c r="A49" s="12" t="str">
        <f t="shared" si="0"/>
        <v/>
      </c>
      <c r="B49" s="15" t="str">
        <f t="shared" si="1"/>
        <v/>
      </c>
      <c r="C49" s="1"/>
      <c r="D49" s="1"/>
      <c r="E49" s="1"/>
      <c r="F49" s="1"/>
      <c r="G49" s="14"/>
      <c r="H49" s="14"/>
    </row>
    <row r="50" spans="1:8" ht="18.75" customHeight="1">
      <c r="A50" s="12" t="str">
        <f t="shared" si="0"/>
        <v/>
      </c>
      <c r="B50" s="15" t="str">
        <f t="shared" si="1"/>
        <v/>
      </c>
      <c r="C50" s="1"/>
      <c r="D50" s="1"/>
      <c r="E50" s="1"/>
      <c r="F50" s="1"/>
      <c r="G50" s="14"/>
      <c r="H50" s="14"/>
    </row>
    <row r="51" spans="1:8" ht="18.75" customHeight="1">
      <c r="A51" s="12" t="str">
        <f t="shared" si="0"/>
        <v/>
      </c>
      <c r="B51" s="15" t="str">
        <f t="shared" si="1"/>
        <v/>
      </c>
      <c r="C51" s="1"/>
      <c r="D51" s="1"/>
      <c r="E51" s="1"/>
      <c r="F51" s="1"/>
      <c r="G51" s="14"/>
      <c r="H51" s="14"/>
    </row>
    <row r="52" spans="1:8" ht="18.75" customHeight="1">
      <c r="A52" s="12" t="str">
        <f t="shared" si="0"/>
        <v/>
      </c>
      <c r="B52" s="15" t="str">
        <f t="shared" si="1"/>
        <v/>
      </c>
      <c r="C52" s="1"/>
      <c r="D52" s="1"/>
      <c r="E52" s="1"/>
      <c r="F52" s="1"/>
      <c r="G52" s="14"/>
      <c r="H52" s="14"/>
    </row>
    <row r="53" spans="1:8" ht="18.75" customHeight="1">
      <c r="A53" s="12" t="str">
        <f t="shared" si="0"/>
        <v/>
      </c>
      <c r="B53" s="15" t="str">
        <f t="shared" si="1"/>
        <v/>
      </c>
      <c r="C53" s="1"/>
      <c r="D53" s="1"/>
      <c r="E53" s="1"/>
      <c r="F53" s="1"/>
      <c r="G53" s="14"/>
      <c r="H53" s="14"/>
    </row>
    <row r="54" spans="1:8" ht="18.75" customHeight="1">
      <c r="A54" s="12" t="str">
        <f t="shared" si="0"/>
        <v/>
      </c>
      <c r="B54" s="15" t="str">
        <f t="shared" si="1"/>
        <v/>
      </c>
      <c r="C54" s="1"/>
      <c r="D54" s="1"/>
      <c r="E54" s="1"/>
      <c r="F54" s="1"/>
      <c r="G54" s="14"/>
      <c r="H54" s="14"/>
    </row>
    <row r="55" spans="1:8" ht="18.75" customHeight="1">
      <c r="A55" s="12" t="str">
        <f t="shared" si="0"/>
        <v/>
      </c>
      <c r="B55" s="15" t="str">
        <f t="shared" si="1"/>
        <v/>
      </c>
      <c r="C55" s="1"/>
      <c r="D55" s="1"/>
      <c r="E55" s="1"/>
      <c r="F55" s="1"/>
      <c r="G55" s="14"/>
      <c r="H55" s="14"/>
    </row>
    <row r="56" spans="1:8" ht="18.75" customHeight="1">
      <c r="A56" s="12" t="str">
        <f t="shared" si="0"/>
        <v/>
      </c>
      <c r="B56" s="15" t="str">
        <f t="shared" si="1"/>
        <v/>
      </c>
      <c r="C56" s="1"/>
      <c r="D56" s="1"/>
      <c r="E56" s="1"/>
      <c r="F56" s="1"/>
      <c r="G56" s="14"/>
      <c r="H56" s="14"/>
    </row>
    <row r="57" spans="1:8" ht="18.75" customHeight="1">
      <c r="A57" s="12" t="str">
        <f t="shared" si="0"/>
        <v/>
      </c>
      <c r="B57" s="15" t="str">
        <f t="shared" si="1"/>
        <v/>
      </c>
      <c r="C57" s="1"/>
      <c r="D57" s="1"/>
      <c r="E57" s="1"/>
      <c r="F57" s="1"/>
      <c r="G57" s="14"/>
      <c r="H57" s="14"/>
    </row>
    <row r="58" spans="1:8" ht="18.75" customHeight="1">
      <c r="A58" s="12" t="str">
        <f t="shared" si="0"/>
        <v/>
      </c>
      <c r="B58" s="15" t="str">
        <f t="shared" si="1"/>
        <v/>
      </c>
      <c r="C58" s="1"/>
      <c r="D58" s="1"/>
      <c r="E58" s="1"/>
      <c r="F58" s="1"/>
      <c r="G58" s="14"/>
      <c r="H58" s="14"/>
    </row>
    <row r="59" spans="1:8" ht="18.75" customHeight="1">
      <c r="A59" s="12" t="str">
        <f t="shared" si="0"/>
        <v/>
      </c>
      <c r="B59" s="15" t="str">
        <f t="shared" si="1"/>
        <v/>
      </c>
      <c r="C59" s="1"/>
      <c r="D59" s="1"/>
      <c r="E59" s="1"/>
      <c r="F59" s="1"/>
      <c r="G59" s="14"/>
      <c r="H59" s="14"/>
    </row>
    <row r="60" spans="1:8" ht="18.75" customHeight="1">
      <c r="A60" s="12" t="str">
        <f t="shared" si="0"/>
        <v/>
      </c>
      <c r="B60" s="15" t="str">
        <f t="shared" si="1"/>
        <v/>
      </c>
      <c r="C60" s="1"/>
      <c r="D60" s="1"/>
      <c r="E60" s="1"/>
      <c r="F60" s="1"/>
      <c r="G60" s="14"/>
      <c r="H60" s="14"/>
    </row>
    <row r="61" spans="1:8" ht="18.75" customHeight="1">
      <c r="A61" s="12" t="str">
        <f t="shared" si="0"/>
        <v/>
      </c>
      <c r="B61" s="15" t="str">
        <f t="shared" si="1"/>
        <v/>
      </c>
      <c r="C61" s="1"/>
      <c r="D61" s="1"/>
      <c r="E61" s="1"/>
      <c r="F61" s="1"/>
      <c r="G61" s="14"/>
      <c r="H61" s="14"/>
    </row>
    <row r="62" spans="1:8" ht="18.75" customHeight="1">
      <c r="A62" s="12" t="str">
        <f t="shared" si="0"/>
        <v/>
      </c>
      <c r="B62" s="15" t="str">
        <f t="shared" si="1"/>
        <v/>
      </c>
      <c r="C62" s="1"/>
      <c r="D62" s="1"/>
      <c r="E62" s="1"/>
      <c r="F62" s="1"/>
      <c r="G62" s="14"/>
      <c r="H62" s="14"/>
    </row>
    <row r="63" spans="1:8" ht="18.75" customHeight="1">
      <c r="A63" s="12" t="str">
        <f t="shared" si="0"/>
        <v/>
      </c>
      <c r="B63" s="15" t="str">
        <f t="shared" si="1"/>
        <v/>
      </c>
      <c r="C63" s="1"/>
      <c r="D63" s="1"/>
      <c r="E63" s="1"/>
      <c r="F63" s="1"/>
      <c r="G63" s="14"/>
      <c r="H63" s="14"/>
    </row>
    <row r="64" spans="1:8" ht="18.75" customHeight="1">
      <c r="A64" s="12" t="str">
        <f t="shared" si="0"/>
        <v/>
      </c>
      <c r="B64" s="15" t="str">
        <f t="shared" si="1"/>
        <v/>
      </c>
      <c r="C64" s="1"/>
      <c r="D64" s="1"/>
      <c r="E64" s="1"/>
      <c r="F64" s="1"/>
      <c r="G64" s="14"/>
      <c r="H64" s="14"/>
    </row>
    <row r="65" spans="1:8" ht="18.75" customHeight="1">
      <c r="A65" s="12" t="str">
        <f t="shared" si="0"/>
        <v/>
      </c>
      <c r="B65" s="15" t="str">
        <f t="shared" si="1"/>
        <v/>
      </c>
      <c r="C65" s="1"/>
      <c r="D65" s="1"/>
      <c r="E65" s="1"/>
      <c r="F65" s="1"/>
      <c r="G65" s="14"/>
      <c r="H65" s="14"/>
    </row>
    <row r="66" spans="1:8" ht="18.75" customHeight="1">
      <c r="A66" s="12" t="str">
        <f t="shared" si="0"/>
        <v/>
      </c>
      <c r="B66" s="15" t="str">
        <f t="shared" si="1"/>
        <v/>
      </c>
      <c r="C66" s="1"/>
      <c r="D66" s="1"/>
      <c r="E66" s="1"/>
      <c r="F66" s="1"/>
      <c r="G66" s="14"/>
      <c r="H66" s="14"/>
    </row>
    <row r="67" spans="1:8" ht="18.75" customHeight="1">
      <c r="A67" s="12" t="str">
        <f t="shared" si="0"/>
        <v/>
      </c>
      <c r="B67" s="15" t="str">
        <f t="shared" si="1"/>
        <v/>
      </c>
      <c r="C67" s="1"/>
      <c r="D67" s="1"/>
      <c r="E67" s="1"/>
      <c r="F67" s="1"/>
      <c r="G67" s="14"/>
      <c r="H67" s="14"/>
    </row>
    <row r="68" spans="1:8" ht="18.75" customHeight="1">
      <c r="A68" s="12" t="str">
        <f t="shared" si="0"/>
        <v/>
      </c>
      <c r="B68" s="15" t="str">
        <f t="shared" si="1"/>
        <v/>
      </c>
      <c r="C68" s="1"/>
      <c r="D68" s="1"/>
      <c r="E68" s="1"/>
      <c r="F68" s="1"/>
      <c r="G68" s="14"/>
      <c r="H68" s="14"/>
    </row>
    <row r="69" spans="1:8" ht="18.75" customHeight="1">
      <c r="A69" s="12" t="str">
        <f t="shared" si="0"/>
        <v/>
      </c>
      <c r="B69" s="15" t="str">
        <f t="shared" si="1"/>
        <v/>
      </c>
      <c r="C69" s="1"/>
      <c r="D69" s="1"/>
      <c r="E69" s="1"/>
      <c r="F69" s="1"/>
      <c r="G69" s="14"/>
      <c r="H69" s="14"/>
    </row>
    <row r="70" spans="1:8" ht="18.75" customHeight="1">
      <c r="A70" s="12" t="str">
        <f t="shared" si="0"/>
        <v/>
      </c>
      <c r="B70" s="15" t="str">
        <f t="shared" si="1"/>
        <v/>
      </c>
      <c r="C70" s="1"/>
      <c r="D70" s="1"/>
      <c r="E70" s="1"/>
      <c r="F70" s="1"/>
      <c r="G70" s="14"/>
      <c r="H70" s="14"/>
    </row>
    <row r="71" spans="1:8" ht="18.75" customHeight="1">
      <c r="A71" s="12" t="str">
        <f t="shared" si="0"/>
        <v/>
      </c>
      <c r="B71" s="15" t="str">
        <f t="shared" si="1"/>
        <v/>
      </c>
      <c r="C71" s="1"/>
      <c r="D71" s="1"/>
      <c r="E71" s="1"/>
      <c r="F71" s="1"/>
      <c r="G71" s="14"/>
      <c r="H71" s="14"/>
    </row>
    <row r="72" spans="1:8" ht="18.75" customHeight="1">
      <c r="A72" s="12" t="str">
        <f t="shared" si="0"/>
        <v/>
      </c>
      <c r="B72" s="15" t="str">
        <f t="shared" si="1"/>
        <v/>
      </c>
      <c r="C72" s="1"/>
      <c r="D72" s="1"/>
      <c r="E72" s="1"/>
      <c r="F72" s="1"/>
      <c r="G72" s="14"/>
      <c r="H72" s="14"/>
    </row>
    <row r="73" spans="1:8" ht="18.75" customHeight="1">
      <c r="A73" s="12" t="str">
        <f t="shared" si="0"/>
        <v/>
      </c>
      <c r="B73" s="15" t="str">
        <f t="shared" si="1"/>
        <v/>
      </c>
      <c r="C73" s="1"/>
      <c r="D73" s="1"/>
      <c r="E73" s="1"/>
      <c r="F73" s="1"/>
      <c r="G73" s="14"/>
      <c r="H73" s="14"/>
    </row>
    <row r="74" spans="1:8" ht="18.75" customHeight="1">
      <c r="A74" s="12" t="str">
        <f t="shared" si="0"/>
        <v/>
      </c>
      <c r="B74" s="15" t="str">
        <f t="shared" si="1"/>
        <v/>
      </c>
      <c r="C74" s="1"/>
      <c r="D74" s="1"/>
      <c r="E74" s="1"/>
      <c r="F74" s="1"/>
      <c r="G74" s="14"/>
      <c r="H74" s="14"/>
    </row>
    <row r="75" spans="1:8" ht="18.75" customHeight="1">
      <c r="A75" s="12" t="str">
        <f t="shared" si="0"/>
        <v/>
      </c>
      <c r="B75" s="15" t="str">
        <f t="shared" si="1"/>
        <v/>
      </c>
      <c r="C75" s="1"/>
      <c r="D75" s="1"/>
      <c r="E75" s="1"/>
      <c r="F75" s="1"/>
      <c r="G75" s="14"/>
      <c r="H75" s="14"/>
    </row>
    <row r="76" spans="1:8" ht="18.75" customHeight="1">
      <c r="A76" s="12" t="str">
        <f t="shared" si="0"/>
        <v/>
      </c>
      <c r="B76" s="15" t="str">
        <f t="shared" si="1"/>
        <v/>
      </c>
      <c r="C76" s="1"/>
      <c r="D76" s="1"/>
      <c r="E76" s="1"/>
      <c r="F76" s="1"/>
      <c r="G76" s="14"/>
      <c r="H76" s="14"/>
    </row>
    <row r="77" spans="1:8" ht="18.75" customHeight="1">
      <c r="A77" s="12" t="str">
        <f t="shared" si="0"/>
        <v/>
      </c>
      <c r="B77" s="15" t="str">
        <f t="shared" si="1"/>
        <v/>
      </c>
      <c r="C77" s="1"/>
      <c r="D77" s="1"/>
      <c r="E77" s="1"/>
      <c r="F77" s="1"/>
      <c r="G77" s="14"/>
      <c r="H77" s="14"/>
    </row>
    <row r="78" spans="1:8" ht="18.75" customHeight="1">
      <c r="A78" s="12" t="str">
        <f t="shared" si="0"/>
        <v/>
      </c>
      <c r="B78" s="15" t="str">
        <f t="shared" si="1"/>
        <v/>
      </c>
      <c r="C78" s="1"/>
      <c r="D78" s="1"/>
      <c r="E78" s="1"/>
      <c r="F78" s="1"/>
      <c r="G78" s="14"/>
      <c r="H78" s="14"/>
    </row>
    <row r="79" spans="1:8" ht="18.75" customHeight="1">
      <c r="A79" s="12" t="str">
        <f t="shared" ref="A79:A142" si="2">IF(ISBLANK(F79)=FALSE,B79&amp;LEFT(F79,1),"")</f>
        <v/>
      </c>
      <c r="B79" s="15" t="str">
        <f t="shared" si="1"/>
        <v/>
      </c>
      <c r="C79" s="1"/>
      <c r="D79" s="1"/>
      <c r="E79" s="1"/>
      <c r="F79" s="1"/>
      <c r="G79" s="14"/>
      <c r="H79" s="14"/>
    </row>
    <row r="80" spans="1:8" ht="18.75" customHeight="1">
      <c r="A80" s="12" t="str">
        <f t="shared" si="2"/>
        <v/>
      </c>
      <c r="B80" s="15" t="str">
        <f t="shared" si="1"/>
        <v/>
      </c>
      <c r="C80" s="1"/>
      <c r="D80" s="1"/>
      <c r="E80" s="1"/>
      <c r="F80" s="1"/>
      <c r="G80" s="14"/>
      <c r="H80" s="14"/>
    </row>
    <row r="81" spans="1:8" ht="18.75" customHeight="1">
      <c r="A81" s="12" t="str">
        <f t="shared" si="2"/>
        <v/>
      </c>
      <c r="B81" s="15" t="str">
        <f t="shared" si="1"/>
        <v/>
      </c>
      <c r="C81" s="1"/>
      <c r="D81" s="1"/>
      <c r="E81" s="1"/>
      <c r="F81" s="1"/>
      <c r="G81" s="14"/>
      <c r="H81" s="14"/>
    </row>
    <row r="82" spans="1:8" ht="18.75" customHeight="1">
      <c r="A82" s="12" t="str">
        <f t="shared" si="2"/>
        <v/>
      </c>
      <c r="B82" s="15" t="str">
        <f t="shared" si="1"/>
        <v/>
      </c>
      <c r="C82" s="1"/>
      <c r="D82" s="1"/>
      <c r="E82" s="1"/>
      <c r="F82" s="1"/>
      <c r="G82" s="14"/>
      <c r="H82" s="14"/>
    </row>
    <row r="83" spans="1:8" ht="18.75" customHeight="1">
      <c r="A83" s="12" t="str">
        <f t="shared" si="2"/>
        <v/>
      </c>
      <c r="B83" s="15" t="str">
        <f t="shared" si="1"/>
        <v/>
      </c>
      <c r="C83" s="1"/>
      <c r="D83" s="1"/>
      <c r="E83" s="1"/>
      <c r="F83" s="1"/>
      <c r="G83" s="14"/>
      <c r="H83" s="14"/>
    </row>
    <row r="84" spans="1:8" ht="18.75" customHeight="1">
      <c r="A84" s="12" t="str">
        <f t="shared" si="2"/>
        <v/>
      </c>
      <c r="B84" s="15" t="str">
        <f t="shared" si="1"/>
        <v/>
      </c>
      <c r="C84" s="1"/>
      <c r="D84" s="1"/>
      <c r="E84" s="1"/>
      <c r="F84" s="1"/>
      <c r="G84" s="14"/>
      <c r="H84" s="14"/>
    </row>
    <row r="85" spans="1:8" ht="18.75" customHeight="1">
      <c r="A85" s="12" t="str">
        <f t="shared" si="2"/>
        <v/>
      </c>
      <c r="B85" s="15" t="str">
        <f t="shared" ref="B85:B148" si="3">LEFT(D85,5)</f>
        <v/>
      </c>
      <c r="C85" s="1"/>
      <c r="D85" s="1"/>
      <c r="E85" s="1"/>
      <c r="F85" s="1"/>
      <c r="G85" s="14"/>
      <c r="H85" s="14"/>
    </row>
    <row r="86" spans="1:8" ht="18.75" customHeight="1">
      <c r="A86" s="12" t="str">
        <f t="shared" si="2"/>
        <v/>
      </c>
      <c r="B86" s="15" t="str">
        <f t="shared" si="3"/>
        <v/>
      </c>
      <c r="C86" s="1"/>
      <c r="D86" s="1"/>
      <c r="E86" s="1"/>
      <c r="F86" s="1"/>
      <c r="G86" s="14"/>
      <c r="H86" s="14"/>
    </row>
    <row r="87" spans="1:8" ht="18.75" customHeight="1">
      <c r="A87" s="12" t="str">
        <f t="shared" si="2"/>
        <v/>
      </c>
      <c r="B87" s="15" t="str">
        <f t="shared" si="3"/>
        <v/>
      </c>
      <c r="C87" s="1"/>
      <c r="D87" s="1"/>
      <c r="E87" s="1"/>
      <c r="F87" s="1"/>
      <c r="G87" s="14"/>
      <c r="H87" s="14"/>
    </row>
    <row r="88" spans="1:8" ht="18.75" customHeight="1">
      <c r="A88" s="12" t="str">
        <f t="shared" si="2"/>
        <v/>
      </c>
      <c r="B88" s="15" t="str">
        <f t="shared" si="3"/>
        <v/>
      </c>
      <c r="C88" s="1"/>
      <c r="D88" s="1"/>
      <c r="E88" s="1"/>
      <c r="F88" s="1"/>
      <c r="G88" s="14"/>
      <c r="H88" s="14"/>
    </row>
    <row r="89" spans="1:8" ht="18.75" customHeight="1">
      <c r="A89" s="12" t="str">
        <f t="shared" si="2"/>
        <v/>
      </c>
      <c r="B89" s="15" t="str">
        <f t="shared" si="3"/>
        <v/>
      </c>
      <c r="C89" s="1"/>
      <c r="D89" s="1"/>
      <c r="E89" s="1"/>
      <c r="F89" s="1"/>
      <c r="G89" s="14"/>
      <c r="H89" s="14"/>
    </row>
    <row r="90" spans="1:8" ht="18.75" customHeight="1">
      <c r="A90" s="12" t="str">
        <f t="shared" si="2"/>
        <v/>
      </c>
      <c r="B90" s="15" t="str">
        <f t="shared" si="3"/>
        <v/>
      </c>
      <c r="C90" s="1"/>
      <c r="D90" s="1"/>
      <c r="E90" s="1"/>
      <c r="F90" s="1"/>
      <c r="G90" s="14"/>
      <c r="H90" s="14"/>
    </row>
    <row r="91" spans="1:8" ht="18.75" customHeight="1">
      <c r="A91" s="12" t="str">
        <f t="shared" si="2"/>
        <v/>
      </c>
      <c r="B91" s="15" t="str">
        <f t="shared" si="3"/>
        <v/>
      </c>
      <c r="C91" s="1"/>
      <c r="D91" s="1"/>
      <c r="E91" s="1"/>
      <c r="F91" s="1"/>
      <c r="G91" s="14"/>
      <c r="H91" s="14"/>
    </row>
    <row r="92" spans="1:8" ht="18.75" customHeight="1">
      <c r="A92" s="12" t="str">
        <f t="shared" si="2"/>
        <v/>
      </c>
      <c r="B92" s="15" t="str">
        <f t="shared" si="3"/>
        <v/>
      </c>
      <c r="C92" s="1"/>
      <c r="D92" s="1"/>
      <c r="E92" s="1"/>
      <c r="F92" s="1"/>
      <c r="G92" s="14"/>
      <c r="H92" s="14"/>
    </row>
    <row r="93" spans="1:8" ht="18.75" customHeight="1">
      <c r="A93" s="12" t="str">
        <f t="shared" si="2"/>
        <v/>
      </c>
      <c r="B93" s="15" t="str">
        <f t="shared" si="3"/>
        <v/>
      </c>
      <c r="C93" s="1"/>
      <c r="D93" s="1"/>
      <c r="E93" s="1"/>
      <c r="F93" s="1"/>
      <c r="G93" s="14"/>
      <c r="H93" s="14"/>
    </row>
    <row r="94" spans="1:8" ht="18.75" customHeight="1">
      <c r="A94" s="12" t="str">
        <f t="shared" si="2"/>
        <v/>
      </c>
      <c r="B94" s="15" t="str">
        <f t="shared" si="3"/>
        <v/>
      </c>
      <c r="C94" s="1"/>
      <c r="D94" s="1"/>
      <c r="E94" s="1"/>
      <c r="F94" s="1"/>
      <c r="G94" s="14"/>
      <c r="H94" s="14"/>
    </row>
    <row r="95" spans="1:8" ht="18.75" customHeight="1">
      <c r="A95" s="12" t="str">
        <f t="shared" si="2"/>
        <v/>
      </c>
      <c r="B95" s="15" t="str">
        <f t="shared" si="3"/>
        <v/>
      </c>
      <c r="C95" s="1"/>
      <c r="D95" s="1"/>
      <c r="E95" s="1"/>
      <c r="F95" s="1"/>
      <c r="G95" s="14"/>
      <c r="H95" s="14"/>
    </row>
    <row r="96" spans="1:8" ht="18.75" customHeight="1">
      <c r="A96" s="12" t="str">
        <f t="shared" si="2"/>
        <v/>
      </c>
      <c r="B96" s="15" t="str">
        <f t="shared" si="3"/>
        <v/>
      </c>
      <c r="C96" s="1"/>
      <c r="D96" s="1"/>
      <c r="E96" s="1"/>
      <c r="F96" s="1"/>
      <c r="G96" s="14"/>
      <c r="H96" s="14"/>
    </row>
    <row r="97" spans="1:8" ht="18.75" customHeight="1">
      <c r="A97" s="12" t="str">
        <f t="shared" si="2"/>
        <v/>
      </c>
      <c r="B97" s="15" t="str">
        <f t="shared" si="3"/>
        <v/>
      </c>
      <c r="C97" s="1"/>
      <c r="D97" s="1"/>
      <c r="E97" s="1"/>
      <c r="F97" s="1"/>
      <c r="G97" s="14"/>
      <c r="H97" s="14"/>
    </row>
    <row r="98" spans="1:8" ht="18.75" customHeight="1">
      <c r="A98" s="12" t="str">
        <f t="shared" si="2"/>
        <v/>
      </c>
      <c r="B98" s="15" t="str">
        <f t="shared" si="3"/>
        <v/>
      </c>
      <c r="C98" s="1"/>
      <c r="D98" s="1"/>
      <c r="E98" s="1"/>
      <c r="F98" s="1"/>
      <c r="G98" s="14"/>
      <c r="H98" s="14"/>
    </row>
    <row r="99" spans="1:8" ht="18.75" customHeight="1">
      <c r="A99" s="12" t="str">
        <f t="shared" si="2"/>
        <v/>
      </c>
      <c r="B99" s="15" t="str">
        <f t="shared" si="3"/>
        <v/>
      </c>
      <c r="C99" s="1"/>
      <c r="D99" s="1"/>
      <c r="E99" s="1"/>
      <c r="F99" s="1"/>
      <c r="G99" s="14"/>
      <c r="H99" s="14"/>
    </row>
    <row r="100" spans="1:8" ht="18.75" customHeight="1">
      <c r="A100" s="12" t="str">
        <f t="shared" si="2"/>
        <v/>
      </c>
      <c r="B100" s="15" t="str">
        <f t="shared" si="3"/>
        <v/>
      </c>
      <c r="C100" s="1"/>
      <c r="D100" s="1"/>
      <c r="E100" s="1"/>
      <c r="F100" s="1"/>
      <c r="G100" s="14"/>
      <c r="H100" s="14"/>
    </row>
    <row r="101" spans="1:8" ht="18.75" customHeight="1">
      <c r="A101" s="12" t="str">
        <f t="shared" si="2"/>
        <v/>
      </c>
      <c r="B101" s="15" t="str">
        <f t="shared" si="3"/>
        <v/>
      </c>
      <c r="C101" s="1"/>
      <c r="D101" s="1"/>
      <c r="E101" s="1"/>
      <c r="F101" s="1"/>
      <c r="G101" s="14"/>
      <c r="H101" s="14"/>
    </row>
    <row r="102" spans="1:8" ht="18.75" customHeight="1">
      <c r="A102" s="12" t="str">
        <f t="shared" si="2"/>
        <v/>
      </c>
      <c r="B102" s="15" t="str">
        <f t="shared" si="3"/>
        <v/>
      </c>
      <c r="C102" s="1"/>
      <c r="D102" s="1"/>
      <c r="E102" s="1"/>
      <c r="F102" s="1"/>
      <c r="G102" s="14"/>
      <c r="H102" s="14"/>
    </row>
    <row r="103" spans="1:8" ht="18.75" customHeight="1">
      <c r="A103" s="12" t="str">
        <f t="shared" si="2"/>
        <v/>
      </c>
      <c r="B103" s="15" t="str">
        <f t="shared" si="3"/>
        <v/>
      </c>
      <c r="C103" s="1"/>
      <c r="D103" s="1"/>
      <c r="E103" s="1"/>
      <c r="F103" s="1"/>
      <c r="G103" s="14"/>
      <c r="H103" s="14"/>
    </row>
    <row r="104" spans="1:8" ht="18.75" customHeight="1">
      <c r="A104" s="12" t="str">
        <f t="shared" si="2"/>
        <v/>
      </c>
      <c r="B104" s="15" t="str">
        <f t="shared" si="3"/>
        <v/>
      </c>
      <c r="C104" s="1"/>
      <c r="D104" s="1"/>
      <c r="E104" s="1"/>
      <c r="F104" s="1"/>
      <c r="G104" s="14"/>
      <c r="H104" s="14"/>
    </row>
    <row r="105" spans="1:8" ht="18.75" customHeight="1">
      <c r="A105" s="12" t="str">
        <f t="shared" si="2"/>
        <v/>
      </c>
      <c r="B105" s="15" t="str">
        <f t="shared" si="3"/>
        <v/>
      </c>
      <c r="C105" s="1"/>
      <c r="D105" s="1"/>
      <c r="E105" s="1"/>
      <c r="F105" s="1"/>
      <c r="G105" s="14"/>
      <c r="H105" s="14"/>
    </row>
    <row r="106" spans="1:8" ht="18.75" customHeight="1">
      <c r="A106" s="12" t="str">
        <f t="shared" si="2"/>
        <v/>
      </c>
      <c r="B106" s="15" t="str">
        <f t="shared" si="3"/>
        <v/>
      </c>
      <c r="C106" s="1"/>
      <c r="D106" s="1"/>
      <c r="E106" s="1"/>
      <c r="F106" s="1"/>
      <c r="G106" s="14"/>
      <c r="H106" s="14"/>
    </row>
    <row r="107" spans="1:8" ht="18.75" customHeight="1">
      <c r="A107" s="12" t="str">
        <f t="shared" si="2"/>
        <v/>
      </c>
      <c r="B107" s="15" t="str">
        <f t="shared" si="3"/>
        <v/>
      </c>
      <c r="C107" s="1"/>
      <c r="D107" s="1"/>
      <c r="E107" s="1"/>
      <c r="F107" s="1"/>
      <c r="G107" s="14"/>
      <c r="H107" s="14"/>
    </row>
    <row r="108" spans="1:8" ht="18.75" customHeight="1">
      <c r="A108" s="12" t="str">
        <f t="shared" si="2"/>
        <v/>
      </c>
      <c r="B108" s="15" t="str">
        <f t="shared" si="3"/>
        <v/>
      </c>
      <c r="C108" s="1"/>
      <c r="D108" s="1"/>
      <c r="E108" s="1"/>
      <c r="F108" s="1"/>
      <c r="G108" s="14"/>
      <c r="H108" s="14"/>
    </row>
    <row r="109" spans="1:8" ht="18.75" customHeight="1">
      <c r="A109" s="12" t="str">
        <f t="shared" si="2"/>
        <v/>
      </c>
      <c r="B109" s="15" t="str">
        <f t="shared" si="3"/>
        <v/>
      </c>
      <c r="C109" s="1"/>
      <c r="D109" s="1"/>
      <c r="E109" s="1"/>
      <c r="F109" s="1"/>
      <c r="G109" s="14"/>
      <c r="H109" s="14"/>
    </row>
    <row r="110" spans="1:8" ht="18.75" customHeight="1">
      <c r="A110" s="12" t="str">
        <f t="shared" si="2"/>
        <v/>
      </c>
      <c r="B110" s="15" t="str">
        <f t="shared" si="3"/>
        <v/>
      </c>
      <c r="C110" s="1"/>
      <c r="D110" s="1"/>
      <c r="E110" s="1"/>
      <c r="F110" s="1"/>
      <c r="G110" s="14"/>
      <c r="H110" s="14"/>
    </row>
    <row r="111" spans="1:8" ht="18.75" customHeight="1">
      <c r="A111" s="12" t="str">
        <f t="shared" si="2"/>
        <v/>
      </c>
      <c r="B111" s="15" t="str">
        <f t="shared" si="3"/>
        <v/>
      </c>
      <c r="C111" s="1"/>
      <c r="D111" s="1"/>
      <c r="E111" s="1"/>
      <c r="F111" s="1"/>
      <c r="G111" s="14"/>
      <c r="H111" s="14"/>
    </row>
    <row r="112" spans="1:8" ht="18.75" customHeight="1">
      <c r="A112" s="12" t="str">
        <f t="shared" si="2"/>
        <v/>
      </c>
      <c r="B112" s="15" t="str">
        <f t="shared" si="3"/>
        <v/>
      </c>
      <c r="C112" s="1"/>
      <c r="D112" s="1"/>
      <c r="E112" s="1"/>
      <c r="F112" s="1"/>
      <c r="G112" s="14"/>
      <c r="H112" s="14"/>
    </row>
    <row r="113" spans="1:8" ht="18.75" customHeight="1">
      <c r="A113" s="12" t="str">
        <f t="shared" si="2"/>
        <v/>
      </c>
      <c r="B113" s="15" t="str">
        <f t="shared" si="3"/>
        <v/>
      </c>
      <c r="C113" s="1"/>
      <c r="D113" s="1"/>
      <c r="E113" s="1"/>
      <c r="F113" s="1"/>
      <c r="G113" s="14"/>
      <c r="H113" s="14"/>
    </row>
    <row r="114" spans="1:8" ht="18.75" customHeight="1">
      <c r="A114" s="12" t="str">
        <f t="shared" si="2"/>
        <v/>
      </c>
      <c r="B114" s="15" t="str">
        <f t="shared" si="3"/>
        <v/>
      </c>
      <c r="C114" s="1"/>
      <c r="D114" s="1"/>
      <c r="E114" s="1"/>
      <c r="F114" s="1"/>
      <c r="G114" s="14"/>
      <c r="H114" s="14"/>
    </row>
    <row r="115" spans="1:8" ht="18.75" customHeight="1">
      <c r="A115" s="12" t="str">
        <f t="shared" si="2"/>
        <v/>
      </c>
      <c r="B115" s="15" t="str">
        <f t="shared" si="3"/>
        <v/>
      </c>
      <c r="C115" s="1"/>
      <c r="D115" s="1"/>
      <c r="E115" s="1"/>
      <c r="F115" s="1"/>
      <c r="G115" s="14"/>
      <c r="H115" s="14"/>
    </row>
    <row r="116" spans="1:8" ht="18.75" customHeight="1">
      <c r="A116" s="12" t="str">
        <f t="shared" si="2"/>
        <v/>
      </c>
      <c r="B116" s="15" t="str">
        <f t="shared" si="3"/>
        <v/>
      </c>
      <c r="C116" s="1"/>
      <c r="D116" s="1"/>
      <c r="E116" s="1"/>
      <c r="F116" s="1"/>
      <c r="G116" s="14"/>
      <c r="H116" s="14"/>
    </row>
    <row r="117" spans="1:8" ht="18.75" customHeight="1">
      <c r="A117" s="12" t="str">
        <f t="shared" si="2"/>
        <v/>
      </c>
      <c r="B117" s="15" t="str">
        <f t="shared" si="3"/>
        <v/>
      </c>
      <c r="C117" s="1"/>
      <c r="D117" s="1"/>
      <c r="E117" s="1"/>
      <c r="F117" s="1"/>
      <c r="G117" s="14"/>
      <c r="H117" s="14"/>
    </row>
    <row r="118" spans="1:8" ht="18.75" customHeight="1">
      <c r="A118" s="12" t="str">
        <f t="shared" si="2"/>
        <v/>
      </c>
      <c r="B118" s="15" t="str">
        <f t="shared" si="3"/>
        <v/>
      </c>
      <c r="C118" s="1"/>
      <c r="D118" s="1"/>
      <c r="E118" s="1"/>
      <c r="F118" s="1"/>
      <c r="G118" s="14"/>
      <c r="H118" s="14"/>
    </row>
    <row r="119" spans="1:8" ht="18.75" customHeight="1">
      <c r="A119" s="12" t="str">
        <f t="shared" si="2"/>
        <v/>
      </c>
      <c r="B119" s="15" t="str">
        <f t="shared" si="3"/>
        <v/>
      </c>
      <c r="C119" s="1"/>
      <c r="D119" s="1"/>
      <c r="E119" s="1"/>
      <c r="F119" s="1"/>
      <c r="G119" s="14"/>
      <c r="H119" s="14"/>
    </row>
    <row r="120" spans="1:8" ht="18.75" customHeight="1">
      <c r="A120" s="12" t="str">
        <f t="shared" si="2"/>
        <v/>
      </c>
      <c r="B120" s="15" t="str">
        <f t="shared" si="3"/>
        <v/>
      </c>
      <c r="C120" s="1"/>
      <c r="D120" s="1"/>
      <c r="E120" s="1"/>
      <c r="F120" s="1"/>
      <c r="G120" s="14"/>
      <c r="H120" s="14"/>
    </row>
    <row r="121" spans="1:8" ht="18.75" customHeight="1">
      <c r="A121" s="12" t="str">
        <f t="shared" si="2"/>
        <v/>
      </c>
      <c r="B121" s="15" t="str">
        <f t="shared" si="3"/>
        <v/>
      </c>
      <c r="C121" s="1"/>
      <c r="D121" s="1"/>
      <c r="E121" s="1"/>
      <c r="F121" s="1"/>
      <c r="G121" s="14"/>
      <c r="H121" s="14"/>
    </row>
    <row r="122" spans="1:8" ht="18.75" customHeight="1">
      <c r="A122" s="12" t="str">
        <f t="shared" si="2"/>
        <v/>
      </c>
      <c r="B122" s="15" t="str">
        <f t="shared" si="3"/>
        <v/>
      </c>
      <c r="C122" s="1"/>
      <c r="D122" s="1"/>
      <c r="E122" s="1"/>
      <c r="F122" s="1"/>
      <c r="G122" s="14"/>
      <c r="H122" s="14"/>
    </row>
    <row r="123" spans="1:8" ht="18.75" customHeight="1">
      <c r="A123" s="12" t="str">
        <f t="shared" si="2"/>
        <v/>
      </c>
      <c r="B123" s="15" t="str">
        <f t="shared" si="3"/>
        <v/>
      </c>
      <c r="C123" s="1"/>
      <c r="D123" s="1"/>
      <c r="E123" s="1"/>
      <c r="F123" s="1"/>
      <c r="G123" s="14"/>
      <c r="H123" s="14"/>
    </row>
    <row r="124" spans="1:8" ht="18.75" customHeight="1">
      <c r="A124" s="12" t="str">
        <f t="shared" si="2"/>
        <v/>
      </c>
      <c r="B124" s="15" t="str">
        <f t="shared" si="3"/>
        <v/>
      </c>
      <c r="C124" s="1"/>
      <c r="D124" s="1"/>
      <c r="E124" s="1"/>
      <c r="F124" s="1"/>
      <c r="G124" s="14"/>
      <c r="H124" s="14"/>
    </row>
    <row r="125" spans="1:8" ht="18.75" customHeight="1">
      <c r="A125" s="12" t="str">
        <f t="shared" si="2"/>
        <v/>
      </c>
      <c r="B125" s="15" t="str">
        <f t="shared" si="3"/>
        <v/>
      </c>
      <c r="C125" s="1"/>
      <c r="D125" s="1"/>
      <c r="E125" s="1"/>
      <c r="F125" s="1"/>
      <c r="G125" s="14"/>
      <c r="H125" s="14"/>
    </row>
    <row r="126" spans="1:8" ht="18.75" customHeight="1">
      <c r="A126" s="12" t="str">
        <f t="shared" si="2"/>
        <v/>
      </c>
      <c r="B126" s="15" t="str">
        <f t="shared" si="3"/>
        <v/>
      </c>
      <c r="C126" s="1"/>
      <c r="D126" s="1"/>
      <c r="E126" s="1"/>
      <c r="F126" s="1"/>
      <c r="G126" s="14"/>
      <c r="H126" s="14"/>
    </row>
    <row r="127" spans="1:8" ht="18.75" customHeight="1">
      <c r="A127" s="12" t="str">
        <f t="shared" si="2"/>
        <v/>
      </c>
      <c r="B127" s="15" t="str">
        <f t="shared" si="3"/>
        <v/>
      </c>
      <c r="C127" s="1"/>
      <c r="D127" s="1"/>
      <c r="E127" s="1"/>
      <c r="F127" s="1"/>
      <c r="G127" s="14"/>
      <c r="H127" s="14"/>
    </row>
    <row r="128" spans="1:8" ht="18.75" customHeight="1">
      <c r="A128" s="12" t="str">
        <f t="shared" si="2"/>
        <v/>
      </c>
      <c r="B128" s="15" t="str">
        <f t="shared" si="3"/>
        <v/>
      </c>
      <c r="C128" s="1"/>
      <c r="D128" s="1"/>
      <c r="E128" s="1"/>
      <c r="F128" s="1"/>
      <c r="G128" s="14"/>
      <c r="H128" s="14"/>
    </row>
    <row r="129" spans="1:8" ht="18.75" customHeight="1">
      <c r="A129" s="12" t="str">
        <f t="shared" si="2"/>
        <v/>
      </c>
      <c r="B129" s="15" t="str">
        <f t="shared" si="3"/>
        <v/>
      </c>
      <c r="C129" s="1"/>
      <c r="D129" s="1"/>
      <c r="E129" s="1"/>
      <c r="F129" s="1"/>
      <c r="G129" s="14"/>
      <c r="H129" s="14"/>
    </row>
    <row r="130" spans="1:8" ht="18.75" customHeight="1">
      <c r="A130" s="12" t="str">
        <f t="shared" si="2"/>
        <v/>
      </c>
      <c r="B130" s="15" t="str">
        <f t="shared" si="3"/>
        <v/>
      </c>
      <c r="C130" s="1"/>
      <c r="D130" s="1"/>
      <c r="E130" s="1"/>
      <c r="F130" s="1"/>
      <c r="G130" s="14"/>
      <c r="H130" s="14"/>
    </row>
    <row r="131" spans="1:8" ht="18.75" customHeight="1">
      <c r="A131" s="12" t="str">
        <f t="shared" si="2"/>
        <v/>
      </c>
      <c r="B131" s="15" t="str">
        <f t="shared" si="3"/>
        <v/>
      </c>
      <c r="C131" s="1"/>
      <c r="D131" s="1"/>
      <c r="E131" s="1"/>
      <c r="F131" s="1"/>
      <c r="G131" s="14"/>
      <c r="H131" s="14"/>
    </row>
    <row r="132" spans="1:8" ht="18.75" customHeight="1">
      <c r="A132" s="12" t="str">
        <f t="shared" si="2"/>
        <v/>
      </c>
      <c r="B132" s="15" t="str">
        <f t="shared" si="3"/>
        <v/>
      </c>
      <c r="C132" s="1"/>
      <c r="D132" s="1"/>
      <c r="E132" s="1"/>
      <c r="F132" s="1"/>
      <c r="G132" s="14"/>
      <c r="H132" s="14"/>
    </row>
    <row r="133" spans="1:8" ht="18.75" customHeight="1">
      <c r="A133" s="12" t="str">
        <f t="shared" si="2"/>
        <v/>
      </c>
      <c r="B133" s="15" t="str">
        <f t="shared" si="3"/>
        <v/>
      </c>
      <c r="C133" s="1"/>
      <c r="D133" s="1"/>
      <c r="E133" s="1"/>
      <c r="F133" s="1"/>
      <c r="G133" s="14"/>
      <c r="H133" s="14"/>
    </row>
    <row r="134" spans="1:8" ht="18.75" customHeight="1">
      <c r="A134" s="12" t="str">
        <f t="shared" si="2"/>
        <v/>
      </c>
      <c r="B134" s="15" t="str">
        <f t="shared" si="3"/>
        <v/>
      </c>
      <c r="C134" s="1"/>
      <c r="D134" s="1"/>
      <c r="E134" s="1"/>
      <c r="F134" s="1"/>
      <c r="G134" s="14"/>
      <c r="H134" s="14"/>
    </row>
    <row r="135" spans="1:8" ht="18.75" customHeight="1">
      <c r="A135" s="12" t="str">
        <f t="shared" si="2"/>
        <v/>
      </c>
      <c r="B135" s="15" t="str">
        <f t="shared" si="3"/>
        <v/>
      </c>
      <c r="C135" s="1"/>
      <c r="D135" s="1"/>
      <c r="E135" s="1"/>
      <c r="F135" s="1"/>
      <c r="G135" s="14"/>
      <c r="H135" s="14"/>
    </row>
    <row r="136" spans="1:8" ht="18.75" customHeight="1">
      <c r="A136" s="12" t="str">
        <f t="shared" si="2"/>
        <v/>
      </c>
      <c r="B136" s="15" t="str">
        <f t="shared" si="3"/>
        <v/>
      </c>
      <c r="C136" s="1"/>
      <c r="D136" s="1"/>
      <c r="E136" s="1"/>
      <c r="F136" s="1"/>
      <c r="G136" s="14"/>
      <c r="H136" s="14"/>
    </row>
    <row r="137" spans="1:8" ht="18.75" customHeight="1">
      <c r="A137" s="12" t="str">
        <f t="shared" si="2"/>
        <v/>
      </c>
      <c r="B137" s="15" t="str">
        <f t="shared" si="3"/>
        <v/>
      </c>
      <c r="C137" s="1"/>
      <c r="D137" s="1"/>
      <c r="E137" s="1"/>
      <c r="F137" s="1"/>
      <c r="G137" s="14"/>
      <c r="H137" s="14"/>
    </row>
    <row r="138" spans="1:8" ht="18.75" customHeight="1">
      <c r="A138" s="12" t="str">
        <f t="shared" si="2"/>
        <v/>
      </c>
      <c r="B138" s="15" t="str">
        <f t="shared" si="3"/>
        <v/>
      </c>
      <c r="C138" s="1"/>
      <c r="D138" s="1"/>
      <c r="E138" s="1"/>
      <c r="F138" s="1"/>
      <c r="G138" s="14"/>
      <c r="H138" s="14"/>
    </row>
    <row r="139" spans="1:8" ht="18.75" customHeight="1">
      <c r="A139" s="12" t="str">
        <f t="shared" si="2"/>
        <v/>
      </c>
      <c r="B139" s="15" t="str">
        <f t="shared" si="3"/>
        <v/>
      </c>
      <c r="C139" s="1"/>
      <c r="D139" s="1"/>
      <c r="E139" s="1"/>
      <c r="F139" s="1"/>
      <c r="G139" s="14"/>
      <c r="H139" s="14"/>
    </row>
    <row r="140" spans="1:8" ht="18.75" customHeight="1">
      <c r="A140" s="12" t="str">
        <f t="shared" si="2"/>
        <v/>
      </c>
      <c r="B140" s="15" t="str">
        <f t="shared" si="3"/>
        <v/>
      </c>
      <c r="C140" s="1"/>
      <c r="D140" s="1"/>
      <c r="E140" s="1"/>
      <c r="F140" s="1"/>
      <c r="G140" s="14"/>
      <c r="H140" s="14"/>
    </row>
    <row r="141" spans="1:8" ht="18.75" customHeight="1">
      <c r="A141" s="12" t="str">
        <f t="shared" si="2"/>
        <v/>
      </c>
      <c r="B141" s="15" t="str">
        <f t="shared" si="3"/>
        <v/>
      </c>
      <c r="C141" s="1"/>
      <c r="D141" s="1"/>
      <c r="E141" s="1"/>
      <c r="F141" s="1"/>
      <c r="G141" s="14"/>
      <c r="H141" s="14"/>
    </row>
    <row r="142" spans="1:8" ht="18.75" customHeight="1">
      <c r="A142" s="12" t="str">
        <f t="shared" si="2"/>
        <v/>
      </c>
      <c r="B142" s="15" t="str">
        <f t="shared" si="3"/>
        <v/>
      </c>
      <c r="C142" s="1"/>
      <c r="D142" s="1"/>
      <c r="E142" s="1"/>
      <c r="F142" s="1"/>
      <c r="G142" s="14"/>
      <c r="H142" s="14"/>
    </row>
    <row r="143" spans="1:8" ht="18.75" customHeight="1">
      <c r="A143" s="12" t="str">
        <f t="shared" ref="A143:A206" si="4">IF(ISBLANK(F143)=FALSE,B143&amp;LEFT(F143,1),"")</f>
        <v/>
      </c>
      <c r="B143" s="15" t="str">
        <f t="shared" si="3"/>
        <v/>
      </c>
      <c r="C143" s="1"/>
      <c r="D143" s="1"/>
      <c r="E143" s="1"/>
      <c r="F143" s="1"/>
      <c r="G143" s="14"/>
      <c r="H143" s="14"/>
    </row>
    <row r="144" spans="1:8" ht="18.75" customHeight="1">
      <c r="A144" s="12" t="str">
        <f t="shared" si="4"/>
        <v/>
      </c>
      <c r="B144" s="15" t="str">
        <f t="shared" si="3"/>
        <v/>
      </c>
      <c r="C144" s="1"/>
      <c r="D144" s="1"/>
      <c r="E144" s="1"/>
      <c r="F144" s="1"/>
      <c r="G144" s="14"/>
      <c r="H144" s="14"/>
    </row>
    <row r="145" spans="1:8" ht="18.75" customHeight="1">
      <c r="A145" s="12" t="str">
        <f t="shared" si="4"/>
        <v/>
      </c>
      <c r="B145" s="15" t="str">
        <f t="shared" si="3"/>
        <v/>
      </c>
      <c r="C145" s="1"/>
      <c r="D145" s="1"/>
      <c r="E145" s="1"/>
      <c r="F145" s="1"/>
      <c r="G145" s="14"/>
      <c r="H145" s="14"/>
    </row>
    <row r="146" spans="1:8" ht="18.75" customHeight="1">
      <c r="A146" s="12" t="str">
        <f t="shared" si="4"/>
        <v/>
      </c>
      <c r="B146" s="15" t="str">
        <f t="shared" si="3"/>
        <v/>
      </c>
      <c r="C146" s="1"/>
      <c r="D146" s="1"/>
      <c r="E146" s="1"/>
      <c r="F146" s="1"/>
      <c r="G146" s="14"/>
      <c r="H146" s="14"/>
    </row>
    <row r="147" spans="1:8" ht="18.75" customHeight="1">
      <c r="A147" s="12" t="str">
        <f t="shared" si="4"/>
        <v/>
      </c>
      <c r="B147" s="15" t="str">
        <f t="shared" si="3"/>
        <v/>
      </c>
      <c r="C147" s="1"/>
      <c r="D147" s="1"/>
      <c r="E147" s="1"/>
      <c r="F147" s="1"/>
      <c r="G147" s="14"/>
      <c r="H147" s="14"/>
    </row>
    <row r="148" spans="1:8" ht="18.75" customHeight="1">
      <c r="A148" s="12" t="str">
        <f t="shared" si="4"/>
        <v/>
      </c>
      <c r="B148" s="15" t="str">
        <f t="shared" si="3"/>
        <v/>
      </c>
      <c r="C148" s="1"/>
      <c r="D148" s="1"/>
      <c r="E148" s="1"/>
      <c r="F148" s="1"/>
      <c r="G148" s="17"/>
      <c r="H148" s="17"/>
    </row>
    <row r="149" spans="1:8" ht="18.75" customHeight="1">
      <c r="A149" s="12" t="str">
        <f t="shared" si="4"/>
        <v/>
      </c>
      <c r="B149" s="15" t="str">
        <f t="shared" ref="B149:B212" si="5">LEFT(D149,5)</f>
        <v/>
      </c>
      <c r="C149" s="1"/>
      <c r="D149" s="1"/>
      <c r="E149" s="1"/>
      <c r="F149" s="1"/>
      <c r="G149" s="17"/>
      <c r="H149" s="17"/>
    </row>
    <row r="150" spans="1:8" ht="18.75" customHeight="1">
      <c r="A150" s="12" t="str">
        <f t="shared" si="4"/>
        <v/>
      </c>
      <c r="B150" s="15" t="str">
        <f t="shared" si="5"/>
        <v/>
      </c>
      <c r="C150" s="1"/>
      <c r="D150" s="1"/>
      <c r="E150" s="1"/>
      <c r="F150" s="1"/>
      <c r="G150" s="17"/>
      <c r="H150" s="17"/>
    </row>
    <row r="151" spans="1:8" ht="18.75" customHeight="1">
      <c r="A151" s="12" t="str">
        <f t="shared" si="4"/>
        <v/>
      </c>
      <c r="B151" s="15" t="str">
        <f t="shared" si="5"/>
        <v/>
      </c>
      <c r="C151" s="1"/>
      <c r="D151" s="1"/>
      <c r="E151" s="1"/>
      <c r="F151" s="1"/>
      <c r="G151" s="17"/>
      <c r="H151" s="17"/>
    </row>
    <row r="152" spans="1:8" ht="18.75" customHeight="1">
      <c r="A152" s="12" t="str">
        <f t="shared" si="4"/>
        <v/>
      </c>
      <c r="B152" s="15" t="str">
        <f t="shared" si="5"/>
        <v/>
      </c>
      <c r="C152" s="1"/>
      <c r="D152" s="1"/>
      <c r="E152" s="1"/>
      <c r="F152" s="1"/>
      <c r="G152" s="17"/>
      <c r="H152" s="17"/>
    </row>
    <row r="153" spans="1:8" ht="18.75" customHeight="1">
      <c r="A153" s="12" t="str">
        <f t="shared" si="4"/>
        <v/>
      </c>
      <c r="B153" s="15" t="str">
        <f t="shared" si="5"/>
        <v/>
      </c>
      <c r="C153" s="1"/>
      <c r="D153" s="1"/>
      <c r="E153" s="1"/>
      <c r="F153" s="1"/>
      <c r="G153" s="17"/>
      <c r="H153" s="17"/>
    </row>
    <row r="154" spans="1:8" ht="18.75" customHeight="1">
      <c r="A154" s="12" t="str">
        <f t="shared" si="4"/>
        <v/>
      </c>
      <c r="B154" s="15" t="str">
        <f t="shared" si="5"/>
        <v/>
      </c>
      <c r="C154" s="1"/>
      <c r="D154" s="1"/>
      <c r="E154" s="1"/>
      <c r="F154" s="1"/>
      <c r="G154" s="17"/>
      <c r="H154" s="17"/>
    </row>
    <row r="155" spans="1:8" ht="18.75" customHeight="1">
      <c r="A155" s="12" t="str">
        <f t="shared" si="4"/>
        <v/>
      </c>
      <c r="B155" s="15" t="str">
        <f t="shared" si="5"/>
        <v/>
      </c>
      <c r="C155" s="1"/>
      <c r="D155" s="1"/>
      <c r="E155" s="1"/>
      <c r="F155" s="1"/>
      <c r="G155" s="17"/>
      <c r="H155" s="17"/>
    </row>
    <row r="156" spans="1:8" ht="18.75" customHeight="1">
      <c r="A156" s="12" t="str">
        <f t="shared" si="4"/>
        <v/>
      </c>
      <c r="B156" s="15" t="str">
        <f t="shared" si="5"/>
        <v/>
      </c>
      <c r="C156" s="1"/>
      <c r="D156" s="1"/>
      <c r="E156" s="1"/>
      <c r="F156" s="1"/>
      <c r="G156" s="17"/>
      <c r="H156" s="17"/>
    </row>
    <row r="157" spans="1:8" ht="18.75" customHeight="1">
      <c r="A157" s="12" t="str">
        <f t="shared" si="4"/>
        <v/>
      </c>
      <c r="B157" s="15" t="str">
        <f t="shared" si="5"/>
        <v/>
      </c>
      <c r="C157" s="1"/>
      <c r="D157" s="1"/>
      <c r="E157" s="1"/>
      <c r="F157" s="1"/>
      <c r="G157" s="17"/>
      <c r="H157" s="17"/>
    </row>
    <row r="158" spans="1:8" ht="18.75" customHeight="1">
      <c r="A158" s="12" t="str">
        <f t="shared" si="4"/>
        <v/>
      </c>
      <c r="B158" s="15" t="str">
        <f t="shared" si="5"/>
        <v/>
      </c>
      <c r="C158" s="1"/>
      <c r="D158" s="1"/>
      <c r="E158" s="1"/>
      <c r="F158" s="1"/>
      <c r="G158" s="17"/>
      <c r="H158" s="17"/>
    </row>
    <row r="159" spans="1:8" ht="18.75" customHeight="1">
      <c r="A159" s="12" t="str">
        <f t="shared" si="4"/>
        <v/>
      </c>
      <c r="B159" s="15" t="str">
        <f t="shared" si="5"/>
        <v/>
      </c>
      <c r="C159" s="1"/>
      <c r="D159" s="1"/>
      <c r="E159" s="1"/>
      <c r="F159" s="1"/>
      <c r="G159" s="17"/>
      <c r="H159" s="17"/>
    </row>
    <row r="160" spans="1:8" ht="18.75" customHeight="1">
      <c r="A160" s="12" t="str">
        <f t="shared" si="4"/>
        <v/>
      </c>
      <c r="B160" s="15" t="str">
        <f t="shared" si="5"/>
        <v/>
      </c>
      <c r="C160" s="1"/>
      <c r="D160" s="1"/>
      <c r="E160" s="1"/>
      <c r="F160" s="1"/>
      <c r="G160" s="17"/>
      <c r="H160" s="17"/>
    </row>
    <row r="161" spans="1:8" ht="18.75" customHeight="1">
      <c r="A161" s="12" t="str">
        <f t="shared" si="4"/>
        <v/>
      </c>
      <c r="B161" s="15" t="str">
        <f t="shared" si="5"/>
        <v/>
      </c>
      <c r="C161" s="1"/>
      <c r="D161" s="1"/>
      <c r="E161" s="1"/>
      <c r="F161" s="1"/>
      <c r="G161" s="17"/>
      <c r="H161" s="17"/>
    </row>
    <row r="162" spans="1:8" ht="18.75" customHeight="1">
      <c r="A162" s="12" t="str">
        <f t="shared" si="4"/>
        <v/>
      </c>
      <c r="B162" s="15" t="str">
        <f t="shared" si="5"/>
        <v/>
      </c>
      <c r="C162" s="1"/>
      <c r="D162" s="1"/>
      <c r="E162" s="1"/>
      <c r="F162" s="1"/>
      <c r="G162" s="17"/>
      <c r="H162" s="17"/>
    </row>
    <row r="163" spans="1:8" ht="18.75" customHeight="1">
      <c r="A163" s="12" t="str">
        <f t="shared" si="4"/>
        <v/>
      </c>
      <c r="B163" s="15" t="str">
        <f t="shared" si="5"/>
        <v/>
      </c>
      <c r="C163" s="1"/>
      <c r="D163" s="1"/>
      <c r="E163" s="1"/>
      <c r="F163" s="1"/>
      <c r="G163" s="17"/>
      <c r="H163" s="17"/>
    </row>
    <row r="164" spans="1:8" ht="18.75" customHeight="1">
      <c r="A164" s="12" t="str">
        <f t="shared" si="4"/>
        <v/>
      </c>
      <c r="B164" s="15" t="str">
        <f t="shared" si="5"/>
        <v/>
      </c>
      <c r="C164" s="1"/>
      <c r="D164" s="1"/>
      <c r="E164" s="1"/>
      <c r="F164" s="1"/>
      <c r="G164" s="17"/>
      <c r="H164" s="17"/>
    </row>
    <row r="165" spans="1:8" ht="18.75" customHeight="1">
      <c r="A165" s="12" t="str">
        <f t="shared" si="4"/>
        <v/>
      </c>
      <c r="B165" s="15" t="str">
        <f t="shared" si="5"/>
        <v/>
      </c>
      <c r="C165" s="1"/>
      <c r="D165" s="1"/>
      <c r="E165" s="1"/>
      <c r="F165" s="1"/>
      <c r="G165" s="17"/>
      <c r="H165" s="17"/>
    </row>
    <row r="166" spans="1:8" ht="18.75" customHeight="1">
      <c r="A166" s="12" t="str">
        <f t="shared" si="4"/>
        <v/>
      </c>
      <c r="B166" s="15" t="str">
        <f t="shared" si="5"/>
        <v/>
      </c>
      <c r="C166" s="1"/>
      <c r="D166" s="1"/>
      <c r="E166" s="1"/>
      <c r="F166" s="1"/>
      <c r="G166" s="17"/>
      <c r="H166" s="17"/>
    </row>
    <row r="167" spans="1:8" ht="18.75" customHeight="1">
      <c r="A167" s="12" t="str">
        <f t="shared" si="4"/>
        <v/>
      </c>
      <c r="B167" s="15" t="str">
        <f t="shared" si="5"/>
        <v/>
      </c>
      <c r="C167" s="1"/>
      <c r="D167" s="1"/>
      <c r="E167" s="1"/>
      <c r="F167" s="1"/>
      <c r="G167" s="17"/>
      <c r="H167" s="17"/>
    </row>
    <row r="168" spans="1:8" ht="18.75" customHeight="1">
      <c r="A168" s="12" t="str">
        <f t="shared" si="4"/>
        <v/>
      </c>
      <c r="B168" s="15" t="str">
        <f t="shared" si="5"/>
        <v/>
      </c>
      <c r="C168" s="1"/>
      <c r="D168" s="1"/>
      <c r="E168" s="1"/>
      <c r="F168" s="1"/>
      <c r="G168" s="17"/>
      <c r="H168" s="17"/>
    </row>
    <row r="169" spans="1:8" ht="18.75" customHeight="1">
      <c r="A169" s="12" t="str">
        <f t="shared" si="4"/>
        <v/>
      </c>
      <c r="B169" s="15" t="str">
        <f t="shared" si="5"/>
        <v/>
      </c>
      <c r="C169" s="1"/>
      <c r="D169" s="1"/>
      <c r="E169" s="1"/>
      <c r="F169" s="1"/>
      <c r="G169" s="17"/>
      <c r="H169" s="17"/>
    </row>
    <row r="170" spans="1:8" ht="18.75" customHeight="1">
      <c r="A170" s="12" t="str">
        <f t="shared" si="4"/>
        <v/>
      </c>
      <c r="B170" s="15" t="str">
        <f t="shared" si="5"/>
        <v/>
      </c>
      <c r="C170" s="1"/>
      <c r="D170" s="1"/>
      <c r="E170" s="1"/>
      <c r="F170" s="1"/>
      <c r="G170" s="17"/>
      <c r="H170" s="17"/>
    </row>
    <row r="171" spans="1:8" ht="18.75" customHeight="1">
      <c r="A171" s="12" t="str">
        <f t="shared" si="4"/>
        <v/>
      </c>
      <c r="B171" s="15" t="str">
        <f t="shared" si="5"/>
        <v/>
      </c>
      <c r="C171" s="1"/>
      <c r="D171" s="1"/>
      <c r="E171" s="1"/>
      <c r="F171" s="1"/>
      <c r="G171" s="17"/>
      <c r="H171" s="17"/>
    </row>
    <row r="172" spans="1:8" ht="18.75" customHeight="1">
      <c r="A172" s="12" t="str">
        <f t="shared" si="4"/>
        <v/>
      </c>
      <c r="B172" s="15" t="str">
        <f t="shared" si="5"/>
        <v/>
      </c>
      <c r="C172" s="1"/>
      <c r="D172" s="1"/>
      <c r="E172" s="1"/>
      <c r="F172" s="1"/>
      <c r="G172" s="17"/>
      <c r="H172" s="17"/>
    </row>
    <row r="173" spans="1:8" ht="18.75" customHeight="1">
      <c r="A173" s="12" t="str">
        <f t="shared" si="4"/>
        <v/>
      </c>
      <c r="B173" s="15" t="str">
        <f t="shared" si="5"/>
        <v/>
      </c>
      <c r="C173" s="1"/>
      <c r="D173" s="1"/>
      <c r="E173" s="1"/>
      <c r="F173" s="1"/>
      <c r="G173" s="17"/>
      <c r="H173" s="17"/>
    </row>
    <row r="174" spans="1:8" ht="18.75" customHeight="1">
      <c r="A174" s="12" t="str">
        <f t="shared" si="4"/>
        <v/>
      </c>
      <c r="B174" s="15" t="str">
        <f t="shared" si="5"/>
        <v/>
      </c>
      <c r="C174" s="1"/>
      <c r="D174" s="1"/>
      <c r="E174" s="1"/>
      <c r="F174" s="1"/>
      <c r="G174" s="17"/>
      <c r="H174" s="17"/>
    </row>
    <row r="175" spans="1:8" ht="18.75" customHeight="1">
      <c r="A175" s="12" t="str">
        <f t="shared" si="4"/>
        <v/>
      </c>
      <c r="B175" s="15" t="str">
        <f t="shared" si="5"/>
        <v/>
      </c>
      <c r="C175" s="1"/>
      <c r="D175" s="1"/>
      <c r="E175" s="1"/>
      <c r="F175" s="1"/>
      <c r="G175" s="17"/>
      <c r="H175" s="17"/>
    </row>
    <row r="176" spans="1:8" ht="18.75" customHeight="1">
      <c r="A176" s="12" t="str">
        <f t="shared" si="4"/>
        <v/>
      </c>
      <c r="B176" s="15" t="str">
        <f t="shared" si="5"/>
        <v/>
      </c>
      <c r="C176" s="1"/>
      <c r="D176" s="1"/>
      <c r="E176" s="1"/>
      <c r="F176" s="1"/>
      <c r="G176" s="17"/>
      <c r="H176" s="17"/>
    </row>
    <row r="177" spans="1:8" ht="18.75" customHeight="1">
      <c r="A177" s="12" t="str">
        <f t="shared" si="4"/>
        <v/>
      </c>
      <c r="B177" s="15" t="str">
        <f t="shared" si="5"/>
        <v/>
      </c>
      <c r="C177" s="1"/>
      <c r="D177" s="1"/>
      <c r="E177" s="1"/>
      <c r="F177" s="1"/>
      <c r="G177" s="17"/>
      <c r="H177" s="17"/>
    </row>
    <row r="178" spans="1:8" ht="18.75" customHeight="1">
      <c r="A178" s="12" t="str">
        <f t="shared" si="4"/>
        <v/>
      </c>
      <c r="B178" s="15" t="str">
        <f t="shared" si="5"/>
        <v/>
      </c>
      <c r="C178" s="1"/>
      <c r="D178" s="1"/>
      <c r="E178" s="1"/>
      <c r="F178" s="1"/>
      <c r="G178" s="17"/>
      <c r="H178" s="17"/>
    </row>
    <row r="179" spans="1:8" ht="18.75" customHeight="1">
      <c r="A179" s="12" t="str">
        <f t="shared" si="4"/>
        <v/>
      </c>
      <c r="B179" s="15" t="str">
        <f t="shared" si="5"/>
        <v/>
      </c>
      <c r="C179" s="1"/>
      <c r="D179" s="1"/>
      <c r="E179" s="1"/>
      <c r="F179" s="1"/>
      <c r="G179" s="17"/>
      <c r="H179" s="17"/>
    </row>
    <row r="180" spans="1:8" ht="18.75" customHeight="1">
      <c r="A180" s="12" t="str">
        <f t="shared" si="4"/>
        <v/>
      </c>
      <c r="B180" s="15" t="str">
        <f t="shared" si="5"/>
        <v/>
      </c>
      <c r="C180" s="1"/>
      <c r="D180" s="1"/>
      <c r="E180" s="1"/>
      <c r="F180" s="1"/>
      <c r="G180" s="17"/>
      <c r="H180" s="17"/>
    </row>
    <row r="181" spans="1:8" ht="18.75" customHeight="1">
      <c r="A181" s="12" t="str">
        <f t="shared" si="4"/>
        <v/>
      </c>
      <c r="B181" s="15" t="str">
        <f t="shared" si="5"/>
        <v/>
      </c>
      <c r="C181" s="1"/>
      <c r="D181" s="1"/>
      <c r="E181" s="1"/>
      <c r="F181" s="1"/>
      <c r="G181" s="17"/>
      <c r="H181" s="17"/>
    </row>
    <row r="182" spans="1:8" ht="18.75" customHeight="1">
      <c r="A182" s="12" t="str">
        <f t="shared" si="4"/>
        <v/>
      </c>
      <c r="B182" s="15" t="str">
        <f t="shared" si="5"/>
        <v/>
      </c>
      <c r="C182" s="1"/>
      <c r="D182" s="1"/>
      <c r="E182" s="1"/>
      <c r="F182" s="1"/>
      <c r="G182" s="17"/>
      <c r="H182" s="17"/>
    </row>
    <row r="183" spans="1:8" ht="18.75" customHeight="1">
      <c r="A183" s="12" t="str">
        <f t="shared" si="4"/>
        <v/>
      </c>
      <c r="B183" s="15" t="str">
        <f t="shared" si="5"/>
        <v/>
      </c>
      <c r="C183" s="1"/>
      <c r="D183" s="1"/>
      <c r="E183" s="1"/>
      <c r="F183" s="1"/>
      <c r="G183" s="17"/>
      <c r="H183" s="17"/>
    </row>
    <row r="184" spans="1:8" ht="18.75" customHeight="1">
      <c r="A184" s="12" t="str">
        <f t="shared" si="4"/>
        <v/>
      </c>
      <c r="B184" s="15" t="str">
        <f t="shared" si="5"/>
        <v/>
      </c>
      <c r="C184" s="1"/>
      <c r="D184" s="1"/>
      <c r="E184" s="1"/>
      <c r="F184" s="1"/>
      <c r="G184" s="17"/>
      <c r="H184" s="17"/>
    </row>
    <row r="185" spans="1:8" ht="18.75" customHeight="1">
      <c r="A185" s="12" t="str">
        <f t="shared" si="4"/>
        <v/>
      </c>
      <c r="B185" s="15" t="str">
        <f t="shared" si="5"/>
        <v/>
      </c>
      <c r="C185" s="1"/>
      <c r="D185" s="1"/>
      <c r="E185" s="1"/>
      <c r="F185" s="1"/>
      <c r="G185" s="17"/>
      <c r="H185" s="17"/>
    </row>
    <row r="186" spans="1:8" ht="18.75" customHeight="1">
      <c r="A186" s="12" t="str">
        <f t="shared" si="4"/>
        <v/>
      </c>
      <c r="B186" s="15" t="str">
        <f t="shared" si="5"/>
        <v/>
      </c>
      <c r="C186" s="1"/>
      <c r="D186" s="1"/>
      <c r="E186" s="1"/>
      <c r="F186" s="1"/>
      <c r="G186" s="17"/>
      <c r="H186" s="17"/>
    </row>
    <row r="187" spans="1:8" ht="18.75" customHeight="1">
      <c r="A187" s="12" t="str">
        <f t="shared" si="4"/>
        <v/>
      </c>
      <c r="B187" s="15" t="str">
        <f t="shared" si="5"/>
        <v/>
      </c>
      <c r="C187" s="1"/>
      <c r="D187" s="1"/>
      <c r="E187" s="1"/>
      <c r="F187" s="1"/>
      <c r="G187" s="17"/>
      <c r="H187" s="17"/>
    </row>
    <row r="188" spans="1:8" ht="18.75" customHeight="1">
      <c r="A188" s="12" t="str">
        <f t="shared" si="4"/>
        <v/>
      </c>
      <c r="B188" s="15" t="str">
        <f t="shared" si="5"/>
        <v/>
      </c>
      <c r="C188" s="1"/>
      <c r="D188" s="1"/>
      <c r="E188" s="1"/>
      <c r="F188" s="1"/>
      <c r="G188" s="17"/>
      <c r="H188" s="17"/>
    </row>
    <row r="189" spans="1:8" ht="18.75" customHeight="1">
      <c r="A189" s="12" t="str">
        <f t="shared" si="4"/>
        <v/>
      </c>
      <c r="B189" s="15" t="str">
        <f t="shared" si="5"/>
        <v/>
      </c>
      <c r="C189" s="1"/>
      <c r="D189" s="1"/>
      <c r="E189" s="1"/>
      <c r="F189" s="1"/>
      <c r="G189" s="17"/>
      <c r="H189" s="17"/>
    </row>
    <row r="190" spans="1:8" ht="18.75" customHeight="1">
      <c r="A190" s="12" t="str">
        <f t="shared" si="4"/>
        <v/>
      </c>
      <c r="B190" s="15" t="str">
        <f t="shared" si="5"/>
        <v/>
      </c>
      <c r="C190" s="1"/>
      <c r="D190" s="1"/>
      <c r="E190" s="1"/>
      <c r="F190" s="1"/>
      <c r="G190" s="17"/>
      <c r="H190" s="17"/>
    </row>
    <row r="191" spans="1:8" ht="18.75" customHeight="1">
      <c r="A191" s="12" t="str">
        <f t="shared" si="4"/>
        <v/>
      </c>
      <c r="B191" s="15" t="str">
        <f t="shared" si="5"/>
        <v/>
      </c>
      <c r="C191" s="1"/>
      <c r="D191" s="1"/>
      <c r="E191" s="1"/>
      <c r="F191" s="1"/>
      <c r="G191" s="17"/>
      <c r="H191" s="17"/>
    </row>
    <row r="192" spans="1:8" ht="18.75" customHeight="1">
      <c r="A192" s="12" t="str">
        <f t="shared" si="4"/>
        <v/>
      </c>
      <c r="B192" s="15" t="str">
        <f t="shared" si="5"/>
        <v/>
      </c>
      <c r="C192" s="1"/>
      <c r="D192" s="1"/>
      <c r="E192" s="1"/>
      <c r="F192" s="1"/>
      <c r="G192" s="17"/>
      <c r="H192" s="17"/>
    </row>
    <row r="193" spans="1:8" ht="18.75" customHeight="1">
      <c r="A193" s="12" t="str">
        <f t="shared" si="4"/>
        <v/>
      </c>
      <c r="B193" s="15" t="str">
        <f t="shared" si="5"/>
        <v/>
      </c>
      <c r="C193" s="1"/>
      <c r="D193" s="1"/>
      <c r="E193" s="1"/>
      <c r="F193" s="1"/>
      <c r="G193" s="17"/>
      <c r="H193" s="17"/>
    </row>
    <row r="194" spans="1:8" ht="18.75" customHeight="1">
      <c r="A194" s="12" t="str">
        <f t="shared" si="4"/>
        <v/>
      </c>
      <c r="B194" s="15" t="str">
        <f t="shared" si="5"/>
        <v/>
      </c>
      <c r="C194" s="1"/>
      <c r="D194" s="1"/>
      <c r="E194" s="1"/>
      <c r="F194" s="1"/>
      <c r="G194" s="17"/>
      <c r="H194" s="17"/>
    </row>
    <row r="195" spans="1:8" ht="18.75" customHeight="1">
      <c r="A195" s="12" t="str">
        <f t="shared" si="4"/>
        <v/>
      </c>
      <c r="B195" s="15" t="str">
        <f t="shared" si="5"/>
        <v/>
      </c>
      <c r="C195" s="1"/>
      <c r="D195" s="1"/>
      <c r="E195" s="1"/>
      <c r="F195" s="1"/>
      <c r="G195" s="17"/>
      <c r="H195" s="17"/>
    </row>
    <row r="196" spans="1:8" ht="18.75" customHeight="1">
      <c r="A196" s="12" t="str">
        <f t="shared" si="4"/>
        <v/>
      </c>
      <c r="B196" s="15" t="str">
        <f t="shared" si="5"/>
        <v/>
      </c>
      <c r="C196" s="1"/>
      <c r="D196" s="1"/>
      <c r="E196" s="1"/>
      <c r="F196" s="1"/>
      <c r="G196" s="17"/>
      <c r="H196" s="17"/>
    </row>
    <row r="197" spans="1:8" ht="18.75" customHeight="1">
      <c r="A197" s="12" t="str">
        <f t="shared" si="4"/>
        <v/>
      </c>
      <c r="B197" s="15" t="str">
        <f t="shared" si="5"/>
        <v/>
      </c>
      <c r="C197" s="1"/>
      <c r="D197" s="1"/>
      <c r="E197" s="1"/>
      <c r="F197" s="1"/>
      <c r="G197" s="17"/>
      <c r="H197" s="17"/>
    </row>
    <row r="198" spans="1:8" ht="18.75" customHeight="1">
      <c r="A198" s="12" t="str">
        <f t="shared" si="4"/>
        <v/>
      </c>
      <c r="B198" s="15" t="str">
        <f t="shared" si="5"/>
        <v/>
      </c>
      <c r="C198" s="1"/>
      <c r="D198" s="1"/>
      <c r="E198" s="1"/>
      <c r="F198" s="1"/>
      <c r="G198" s="17"/>
      <c r="H198" s="17"/>
    </row>
    <row r="199" spans="1:8" ht="18.75" customHeight="1">
      <c r="A199" s="12" t="str">
        <f t="shared" si="4"/>
        <v/>
      </c>
      <c r="B199" s="15" t="str">
        <f t="shared" si="5"/>
        <v/>
      </c>
      <c r="C199" s="1"/>
      <c r="D199" s="1"/>
      <c r="E199" s="1"/>
      <c r="F199" s="1"/>
      <c r="G199" s="17"/>
      <c r="H199" s="17"/>
    </row>
    <row r="200" spans="1:8" ht="18.75" customHeight="1">
      <c r="A200" s="12" t="str">
        <f t="shared" si="4"/>
        <v/>
      </c>
      <c r="B200" s="15" t="str">
        <f t="shared" si="5"/>
        <v/>
      </c>
      <c r="C200" s="1"/>
      <c r="D200" s="1"/>
      <c r="E200" s="1"/>
      <c r="F200" s="1"/>
      <c r="G200" s="17"/>
      <c r="H200" s="17"/>
    </row>
    <row r="201" spans="1:8" ht="18.75" customHeight="1">
      <c r="A201" s="12" t="str">
        <f t="shared" si="4"/>
        <v/>
      </c>
      <c r="B201" s="15" t="str">
        <f t="shared" si="5"/>
        <v/>
      </c>
      <c r="C201" s="1"/>
      <c r="D201" s="1"/>
      <c r="E201" s="1"/>
      <c r="F201" s="1"/>
      <c r="G201" s="17"/>
      <c r="H201" s="17"/>
    </row>
    <row r="202" spans="1:8" ht="18.75" customHeight="1">
      <c r="A202" s="12" t="str">
        <f t="shared" si="4"/>
        <v/>
      </c>
      <c r="B202" s="15" t="str">
        <f t="shared" si="5"/>
        <v/>
      </c>
      <c r="C202" s="1"/>
      <c r="D202" s="1"/>
      <c r="E202" s="1"/>
      <c r="F202" s="1"/>
      <c r="G202" s="17"/>
      <c r="H202" s="17"/>
    </row>
    <row r="203" spans="1:8" ht="18.75" customHeight="1">
      <c r="A203" s="12" t="str">
        <f t="shared" si="4"/>
        <v/>
      </c>
      <c r="B203" s="15" t="str">
        <f t="shared" si="5"/>
        <v/>
      </c>
      <c r="C203" s="1"/>
      <c r="D203" s="1"/>
      <c r="E203" s="1"/>
      <c r="F203" s="1"/>
      <c r="G203" s="17"/>
      <c r="H203" s="17"/>
    </row>
    <row r="204" spans="1:8" ht="18.75" customHeight="1">
      <c r="A204" s="12" t="str">
        <f t="shared" si="4"/>
        <v/>
      </c>
      <c r="B204" s="15" t="str">
        <f t="shared" si="5"/>
        <v/>
      </c>
      <c r="C204" s="1"/>
      <c r="D204" s="1"/>
      <c r="E204" s="1"/>
      <c r="F204" s="1"/>
      <c r="G204" s="17"/>
      <c r="H204" s="17"/>
    </row>
    <row r="205" spans="1:8" ht="18.75" customHeight="1">
      <c r="A205" s="12" t="str">
        <f t="shared" si="4"/>
        <v/>
      </c>
      <c r="B205" s="15" t="str">
        <f t="shared" si="5"/>
        <v/>
      </c>
      <c r="C205" s="1"/>
      <c r="D205" s="1"/>
      <c r="E205" s="1"/>
      <c r="F205" s="1"/>
      <c r="G205" s="17"/>
      <c r="H205" s="17"/>
    </row>
    <row r="206" spans="1:8" ht="18.75" customHeight="1">
      <c r="A206" s="12" t="str">
        <f t="shared" si="4"/>
        <v/>
      </c>
      <c r="B206" s="15" t="str">
        <f t="shared" si="5"/>
        <v/>
      </c>
      <c r="C206" s="1"/>
      <c r="D206" s="1"/>
      <c r="E206" s="1"/>
      <c r="F206" s="1"/>
      <c r="G206" s="17"/>
      <c r="H206" s="17"/>
    </row>
    <row r="207" spans="1:8" ht="18.75" customHeight="1">
      <c r="A207" s="12" t="str">
        <f t="shared" ref="A207:A270" si="6">IF(ISBLANK(F207)=FALSE,B207&amp;LEFT(F207,1),"")</f>
        <v/>
      </c>
      <c r="B207" s="15" t="str">
        <f t="shared" si="5"/>
        <v/>
      </c>
      <c r="C207" s="1"/>
      <c r="D207" s="1"/>
      <c r="E207" s="1"/>
      <c r="F207" s="1"/>
      <c r="G207" s="17"/>
      <c r="H207" s="17"/>
    </row>
    <row r="208" spans="1:8" ht="18.75" customHeight="1">
      <c r="A208" s="12" t="str">
        <f t="shared" si="6"/>
        <v/>
      </c>
      <c r="B208" s="15" t="str">
        <f t="shared" si="5"/>
        <v/>
      </c>
      <c r="C208" s="1"/>
      <c r="D208" s="1"/>
      <c r="E208" s="1"/>
      <c r="F208" s="1"/>
      <c r="G208" s="17"/>
      <c r="H208" s="17"/>
    </row>
    <row r="209" spans="1:8" ht="18.75" customHeight="1">
      <c r="A209" s="12" t="str">
        <f t="shared" si="6"/>
        <v/>
      </c>
      <c r="B209" s="15" t="str">
        <f t="shared" si="5"/>
        <v/>
      </c>
      <c r="C209" s="1"/>
      <c r="D209" s="1"/>
      <c r="E209" s="1"/>
      <c r="F209" s="1"/>
      <c r="G209" s="17"/>
      <c r="H209" s="17"/>
    </row>
    <row r="210" spans="1:8" ht="18.75" customHeight="1">
      <c r="A210" s="12" t="str">
        <f t="shared" si="6"/>
        <v/>
      </c>
      <c r="B210" s="15" t="str">
        <f t="shared" si="5"/>
        <v/>
      </c>
      <c r="C210" s="1"/>
      <c r="D210" s="1"/>
      <c r="E210" s="1"/>
      <c r="F210" s="1"/>
      <c r="G210" s="17"/>
      <c r="H210" s="17"/>
    </row>
    <row r="211" spans="1:8" ht="18.75" customHeight="1">
      <c r="A211" s="12" t="str">
        <f t="shared" si="6"/>
        <v/>
      </c>
      <c r="B211" s="15" t="str">
        <f t="shared" si="5"/>
        <v/>
      </c>
      <c r="C211" s="1"/>
      <c r="D211" s="1"/>
      <c r="E211" s="1"/>
      <c r="F211" s="1"/>
      <c r="G211" s="17"/>
      <c r="H211" s="17"/>
    </row>
    <row r="212" spans="1:8" ht="18.75" customHeight="1">
      <c r="A212" s="12" t="str">
        <f t="shared" si="6"/>
        <v/>
      </c>
      <c r="B212" s="15" t="str">
        <f t="shared" si="5"/>
        <v/>
      </c>
      <c r="C212" s="1"/>
      <c r="D212" s="1"/>
      <c r="E212" s="1"/>
      <c r="F212" s="1"/>
      <c r="G212" s="17"/>
      <c r="H212" s="17"/>
    </row>
    <row r="213" spans="1:8" ht="18.75" customHeight="1">
      <c r="A213" s="12" t="str">
        <f t="shared" si="6"/>
        <v/>
      </c>
      <c r="B213" s="15" t="str">
        <f t="shared" ref="B213:B276" si="7">LEFT(D213,5)</f>
        <v/>
      </c>
      <c r="C213" s="1"/>
      <c r="D213" s="1"/>
      <c r="E213" s="1"/>
      <c r="F213" s="1"/>
      <c r="G213" s="17"/>
      <c r="H213" s="17"/>
    </row>
    <row r="214" spans="1:8" ht="18.75" customHeight="1">
      <c r="A214" s="12" t="str">
        <f t="shared" si="6"/>
        <v/>
      </c>
      <c r="B214" s="15" t="str">
        <f t="shared" si="7"/>
        <v/>
      </c>
      <c r="C214" s="1"/>
      <c r="D214" s="1"/>
      <c r="E214" s="1"/>
      <c r="F214" s="1"/>
      <c r="G214" s="17"/>
      <c r="H214" s="17"/>
    </row>
    <row r="215" spans="1:8" ht="18.75" customHeight="1">
      <c r="A215" s="12" t="str">
        <f t="shared" si="6"/>
        <v/>
      </c>
      <c r="B215" s="15" t="str">
        <f t="shared" si="7"/>
        <v/>
      </c>
      <c r="C215" s="1"/>
      <c r="D215" s="1"/>
      <c r="E215" s="1"/>
      <c r="F215" s="1"/>
      <c r="G215" s="17"/>
      <c r="H215" s="17"/>
    </row>
    <row r="216" spans="1:8" ht="18.75" customHeight="1">
      <c r="A216" s="12" t="str">
        <f t="shared" si="6"/>
        <v/>
      </c>
      <c r="B216" s="15" t="str">
        <f t="shared" si="7"/>
        <v/>
      </c>
      <c r="C216" s="1"/>
      <c r="D216" s="1"/>
      <c r="E216" s="1"/>
      <c r="F216" s="1"/>
      <c r="G216" s="17"/>
      <c r="H216" s="17"/>
    </row>
    <row r="217" spans="1:8" ht="18.75" customHeight="1">
      <c r="A217" s="12" t="str">
        <f t="shared" si="6"/>
        <v/>
      </c>
      <c r="B217" s="15" t="str">
        <f t="shared" si="7"/>
        <v/>
      </c>
      <c r="C217" s="1"/>
      <c r="D217" s="1"/>
      <c r="E217" s="1"/>
      <c r="F217" s="1"/>
      <c r="G217" s="17"/>
      <c r="H217" s="17"/>
    </row>
    <row r="218" spans="1:8" ht="18.75" customHeight="1">
      <c r="A218" s="12" t="str">
        <f t="shared" si="6"/>
        <v/>
      </c>
      <c r="B218" s="15" t="str">
        <f t="shared" si="7"/>
        <v/>
      </c>
      <c r="C218" s="1"/>
      <c r="D218" s="1"/>
      <c r="E218" s="1"/>
      <c r="F218" s="1"/>
      <c r="G218" s="17"/>
      <c r="H218" s="17"/>
    </row>
    <row r="219" spans="1:8" ht="18.75" customHeight="1">
      <c r="A219" s="12" t="str">
        <f t="shared" si="6"/>
        <v/>
      </c>
      <c r="B219" s="15" t="str">
        <f t="shared" si="7"/>
        <v/>
      </c>
      <c r="C219" s="1"/>
      <c r="D219" s="1"/>
      <c r="E219" s="1"/>
      <c r="F219" s="1"/>
      <c r="G219" s="17"/>
      <c r="H219" s="17"/>
    </row>
    <row r="220" spans="1:8" ht="18.75" customHeight="1">
      <c r="A220" s="12" t="str">
        <f t="shared" si="6"/>
        <v/>
      </c>
      <c r="B220" s="15" t="str">
        <f t="shared" si="7"/>
        <v/>
      </c>
      <c r="C220" s="1"/>
      <c r="D220" s="1"/>
      <c r="E220" s="1"/>
      <c r="F220" s="1"/>
      <c r="G220" s="17"/>
      <c r="H220" s="17"/>
    </row>
    <row r="221" spans="1:8" ht="18.75" customHeight="1">
      <c r="A221" s="12" t="str">
        <f t="shared" si="6"/>
        <v/>
      </c>
      <c r="B221" s="15" t="str">
        <f t="shared" si="7"/>
        <v/>
      </c>
      <c r="C221" s="1"/>
      <c r="D221" s="1"/>
      <c r="E221" s="1"/>
      <c r="F221" s="1"/>
      <c r="G221" s="17"/>
      <c r="H221" s="17"/>
    </row>
    <row r="222" spans="1:8" ht="18.75" customHeight="1">
      <c r="A222" s="12" t="str">
        <f t="shared" si="6"/>
        <v/>
      </c>
      <c r="B222" s="15" t="str">
        <f t="shared" si="7"/>
        <v/>
      </c>
      <c r="C222" s="1"/>
      <c r="D222" s="1"/>
      <c r="E222" s="1"/>
      <c r="F222" s="1"/>
      <c r="G222" s="17"/>
      <c r="H222" s="17"/>
    </row>
    <row r="223" spans="1:8" ht="18.75" customHeight="1">
      <c r="A223" s="12" t="str">
        <f t="shared" si="6"/>
        <v/>
      </c>
      <c r="B223" s="15" t="str">
        <f t="shared" si="7"/>
        <v/>
      </c>
      <c r="C223" s="1"/>
      <c r="D223" s="1"/>
      <c r="E223" s="1"/>
      <c r="F223" s="1"/>
      <c r="G223" s="17"/>
      <c r="H223" s="17"/>
    </row>
    <row r="224" spans="1:8" ht="18.75" customHeight="1">
      <c r="A224" s="12" t="str">
        <f t="shared" si="6"/>
        <v/>
      </c>
      <c r="B224" s="15" t="str">
        <f t="shared" si="7"/>
        <v/>
      </c>
      <c r="C224" s="1"/>
      <c r="D224" s="1"/>
      <c r="E224" s="1"/>
      <c r="F224" s="1"/>
      <c r="G224" s="17"/>
      <c r="H224" s="17"/>
    </row>
    <row r="225" spans="1:8" ht="18.75" customHeight="1">
      <c r="A225" s="12" t="str">
        <f t="shared" si="6"/>
        <v/>
      </c>
      <c r="B225" s="15" t="str">
        <f t="shared" si="7"/>
        <v/>
      </c>
      <c r="C225" s="1"/>
      <c r="D225" s="1"/>
      <c r="E225" s="1"/>
      <c r="F225" s="1"/>
      <c r="G225" s="17"/>
      <c r="H225" s="17"/>
    </row>
    <row r="226" spans="1:8" ht="18.75" customHeight="1">
      <c r="A226" s="12" t="str">
        <f t="shared" si="6"/>
        <v/>
      </c>
      <c r="B226" s="15" t="str">
        <f t="shared" si="7"/>
        <v/>
      </c>
      <c r="C226" s="1"/>
      <c r="D226" s="1"/>
      <c r="E226" s="1"/>
      <c r="F226" s="1"/>
      <c r="G226" s="17"/>
      <c r="H226" s="17"/>
    </row>
    <row r="227" spans="1:8" ht="18.75" customHeight="1">
      <c r="A227" s="12" t="str">
        <f t="shared" si="6"/>
        <v/>
      </c>
      <c r="B227" s="15" t="str">
        <f t="shared" si="7"/>
        <v/>
      </c>
      <c r="C227" s="1"/>
      <c r="D227" s="1"/>
      <c r="E227" s="1"/>
      <c r="F227" s="1"/>
      <c r="G227" s="17"/>
      <c r="H227" s="17"/>
    </row>
    <row r="228" spans="1:8" ht="18.75" customHeight="1">
      <c r="A228" s="12" t="str">
        <f t="shared" si="6"/>
        <v/>
      </c>
      <c r="B228" s="15" t="str">
        <f t="shared" si="7"/>
        <v/>
      </c>
      <c r="C228" s="1"/>
      <c r="D228" s="1"/>
      <c r="E228" s="1"/>
      <c r="F228" s="1"/>
      <c r="G228" s="17"/>
      <c r="H228" s="17"/>
    </row>
    <row r="229" spans="1:8" ht="18.75" customHeight="1">
      <c r="A229" s="12" t="str">
        <f t="shared" si="6"/>
        <v/>
      </c>
      <c r="B229" s="15" t="str">
        <f t="shared" si="7"/>
        <v/>
      </c>
      <c r="C229" s="1"/>
      <c r="D229" s="1"/>
      <c r="E229" s="1"/>
      <c r="F229" s="1"/>
      <c r="G229" s="17"/>
      <c r="H229" s="17"/>
    </row>
    <row r="230" spans="1:8" ht="18.75" customHeight="1">
      <c r="A230" s="12" t="str">
        <f t="shared" si="6"/>
        <v/>
      </c>
      <c r="B230" s="15" t="str">
        <f t="shared" si="7"/>
        <v/>
      </c>
      <c r="C230" s="1"/>
      <c r="D230" s="1"/>
      <c r="E230" s="1"/>
      <c r="F230" s="1"/>
      <c r="G230" s="17"/>
      <c r="H230" s="17"/>
    </row>
    <row r="231" spans="1:8" ht="18.75" customHeight="1">
      <c r="A231" s="12" t="str">
        <f t="shared" si="6"/>
        <v/>
      </c>
      <c r="B231" s="15" t="str">
        <f t="shared" si="7"/>
        <v/>
      </c>
      <c r="C231" s="1"/>
      <c r="D231" s="1"/>
      <c r="E231" s="1"/>
      <c r="F231" s="1"/>
      <c r="G231" s="17"/>
      <c r="H231" s="17"/>
    </row>
    <row r="232" spans="1:8" ht="18.75" customHeight="1">
      <c r="A232" s="12" t="str">
        <f t="shared" si="6"/>
        <v/>
      </c>
      <c r="B232" s="15" t="str">
        <f t="shared" si="7"/>
        <v/>
      </c>
      <c r="C232" s="1"/>
      <c r="D232" s="1"/>
      <c r="E232" s="1"/>
      <c r="F232" s="1"/>
      <c r="G232" s="17"/>
      <c r="H232" s="17"/>
    </row>
    <row r="233" spans="1:8" ht="18.75" customHeight="1">
      <c r="A233" s="12" t="str">
        <f t="shared" si="6"/>
        <v/>
      </c>
      <c r="B233" s="15" t="str">
        <f t="shared" si="7"/>
        <v/>
      </c>
      <c r="C233" s="1"/>
      <c r="D233" s="1"/>
      <c r="E233" s="1"/>
      <c r="F233" s="1"/>
      <c r="G233" s="17"/>
      <c r="H233" s="17"/>
    </row>
    <row r="234" spans="1:8" ht="18.75" customHeight="1">
      <c r="A234" s="12" t="str">
        <f t="shared" si="6"/>
        <v/>
      </c>
      <c r="B234" s="15" t="str">
        <f t="shared" si="7"/>
        <v/>
      </c>
      <c r="C234" s="1"/>
      <c r="D234" s="1"/>
      <c r="E234" s="1"/>
      <c r="F234" s="1"/>
      <c r="G234" s="17"/>
      <c r="H234" s="17"/>
    </row>
    <row r="235" spans="1:8" ht="18.75" customHeight="1">
      <c r="A235" s="12" t="str">
        <f t="shared" si="6"/>
        <v/>
      </c>
      <c r="B235" s="15" t="str">
        <f t="shared" si="7"/>
        <v/>
      </c>
      <c r="C235" s="1"/>
      <c r="D235" s="1"/>
      <c r="E235" s="1"/>
      <c r="F235" s="1"/>
      <c r="G235" s="17"/>
      <c r="H235" s="17"/>
    </row>
    <row r="236" spans="1:8" ht="18.75" customHeight="1">
      <c r="A236" s="12" t="str">
        <f t="shared" si="6"/>
        <v/>
      </c>
      <c r="B236" s="15" t="str">
        <f t="shared" si="7"/>
        <v/>
      </c>
      <c r="C236" s="1"/>
      <c r="D236" s="1"/>
      <c r="E236" s="1"/>
      <c r="F236" s="1"/>
      <c r="G236" s="17"/>
      <c r="H236" s="17"/>
    </row>
    <row r="237" spans="1:8" ht="18.75" customHeight="1">
      <c r="A237" s="12" t="str">
        <f t="shared" si="6"/>
        <v/>
      </c>
      <c r="B237" s="15" t="str">
        <f t="shared" si="7"/>
        <v/>
      </c>
      <c r="C237" s="1"/>
      <c r="D237" s="1"/>
      <c r="E237" s="1"/>
      <c r="F237" s="1"/>
      <c r="G237" s="17"/>
      <c r="H237" s="17"/>
    </row>
    <row r="238" spans="1:8" ht="18.75" customHeight="1">
      <c r="A238" s="12" t="str">
        <f t="shared" si="6"/>
        <v/>
      </c>
      <c r="B238" s="15" t="str">
        <f t="shared" si="7"/>
        <v/>
      </c>
      <c r="C238" s="1"/>
      <c r="D238" s="1"/>
      <c r="E238" s="1"/>
      <c r="F238" s="1"/>
      <c r="G238" s="17"/>
      <c r="H238" s="17"/>
    </row>
    <row r="239" spans="1:8" ht="18.75" customHeight="1">
      <c r="A239" s="12" t="str">
        <f t="shared" si="6"/>
        <v/>
      </c>
      <c r="B239" s="15" t="str">
        <f t="shared" si="7"/>
        <v/>
      </c>
      <c r="C239" s="1"/>
      <c r="D239" s="1"/>
      <c r="E239" s="1"/>
      <c r="F239" s="1"/>
      <c r="G239" s="17"/>
      <c r="H239" s="17"/>
    </row>
    <row r="240" spans="1:8" ht="18.75" customHeight="1">
      <c r="A240" s="12" t="str">
        <f t="shared" si="6"/>
        <v/>
      </c>
      <c r="B240" s="15" t="str">
        <f t="shared" si="7"/>
        <v/>
      </c>
      <c r="C240" s="1"/>
      <c r="D240" s="1"/>
      <c r="E240" s="1"/>
      <c r="F240" s="1"/>
      <c r="G240" s="17"/>
      <c r="H240" s="17"/>
    </row>
    <row r="241" spans="1:8" ht="18.75" customHeight="1">
      <c r="A241" s="12" t="str">
        <f t="shared" si="6"/>
        <v/>
      </c>
      <c r="B241" s="15" t="str">
        <f t="shared" si="7"/>
        <v/>
      </c>
      <c r="C241" s="1"/>
      <c r="D241" s="1"/>
      <c r="E241" s="1"/>
      <c r="F241" s="1"/>
      <c r="G241" s="17"/>
      <c r="H241" s="17"/>
    </row>
    <row r="242" spans="1:8" ht="18.75" customHeight="1">
      <c r="A242" s="12" t="str">
        <f t="shared" si="6"/>
        <v/>
      </c>
      <c r="B242" s="15" t="str">
        <f t="shared" si="7"/>
        <v/>
      </c>
      <c r="C242" s="1"/>
      <c r="D242" s="1"/>
      <c r="E242" s="1"/>
      <c r="F242" s="1"/>
      <c r="G242" s="17"/>
      <c r="H242" s="17"/>
    </row>
    <row r="243" spans="1:8" ht="18.75" customHeight="1">
      <c r="A243" s="12" t="str">
        <f t="shared" si="6"/>
        <v/>
      </c>
      <c r="B243" s="15" t="str">
        <f t="shared" si="7"/>
        <v/>
      </c>
      <c r="C243" s="1"/>
      <c r="D243" s="1"/>
      <c r="E243" s="1"/>
      <c r="F243" s="1"/>
      <c r="G243" s="17"/>
      <c r="H243" s="17"/>
    </row>
    <row r="244" spans="1:8" ht="18.75" customHeight="1">
      <c r="A244" s="12" t="str">
        <f t="shared" si="6"/>
        <v/>
      </c>
      <c r="B244" s="15" t="str">
        <f t="shared" si="7"/>
        <v/>
      </c>
      <c r="C244" s="1"/>
      <c r="D244" s="1"/>
      <c r="E244" s="1"/>
      <c r="F244" s="1"/>
      <c r="G244" s="17"/>
      <c r="H244" s="17"/>
    </row>
    <row r="245" spans="1:8" ht="18.75" customHeight="1">
      <c r="A245" s="12" t="str">
        <f t="shared" si="6"/>
        <v/>
      </c>
      <c r="B245" s="15" t="str">
        <f t="shared" si="7"/>
        <v/>
      </c>
      <c r="C245" s="1"/>
      <c r="D245" s="1"/>
      <c r="E245" s="1"/>
      <c r="F245" s="1"/>
      <c r="G245" s="17"/>
      <c r="H245" s="17"/>
    </row>
    <row r="246" spans="1:8" ht="18.75" customHeight="1">
      <c r="A246" s="12" t="str">
        <f t="shared" si="6"/>
        <v/>
      </c>
      <c r="B246" s="15" t="str">
        <f t="shared" si="7"/>
        <v/>
      </c>
      <c r="C246" s="1"/>
      <c r="D246" s="1"/>
      <c r="E246" s="1"/>
      <c r="F246" s="1"/>
      <c r="G246" s="17"/>
      <c r="H246" s="17"/>
    </row>
    <row r="247" spans="1:8" ht="18.75" customHeight="1">
      <c r="A247" s="12" t="str">
        <f t="shared" si="6"/>
        <v/>
      </c>
      <c r="B247" s="15" t="str">
        <f t="shared" si="7"/>
        <v/>
      </c>
      <c r="C247" s="1"/>
      <c r="D247" s="1"/>
      <c r="E247" s="1"/>
      <c r="F247" s="1"/>
      <c r="G247" s="17"/>
      <c r="H247" s="17"/>
    </row>
    <row r="248" spans="1:8" ht="18.75" customHeight="1">
      <c r="A248" s="12" t="str">
        <f t="shared" si="6"/>
        <v/>
      </c>
      <c r="B248" s="15" t="str">
        <f t="shared" si="7"/>
        <v/>
      </c>
      <c r="C248" s="1"/>
      <c r="D248" s="1"/>
      <c r="E248" s="1"/>
      <c r="F248" s="1"/>
      <c r="G248" s="17"/>
      <c r="H248" s="17"/>
    </row>
    <row r="249" spans="1:8" ht="18.75" customHeight="1">
      <c r="A249" s="12" t="str">
        <f t="shared" si="6"/>
        <v/>
      </c>
      <c r="B249" s="15" t="str">
        <f t="shared" si="7"/>
        <v/>
      </c>
      <c r="C249" s="1"/>
      <c r="D249" s="1"/>
      <c r="E249" s="1"/>
      <c r="F249" s="1"/>
      <c r="G249" s="17"/>
      <c r="H249" s="17"/>
    </row>
    <row r="250" spans="1:8" ht="18.75" customHeight="1">
      <c r="A250" s="12" t="str">
        <f t="shared" si="6"/>
        <v/>
      </c>
      <c r="B250" s="15" t="str">
        <f t="shared" si="7"/>
        <v/>
      </c>
      <c r="C250" s="1"/>
      <c r="D250" s="1"/>
      <c r="E250" s="1"/>
      <c r="F250" s="1"/>
      <c r="G250" s="17"/>
      <c r="H250" s="17"/>
    </row>
    <row r="251" spans="1:8" ht="18.75" customHeight="1">
      <c r="A251" s="12" t="str">
        <f t="shared" si="6"/>
        <v/>
      </c>
      <c r="B251" s="15" t="str">
        <f t="shared" si="7"/>
        <v/>
      </c>
      <c r="C251" s="1"/>
      <c r="D251" s="1"/>
      <c r="E251" s="1"/>
      <c r="F251" s="1"/>
      <c r="G251" s="17"/>
      <c r="H251" s="17"/>
    </row>
    <row r="252" spans="1:8" ht="18.75" customHeight="1">
      <c r="A252" s="12" t="str">
        <f t="shared" si="6"/>
        <v/>
      </c>
      <c r="B252" s="15" t="str">
        <f t="shared" si="7"/>
        <v/>
      </c>
      <c r="C252" s="1"/>
      <c r="D252" s="1"/>
      <c r="E252" s="1"/>
      <c r="F252" s="1"/>
      <c r="G252" s="17"/>
      <c r="H252" s="17"/>
    </row>
    <row r="253" spans="1:8" ht="18.75" customHeight="1">
      <c r="A253" s="12" t="str">
        <f t="shared" si="6"/>
        <v/>
      </c>
      <c r="B253" s="15" t="str">
        <f t="shared" si="7"/>
        <v/>
      </c>
      <c r="C253" s="1"/>
      <c r="D253" s="1"/>
      <c r="E253" s="1"/>
      <c r="F253" s="1"/>
      <c r="G253" s="17"/>
      <c r="H253" s="17"/>
    </row>
    <row r="254" spans="1:8" ht="18.75" customHeight="1">
      <c r="A254" s="12" t="str">
        <f t="shared" si="6"/>
        <v/>
      </c>
      <c r="B254" s="15" t="str">
        <f t="shared" si="7"/>
        <v/>
      </c>
      <c r="C254" s="1"/>
      <c r="D254" s="1"/>
      <c r="E254" s="1"/>
      <c r="F254" s="1"/>
      <c r="G254" s="17"/>
      <c r="H254" s="17"/>
    </row>
    <row r="255" spans="1:8" ht="18.75" customHeight="1">
      <c r="A255" s="12" t="str">
        <f t="shared" si="6"/>
        <v/>
      </c>
      <c r="B255" s="15" t="str">
        <f t="shared" si="7"/>
        <v/>
      </c>
      <c r="C255" s="1"/>
      <c r="D255" s="1"/>
      <c r="E255" s="1"/>
      <c r="F255" s="1"/>
      <c r="G255" s="17"/>
      <c r="H255" s="17"/>
    </row>
    <row r="256" spans="1:8" ht="18.75" customHeight="1">
      <c r="A256" s="12" t="str">
        <f t="shared" si="6"/>
        <v/>
      </c>
      <c r="B256" s="15" t="str">
        <f t="shared" si="7"/>
        <v/>
      </c>
      <c r="C256" s="1"/>
      <c r="D256" s="1"/>
      <c r="E256" s="1"/>
      <c r="F256" s="1"/>
      <c r="G256" s="17"/>
      <c r="H256" s="17"/>
    </row>
    <row r="257" spans="1:8" ht="18.75" customHeight="1">
      <c r="A257" s="12" t="str">
        <f t="shared" si="6"/>
        <v/>
      </c>
      <c r="B257" s="15" t="str">
        <f t="shared" si="7"/>
        <v/>
      </c>
      <c r="C257" s="1"/>
      <c r="D257" s="1"/>
      <c r="E257" s="1"/>
      <c r="F257" s="1"/>
      <c r="G257" s="17"/>
      <c r="H257" s="17"/>
    </row>
    <row r="258" spans="1:8" ht="18.75" customHeight="1">
      <c r="A258" s="12" t="str">
        <f t="shared" si="6"/>
        <v/>
      </c>
      <c r="B258" s="15" t="str">
        <f t="shared" si="7"/>
        <v/>
      </c>
      <c r="C258" s="1"/>
      <c r="D258" s="1"/>
      <c r="E258" s="1"/>
      <c r="F258" s="1"/>
      <c r="G258" s="17"/>
      <c r="H258" s="17"/>
    </row>
    <row r="259" spans="1:8" ht="18.75" customHeight="1">
      <c r="A259" s="12" t="str">
        <f t="shared" si="6"/>
        <v/>
      </c>
      <c r="B259" s="15" t="str">
        <f t="shared" si="7"/>
        <v/>
      </c>
      <c r="C259" s="1"/>
      <c r="D259" s="1"/>
      <c r="E259" s="1"/>
      <c r="F259" s="1"/>
      <c r="G259" s="17"/>
      <c r="H259" s="17"/>
    </row>
    <row r="260" spans="1:8" ht="18.75" customHeight="1">
      <c r="A260" s="12" t="str">
        <f t="shared" si="6"/>
        <v/>
      </c>
      <c r="B260" s="15" t="str">
        <f t="shared" si="7"/>
        <v/>
      </c>
      <c r="C260" s="1"/>
      <c r="D260" s="1"/>
      <c r="E260" s="1"/>
      <c r="F260" s="1"/>
      <c r="G260" s="17"/>
      <c r="H260" s="17"/>
    </row>
    <row r="261" spans="1:8" ht="18.75" customHeight="1">
      <c r="A261" s="12" t="str">
        <f t="shared" si="6"/>
        <v/>
      </c>
      <c r="B261" s="15" t="str">
        <f t="shared" si="7"/>
        <v/>
      </c>
      <c r="C261" s="1"/>
      <c r="D261" s="1"/>
      <c r="E261" s="1"/>
      <c r="F261" s="1"/>
      <c r="G261" s="17"/>
      <c r="H261" s="17"/>
    </row>
    <row r="262" spans="1:8" ht="18.75" customHeight="1">
      <c r="A262" s="12" t="str">
        <f t="shared" si="6"/>
        <v/>
      </c>
      <c r="B262" s="15" t="str">
        <f t="shared" si="7"/>
        <v/>
      </c>
      <c r="C262" s="1"/>
      <c r="D262" s="1"/>
      <c r="E262" s="1"/>
      <c r="F262" s="1"/>
      <c r="G262" s="17"/>
      <c r="H262" s="17"/>
    </row>
    <row r="263" spans="1:8" ht="18.75" customHeight="1">
      <c r="A263" s="12" t="str">
        <f t="shared" si="6"/>
        <v/>
      </c>
      <c r="B263" s="15" t="str">
        <f t="shared" si="7"/>
        <v/>
      </c>
      <c r="C263" s="1"/>
      <c r="D263" s="1"/>
      <c r="E263" s="1"/>
      <c r="F263" s="1"/>
      <c r="G263" s="17"/>
      <c r="H263" s="17"/>
    </row>
    <row r="264" spans="1:8" ht="18.75" customHeight="1">
      <c r="A264" s="12" t="str">
        <f t="shared" si="6"/>
        <v/>
      </c>
      <c r="B264" s="15" t="str">
        <f t="shared" si="7"/>
        <v/>
      </c>
      <c r="C264" s="1"/>
      <c r="D264" s="1"/>
      <c r="E264" s="1"/>
      <c r="F264" s="1"/>
      <c r="G264" s="17"/>
      <c r="H264" s="17"/>
    </row>
    <row r="265" spans="1:8" ht="18.75" customHeight="1">
      <c r="A265" s="12" t="str">
        <f t="shared" si="6"/>
        <v/>
      </c>
      <c r="B265" s="15" t="str">
        <f t="shared" si="7"/>
        <v/>
      </c>
      <c r="C265" s="1"/>
      <c r="D265" s="1"/>
      <c r="E265" s="1"/>
      <c r="F265" s="1"/>
      <c r="G265" s="17"/>
      <c r="H265" s="17"/>
    </row>
    <row r="266" spans="1:8" ht="18.75" customHeight="1">
      <c r="A266" s="12" t="str">
        <f t="shared" si="6"/>
        <v/>
      </c>
      <c r="B266" s="15" t="str">
        <f t="shared" si="7"/>
        <v/>
      </c>
      <c r="C266" s="1"/>
      <c r="D266" s="1"/>
      <c r="E266" s="1"/>
      <c r="F266" s="1"/>
      <c r="G266" s="17"/>
      <c r="H266" s="17"/>
    </row>
    <row r="267" spans="1:8" ht="18.75" customHeight="1">
      <c r="A267" s="12" t="str">
        <f t="shared" si="6"/>
        <v/>
      </c>
      <c r="B267" s="15" t="str">
        <f t="shared" si="7"/>
        <v/>
      </c>
      <c r="C267" s="1"/>
      <c r="D267" s="1"/>
      <c r="E267" s="1"/>
      <c r="F267" s="1"/>
      <c r="G267" s="17"/>
      <c r="H267" s="17"/>
    </row>
    <row r="268" spans="1:8" ht="18.75" customHeight="1">
      <c r="A268" s="12" t="str">
        <f t="shared" si="6"/>
        <v/>
      </c>
      <c r="B268" s="15" t="str">
        <f t="shared" si="7"/>
        <v/>
      </c>
      <c r="C268" s="1"/>
      <c r="D268" s="1"/>
      <c r="E268" s="1"/>
      <c r="F268" s="1"/>
      <c r="G268" s="17"/>
      <c r="H268" s="17"/>
    </row>
    <row r="269" spans="1:8" ht="18.75" customHeight="1">
      <c r="A269" s="12" t="str">
        <f t="shared" si="6"/>
        <v/>
      </c>
      <c r="B269" s="15" t="str">
        <f t="shared" si="7"/>
        <v/>
      </c>
      <c r="C269" s="1"/>
      <c r="D269" s="1"/>
      <c r="E269" s="1"/>
      <c r="F269" s="1"/>
      <c r="G269" s="17"/>
      <c r="H269" s="17"/>
    </row>
    <row r="270" spans="1:8" ht="18.75" customHeight="1">
      <c r="A270" s="12" t="str">
        <f t="shared" si="6"/>
        <v/>
      </c>
      <c r="B270" s="15" t="str">
        <f t="shared" si="7"/>
        <v/>
      </c>
      <c r="C270" s="1"/>
      <c r="D270" s="1"/>
      <c r="E270" s="1"/>
      <c r="F270" s="1"/>
      <c r="G270" s="17"/>
      <c r="H270" s="17"/>
    </row>
    <row r="271" spans="1:8" ht="18.75" customHeight="1">
      <c r="A271" s="12" t="str">
        <f t="shared" ref="A271:A334" si="8">IF(ISBLANK(F271)=FALSE,B271&amp;LEFT(F271,1),"")</f>
        <v/>
      </c>
      <c r="B271" s="15" t="str">
        <f t="shared" si="7"/>
        <v/>
      </c>
      <c r="C271" s="1"/>
      <c r="D271" s="1"/>
      <c r="E271" s="1"/>
      <c r="F271" s="1"/>
      <c r="G271" s="17"/>
      <c r="H271" s="17"/>
    </row>
    <row r="272" spans="1:8" ht="18.75" customHeight="1">
      <c r="A272" s="12" t="str">
        <f t="shared" si="8"/>
        <v/>
      </c>
      <c r="B272" s="15" t="str">
        <f t="shared" si="7"/>
        <v/>
      </c>
      <c r="C272" s="1"/>
      <c r="D272" s="1"/>
      <c r="E272" s="1"/>
      <c r="F272" s="1"/>
      <c r="G272" s="17"/>
      <c r="H272" s="17"/>
    </row>
    <row r="273" spans="1:8" ht="18.75" customHeight="1">
      <c r="A273" s="12" t="str">
        <f t="shared" si="8"/>
        <v/>
      </c>
      <c r="B273" s="15" t="str">
        <f t="shared" si="7"/>
        <v/>
      </c>
      <c r="C273" s="1"/>
      <c r="D273" s="1"/>
      <c r="E273" s="1"/>
      <c r="F273" s="1"/>
      <c r="G273" s="17"/>
      <c r="H273" s="17"/>
    </row>
    <row r="274" spans="1:8" ht="18.75" customHeight="1">
      <c r="A274" s="12" t="str">
        <f t="shared" si="8"/>
        <v/>
      </c>
      <c r="B274" s="15" t="str">
        <f t="shared" si="7"/>
        <v/>
      </c>
      <c r="C274" s="1"/>
      <c r="D274" s="1"/>
      <c r="E274" s="1"/>
      <c r="F274" s="1"/>
      <c r="G274" s="17"/>
      <c r="H274" s="17"/>
    </row>
    <row r="275" spans="1:8" ht="18.75" customHeight="1">
      <c r="A275" s="12" t="str">
        <f t="shared" si="8"/>
        <v/>
      </c>
      <c r="B275" s="15" t="str">
        <f t="shared" si="7"/>
        <v/>
      </c>
      <c r="C275" s="1"/>
      <c r="D275" s="1"/>
      <c r="E275" s="1"/>
      <c r="F275" s="1"/>
      <c r="G275" s="17"/>
      <c r="H275" s="17"/>
    </row>
    <row r="276" spans="1:8" ht="18.75" customHeight="1">
      <c r="A276" s="12" t="str">
        <f t="shared" si="8"/>
        <v/>
      </c>
      <c r="B276" s="15" t="str">
        <f t="shared" si="7"/>
        <v/>
      </c>
      <c r="C276" s="1"/>
      <c r="D276" s="1"/>
      <c r="E276" s="1"/>
      <c r="F276" s="1"/>
      <c r="G276" s="17"/>
      <c r="H276" s="17"/>
    </row>
    <row r="277" spans="1:8" ht="18.75" customHeight="1">
      <c r="A277" s="12" t="str">
        <f t="shared" si="8"/>
        <v/>
      </c>
      <c r="B277" s="15" t="str">
        <f t="shared" ref="B277:B340" si="9">LEFT(D277,5)</f>
        <v/>
      </c>
      <c r="C277" s="1"/>
      <c r="D277" s="1"/>
      <c r="E277" s="1"/>
      <c r="F277" s="1"/>
      <c r="G277" s="17"/>
      <c r="H277" s="17"/>
    </row>
    <row r="278" spans="1:8" ht="18.75" customHeight="1">
      <c r="A278" s="12" t="str">
        <f t="shared" si="8"/>
        <v/>
      </c>
      <c r="B278" s="15" t="str">
        <f t="shared" si="9"/>
        <v/>
      </c>
      <c r="C278" s="1"/>
      <c r="D278" s="1"/>
      <c r="E278" s="1"/>
      <c r="F278" s="1"/>
      <c r="G278" s="17"/>
      <c r="H278" s="17"/>
    </row>
    <row r="279" spans="1:8" ht="18.75" customHeight="1">
      <c r="A279" s="12" t="str">
        <f t="shared" si="8"/>
        <v/>
      </c>
      <c r="B279" s="15" t="str">
        <f t="shared" si="9"/>
        <v/>
      </c>
      <c r="C279" s="1"/>
      <c r="D279" s="1"/>
      <c r="E279" s="1"/>
      <c r="F279" s="1"/>
      <c r="G279" s="17"/>
      <c r="H279" s="17"/>
    </row>
    <row r="280" spans="1:8" ht="18.75" customHeight="1">
      <c r="A280" s="12" t="str">
        <f t="shared" si="8"/>
        <v/>
      </c>
      <c r="B280" s="15" t="str">
        <f t="shared" si="9"/>
        <v/>
      </c>
      <c r="C280" s="1"/>
      <c r="D280" s="1"/>
      <c r="E280" s="1"/>
      <c r="F280" s="1"/>
      <c r="G280" s="17"/>
      <c r="H280" s="17"/>
    </row>
    <row r="281" spans="1:8" ht="18.75" customHeight="1">
      <c r="A281" s="12" t="str">
        <f t="shared" si="8"/>
        <v/>
      </c>
      <c r="B281" s="15" t="str">
        <f t="shared" si="9"/>
        <v/>
      </c>
      <c r="C281" s="1"/>
      <c r="D281" s="1"/>
      <c r="E281" s="1"/>
      <c r="F281" s="1"/>
      <c r="G281" s="17"/>
      <c r="H281" s="17"/>
    </row>
    <row r="282" spans="1:8" ht="18.75" customHeight="1">
      <c r="A282" s="12" t="str">
        <f t="shared" si="8"/>
        <v/>
      </c>
      <c r="B282" s="15" t="str">
        <f t="shared" si="9"/>
        <v/>
      </c>
      <c r="C282" s="1"/>
      <c r="D282" s="1"/>
      <c r="E282" s="1"/>
      <c r="F282" s="1"/>
      <c r="G282" s="17"/>
      <c r="H282" s="17"/>
    </row>
    <row r="283" spans="1:8" ht="18.75" customHeight="1">
      <c r="A283" s="12" t="str">
        <f t="shared" si="8"/>
        <v/>
      </c>
      <c r="B283" s="15" t="str">
        <f t="shared" si="9"/>
        <v/>
      </c>
      <c r="C283" s="1"/>
      <c r="D283" s="1"/>
      <c r="E283" s="1"/>
      <c r="F283" s="1"/>
      <c r="G283" s="17"/>
      <c r="H283" s="17"/>
    </row>
    <row r="284" spans="1:8" ht="18.75" customHeight="1">
      <c r="A284" s="12" t="str">
        <f t="shared" si="8"/>
        <v/>
      </c>
      <c r="B284" s="15" t="str">
        <f t="shared" si="9"/>
        <v/>
      </c>
      <c r="C284" s="1"/>
      <c r="D284" s="1"/>
      <c r="E284" s="1"/>
      <c r="F284" s="1"/>
      <c r="G284" s="17"/>
      <c r="H284" s="17"/>
    </row>
    <row r="285" spans="1:8" ht="18.75" customHeight="1">
      <c r="A285" s="12" t="str">
        <f t="shared" si="8"/>
        <v/>
      </c>
      <c r="B285" s="15" t="str">
        <f t="shared" si="9"/>
        <v/>
      </c>
      <c r="C285" s="1"/>
      <c r="D285" s="1"/>
      <c r="E285" s="1"/>
      <c r="F285" s="1"/>
      <c r="G285" s="17"/>
      <c r="H285" s="17"/>
    </row>
    <row r="286" spans="1:8" ht="18.75" customHeight="1">
      <c r="A286" s="12" t="str">
        <f t="shared" si="8"/>
        <v/>
      </c>
      <c r="B286" s="15" t="str">
        <f t="shared" si="9"/>
        <v/>
      </c>
      <c r="C286" s="1"/>
      <c r="D286" s="1"/>
      <c r="E286" s="1"/>
      <c r="F286" s="1"/>
      <c r="G286" s="17"/>
      <c r="H286" s="17"/>
    </row>
    <row r="287" spans="1:8" ht="18.75" customHeight="1">
      <c r="A287" s="12" t="str">
        <f t="shared" si="8"/>
        <v/>
      </c>
      <c r="B287" s="15" t="str">
        <f t="shared" si="9"/>
        <v/>
      </c>
      <c r="C287" s="1"/>
      <c r="D287" s="1"/>
      <c r="E287" s="1"/>
      <c r="F287" s="1"/>
      <c r="G287" s="17"/>
      <c r="H287" s="17"/>
    </row>
    <row r="288" spans="1:8" ht="18.75" customHeight="1">
      <c r="A288" s="12" t="str">
        <f t="shared" si="8"/>
        <v/>
      </c>
      <c r="B288" s="15" t="str">
        <f t="shared" si="9"/>
        <v/>
      </c>
      <c r="C288" s="1"/>
      <c r="D288" s="1"/>
      <c r="E288" s="1"/>
      <c r="F288" s="1"/>
      <c r="G288" s="17"/>
      <c r="H288" s="17"/>
    </row>
    <row r="289" spans="1:8" ht="18.75" customHeight="1">
      <c r="A289" s="12" t="str">
        <f t="shared" si="8"/>
        <v/>
      </c>
      <c r="B289" s="15" t="str">
        <f t="shared" si="9"/>
        <v/>
      </c>
      <c r="C289" s="1"/>
      <c r="D289" s="1"/>
      <c r="E289" s="1"/>
      <c r="F289" s="1"/>
      <c r="G289" s="17"/>
      <c r="H289" s="17"/>
    </row>
    <row r="290" spans="1:8" ht="18.75" customHeight="1">
      <c r="A290" s="12" t="str">
        <f t="shared" si="8"/>
        <v/>
      </c>
      <c r="B290" s="15" t="str">
        <f t="shared" si="9"/>
        <v/>
      </c>
      <c r="C290" s="1"/>
      <c r="D290" s="1"/>
      <c r="E290" s="1"/>
      <c r="F290" s="1"/>
      <c r="G290" s="17"/>
      <c r="H290" s="17"/>
    </row>
    <row r="291" spans="1:8" ht="18.75" customHeight="1">
      <c r="A291" s="12" t="str">
        <f t="shared" si="8"/>
        <v/>
      </c>
      <c r="B291" s="15" t="str">
        <f t="shared" si="9"/>
        <v/>
      </c>
      <c r="C291" s="1"/>
      <c r="D291" s="1"/>
      <c r="E291" s="1"/>
      <c r="F291" s="1"/>
      <c r="G291" s="17"/>
      <c r="H291" s="17"/>
    </row>
    <row r="292" spans="1:8" ht="18.75" customHeight="1">
      <c r="A292" s="12" t="str">
        <f t="shared" si="8"/>
        <v/>
      </c>
      <c r="B292" s="15" t="str">
        <f t="shared" si="9"/>
        <v/>
      </c>
      <c r="C292" s="1"/>
      <c r="D292" s="1"/>
      <c r="E292" s="1"/>
      <c r="F292" s="1"/>
      <c r="G292" s="17"/>
      <c r="H292" s="17"/>
    </row>
    <row r="293" spans="1:8" ht="18.75" customHeight="1">
      <c r="A293" s="12" t="str">
        <f t="shared" si="8"/>
        <v/>
      </c>
      <c r="B293" s="15" t="str">
        <f t="shared" si="9"/>
        <v/>
      </c>
      <c r="C293" s="1"/>
      <c r="D293" s="1"/>
      <c r="E293" s="1"/>
      <c r="F293" s="1"/>
      <c r="G293" s="17"/>
      <c r="H293" s="17"/>
    </row>
    <row r="294" spans="1:8" ht="18.75" customHeight="1">
      <c r="A294" s="12" t="str">
        <f t="shared" si="8"/>
        <v/>
      </c>
      <c r="B294" s="15" t="str">
        <f t="shared" si="9"/>
        <v/>
      </c>
      <c r="C294" s="1"/>
      <c r="D294" s="1"/>
      <c r="E294" s="1"/>
      <c r="F294" s="1"/>
      <c r="G294" s="17"/>
      <c r="H294" s="17"/>
    </row>
    <row r="295" spans="1:8" ht="18.75" customHeight="1">
      <c r="A295" s="12" t="str">
        <f t="shared" si="8"/>
        <v/>
      </c>
      <c r="B295" s="15" t="str">
        <f t="shared" si="9"/>
        <v/>
      </c>
      <c r="C295" s="1"/>
      <c r="D295" s="1"/>
      <c r="E295" s="1"/>
      <c r="F295" s="1"/>
      <c r="G295" s="17"/>
      <c r="H295" s="17"/>
    </row>
    <row r="296" spans="1:8" ht="18.75" customHeight="1">
      <c r="A296" s="12" t="str">
        <f t="shared" si="8"/>
        <v/>
      </c>
      <c r="B296" s="15" t="str">
        <f t="shared" si="9"/>
        <v/>
      </c>
      <c r="C296" s="1"/>
      <c r="D296" s="1"/>
      <c r="E296" s="1"/>
      <c r="F296" s="1"/>
      <c r="G296" s="17"/>
      <c r="H296" s="17"/>
    </row>
    <row r="297" spans="1:8" ht="18.75" customHeight="1">
      <c r="A297" s="12" t="str">
        <f t="shared" si="8"/>
        <v/>
      </c>
      <c r="B297" s="15" t="str">
        <f t="shared" si="9"/>
        <v/>
      </c>
      <c r="C297" s="1"/>
      <c r="D297" s="1"/>
      <c r="E297" s="1"/>
      <c r="F297" s="1"/>
      <c r="G297" s="17"/>
      <c r="H297" s="17"/>
    </row>
    <row r="298" spans="1:8" ht="18.75" customHeight="1">
      <c r="A298" s="12" t="str">
        <f t="shared" si="8"/>
        <v/>
      </c>
      <c r="B298" s="15" t="str">
        <f t="shared" si="9"/>
        <v/>
      </c>
      <c r="C298" s="1"/>
      <c r="D298" s="1"/>
      <c r="E298" s="1"/>
      <c r="F298" s="1"/>
      <c r="G298" s="17"/>
      <c r="H298" s="17"/>
    </row>
    <row r="299" spans="1:8" ht="18.75" customHeight="1">
      <c r="A299" s="12" t="str">
        <f t="shared" si="8"/>
        <v/>
      </c>
      <c r="B299" s="15" t="str">
        <f t="shared" si="9"/>
        <v/>
      </c>
      <c r="C299" s="1"/>
      <c r="D299" s="1"/>
      <c r="E299" s="1"/>
      <c r="F299" s="1"/>
      <c r="G299" s="17"/>
      <c r="H299" s="17"/>
    </row>
    <row r="300" spans="1:8" ht="18.75" customHeight="1">
      <c r="A300" s="12" t="str">
        <f t="shared" si="8"/>
        <v/>
      </c>
      <c r="B300" s="15" t="str">
        <f t="shared" si="9"/>
        <v/>
      </c>
      <c r="C300" s="1"/>
      <c r="D300" s="1"/>
      <c r="E300" s="1"/>
      <c r="F300" s="1"/>
      <c r="G300" s="17"/>
      <c r="H300" s="17"/>
    </row>
    <row r="301" spans="1:8" ht="18.75" customHeight="1">
      <c r="A301" s="12" t="str">
        <f t="shared" si="8"/>
        <v/>
      </c>
      <c r="B301" s="15" t="str">
        <f t="shared" si="9"/>
        <v/>
      </c>
      <c r="C301" s="1"/>
      <c r="D301" s="1"/>
      <c r="E301" s="1"/>
      <c r="F301" s="1"/>
      <c r="G301" s="17"/>
      <c r="H301" s="17"/>
    </row>
    <row r="302" spans="1:8" ht="18.75" customHeight="1">
      <c r="A302" s="12" t="str">
        <f t="shared" si="8"/>
        <v/>
      </c>
      <c r="B302" s="15" t="str">
        <f t="shared" si="9"/>
        <v/>
      </c>
      <c r="C302" s="1"/>
      <c r="D302" s="1"/>
      <c r="E302" s="1"/>
      <c r="F302" s="1"/>
      <c r="G302" s="17"/>
      <c r="H302" s="17"/>
    </row>
    <row r="303" spans="1:8" ht="18.75" customHeight="1">
      <c r="A303" s="12" t="str">
        <f t="shared" si="8"/>
        <v/>
      </c>
      <c r="B303" s="15" t="str">
        <f t="shared" si="9"/>
        <v/>
      </c>
      <c r="C303" s="1"/>
      <c r="D303" s="1"/>
      <c r="E303" s="1"/>
      <c r="F303" s="1"/>
      <c r="G303" s="17"/>
      <c r="H303" s="17"/>
    </row>
    <row r="304" spans="1:8" ht="18.75" customHeight="1">
      <c r="A304" s="12" t="str">
        <f t="shared" si="8"/>
        <v/>
      </c>
      <c r="B304" s="15" t="str">
        <f t="shared" si="9"/>
        <v/>
      </c>
      <c r="C304" s="1"/>
      <c r="D304" s="1"/>
      <c r="E304" s="1"/>
      <c r="F304" s="1"/>
      <c r="G304" s="17"/>
      <c r="H304" s="17"/>
    </row>
    <row r="305" spans="1:8" ht="18.75" customHeight="1">
      <c r="A305" s="12" t="str">
        <f t="shared" si="8"/>
        <v/>
      </c>
      <c r="B305" s="15" t="str">
        <f t="shared" si="9"/>
        <v/>
      </c>
      <c r="C305" s="1"/>
      <c r="D305" s="1"/>
      <c r="E305" s="1"/>
      <c r="F305" s="1"/>
      <c r="G305" s="17"/>
      <c r="H305" s="17"/>
    </row>
    <row r="306" spans="1:8" ht="18.75" customHeight="1">
      <c r="A306" s="12" t="str">
        <f t="shared" si="8"/>
        <v/>
      </c>
      <c r="B306" s="15" t="str">
        <f t="shared" si="9"/>
        <v/>
      </c>
      <c r="C306" s="1"/>
      <c r="D306" s="1"/>
      <c r="E306" s="1"/>
      <c r="F306" s="1"/>
      <c r="G306" s="17"/>
      <c r="H306" s="17"/>
    </row>
    <row r="307" spans="1:8" ht="18.75" customHeight="1">
      <c r="A307" s="12" t="str">
        <f t="shared" si="8"/>
        <v/>
      </c>
      <c r="B307" s="15" t="str">
        <f t="shared" si="9"/>
        <v/>
      </c>
      <c r="C307" s="1"/>
      <c r="D307" s="1"/>
      <c r="E307" s="1"/>
      <c r="F307" s="1"/>
      <c r="G307" s="17"/>
      <c r="H307" s="17"/>
    </row>
    <row r="308" spans="1:8" ht="18.75" customHeight="1">
      <c r="A308" s="12" t="str">
        <f t="shared" si="8"/>
        <v/>
      </c>
      <c r="B308" s="15" t="str">
        <f t="shared" si="9"/>
        <v/>
      </c>
      <c r="C308" s="1"/>
      <c r="D308" s="1"/>
      <c r="E308" s="1"/>
      <c r="F308" s="1"/>
      <c r="G308" s="17"/>
      <c r="H308" s="17"/>
    </row>
    <row r="309" spans="1:8" ht="18.75" customHeight="1">
      <c r="A309" s="12" t="str">
        <f t="shared" si="8"/>
        <v/>
      </c>
      <c r="B309" s="15" t="str">
        <f t="shared" si="9"/>
        <v/>
      </c>
      <c r="C309" s="1"/>
      <c r="D309" s="1"/>
      <c r="E309" s="1"/>
      <c r="F309" s="1"/>
      <c r="G309" s="17"/>
      <c r="H309" s="17"/>
    </row>
    <row r="310" spans="1:8" ht="18.75" customHeight="1">
      <c r="A310" s="12" t="str">
        <f t="shared" si="8"/>
        <v/>
      </c>
      <c r="B310" s="15" t="str">
        <f t="shared" si="9"/>
        <v/>
      </c>
      <c r="C310" s="1"/>
      <c r="D310" s="1"/>
      <c r="E310" s="1"/>
      <c r="F310" s="1"/>
      <c r="G310" s="17"/>
      <c r="H310" s="17"/>
    </row>
    <row r="311" spans="1:8" ht="18.75" customHeight="1">
      <c r="A311" s="12" t="str">
        <f t="shared" si="8"/>
        <v/>
      </c>
      <c r="B311" s="15" t="str">
        <f t="shared" si="9"/>
        <v/>
      </c>
      <c r="C311" s="1"/>
      <c r="D311" s="1"/>
      <c r="E311" s="1"/>
      <c r="F311" s="1"/>
      <c r="G311" s="17"/>
      <c r="H311" s="17"/>
    </row>
    <row r="312" spans="1:8" ht="18.75" customHeight="1">
      <c r="A312" s="12" t="str">
        <f t="shared" si="8"/>
        <v/>
      </c>
      <c r="B312" s="15" t="str">
        <f t="shared" si="9"/>
        <v/>
      </c>
      <c r="C312" s="1"/>
      <c r="D312" s="1"/>
      <c r="E312" s="1"/>
      <c r="F312" s="1"/>
      <c r="G312" s="17"/>
      <c r="H312" s="17"/>
    </row>
    <row r="313" spans="1:8" ht="18.75" customHeight="1">
      <c r="A313" s="12" t="str">
        <f t="shared" si="8"/>
        <v/>
      </c>
      <c r="B313" s="15" t="str">
        <f t="shared" si="9"/>
        <v/>
      </c>
      <c r="C313" s="1"/>
      <c r="D313" s="1"/>
      <c r="E313" s="1"/>
      <c r="F313" s="1"/>
      <c r="G313" s="17"/>
      <c r="H313" s="17"/>
    </row>
    <row r="314" spans="1:8" ht="18.75" customHeight="1">
      <c r="A314" s="12" t="str">
        <f t="shared" si="8"/>
        <v/>
      </c>
      <c r="B314" s="15" t="str">
        <f t="shared" si="9"/>
        <v/>
      </c>
      <c r="C314" s="1"/>
      <c r="D314" s="1"/>
      <c r="E314" s="1"/>
      <c r="F314" s="1"/>
      <c r="G314" s="17"/>
      <c r="H314" s="17"/>
    </row>
    <row r="315" spans="1:8" ht="18.75" customHeight="1">
      <c r="A315" s="12" t="str">
        <f t="shared" si="8"/>
        <v/>
      </c>
      <c r="B315" s="15" t="str">
        <f t="shared" si="9"/>
        <v/>
      </c>
      <c r="C315" s="1"/>
      <c r="D315" s="1"/>
      <c r="E315" s="1"/>
      <c r="F315" s="1"/>
      <c r="G315" s="17"/>
      <c r="H315" s="17"/>
    </row>
    <row r="316" spans="1:8" ht="18.75" customHeight="1">
      <c r="A316" s="12" t="str">
        <f t="shared" si="8"/>
        <v/>
      </c>
      <c r="B316" s="15" t="str">
        <f t="shared" si="9"/>
        <v/>
      </c>
      <c r="C316" s="1"/>
      <c r="D316" s="1"/>
      <c r="E316" s="1"/>
      <c r="F316" s="1"/>
      <c r="G316" s="17"/>
      <c r="H316" s="17"/>
    </row>
    <row r="317" spans="1:8" ht="18.75" customHeight="1">
      <c r="A317" s="12" t="str">
        <f t="shared" si="8"/>
        <v/>
      </c>
      <c r="B317" s="15" t="str">
        <f t="shared" si="9"/>
        <v/>
      </c>
      <c r="C317" s="1"/>
      <c r="D317" s="1"/>
      <c r="E317" s="1"/>
      <c r="F317" s="1"/>
      <c r="G317" s="17"/>
      <c r="H317" s="17"/>
    </row>
    <row r="318" spans="1:8" ht="18.75" customHeight="1">
      <c r="A318" s="12" t="str">
        <f t="shared" si="8"/>
        <v/>
      </c>
      <c r="B318" s="15" t="str">
        <f t="shared" si="9"/>
        <v/>
      </c>
      <c r="C318" s="1"/>
      <c r="D318" s="1"/>
      <c r="E318" s="1"/>
      <c r="F318" s="1"/>
      <c r="G318" s="17"/>
      <c r="H318" s="17"/>
    </row>
    <row r="319" spans="1:8" ht="18.75" customHeight="1">
      <c r="A319" s="12" t="str">
        <f t="shared" si="8"/>
        <v/>
      </c>
      <c r="B319" s="15" t="str">
        <f t="shared" si="9"/>
        <v/>
      </c>
      <c r="C319" s="1"/>
      <c r="D319" s="1"/>
      <c r="E319" s="1"/>
      <c r="F319" s="1"/>
      <c r="G319" s="17"/>
      <c r="H319" s="17"/>
    </row>
    <row r="320" spans="1:8" ht="18.75" customHeight="1">
      <c r="A320" s="12" t="str">
        <f t="shared" si="8"/>
        <v/>
      </c>
      <c r="B320" s="15" t="str">
        <f t="shared" si="9"/>
        <v/>
      </c>
      <c r="C320" s="1"/>
      <c r="D320" s="1"/>
      <c r="E320" s="1"/>
      <c r="F320" s="1"/>
      <c r="G320" s="17"/>
      <c r="H320" s="17"/>
    </row>
    <row r="321" spans="1:8" ht="18.75" customHeight="1">
      <c r="A321" s="12" t="str">
        <f t="shared" si="8"/>
        <v/>
      </c>
      <c r="B321" s="15" t="str">
        <f t="shared" si="9"/>
        <v/>
      </c>
      <c r="C321" s="1"/>
      <c r="D321" s="1"/>
      <c r="E321" s="1"/>
      <c r="F321" s="1"/>
      <c r="G321" s="17"/>
      <c r="H321" s="17"/>
    </row>
    <row r="322" spans="1:8" ht="18.75" customHeight="1">
      <c r="A322" s="12" t="str">
        <f t="shared" si="8"/>
        <v/>
      </c>
      <c r="B322" s="15" t="str">
        <f t="shared" si="9"/>
        <v/>
      </c>
      <c r="C322" s="1"/>
      <c r="D322" s="1"/>
      <c r="E322" s="1"/>
      <c r="F322" s="1"/>
      <c r="G322" s="17"/>
      <c r="H322" s="17"/>
    </row>
    <row r="323" spans="1:8" ht="18.75" customHeight="1">
      <c r="A323" s="12" t="str">
        <f t="shared" si="8"/>
        <v/>
      </c>
      <c r="B323" s="15" t="str">
        <f t="shared" si="9"/>
        <v/>
      </c>
      <c r="C323" s="1"/>
      <c r="D323" s="1"/>
      <c r="E323" s="1"/>
      <c r="F323" s="1"/>
      <c r="G323" s="17"/>
      <c r="H323" s="17"/>
    </row>
    <row r="324" spans="1:8" ht="18.75" customHeight="1">
      <c r="A324" s="12" t="str">
        <f t="shared" si="8"/>
        <v/>
      </c>
      <c r="B324" s="15" t="str">
        <f t="shared" si="9"/>
        <v/>
      </c>
      <c r="C324" s="1"/>
      <c r="D324" s="1"/>
      <c r="E324" s="1"/>
      <c r="F324" s="1"/>
      <c r="G324" s="17"/>
      <c r="H324" s="17"/>
    </row>
    <row r="325" spans="1:8" ht="18.75" customHeight="1">
      <c r="A325" s="12" t="str">
        <f t="shared" si="8"/>
        <v/>
      </c>
      <c r="B325" s="15" t="str">
        <f t="shared" si="9"/>
        <v/>
      </c>
      <c r="C325" s="1"/>
      <c r="D325" s="1"/>
      <c r="E325" s="1"/>
      <c r="F325" s="1"/>
      <c r="G325" s="17"/>
      <c r="H325" s="17"/>
    </row>
    <row r="326" spans="1:8" ht="18.75" customHeight="1">
      <c r="A326" s="12" t="str">
        <f t="shared" si="8"/>
        <v/>
      </c>
      <c r="B326" s="15" t="str">
        <f t="shared" si="9"/>
        <v/>
      </c>
      <c r="C326" s="1"/>
      <c r="D326" s="1"/>
      <c r="E326" s="1"/>
      <c r="F326" s="1"/>
      <c r="G326" s="17"/>
      <c r="H326" s="17"/>
    </row>
    <row r="327" spans="1:8" ht="18.75" customHeight="1">
      <c r="A327" s="12" t="str">
        <f t="shared" si="8"/>
        <v/>
      </c>
      <c r="B327" s="15" t="str">
        <f t="shared" si="9"/>
        <v/>
      </c>
      <c r="C327" s="1"/>
      <c r="D327" s="1"/>
      <c r="E327" s="1"/>
      <c r="F327" s="1"/>
      <c r="G327" s="17"/>
      <c r="H327" s="17"/>
    </row>
    <row r="328" spans="1:8" ht="18.75" customHeight="1">
      <c r="A328" s="12" t="str">
        <f t="shared" si="8"/>
        <v/>
      </c>
      <c r="B328" s="15" t="str">
        <f t="shared" si="9"/>
        <v/>
      </c>
      <c r="C328" s="1"/>
      <c r="D328" s="1"/>
      <c r="E328" s="1"/>
      <c r="F328" s="1"/>
      <c r="G328" s="17"/>
      <c r="H328" s="17"/>
    </row>
    <row r="329" spans="1:8" ht="18.75" customHeight="1">
      <c r="A329" s="12" t="str">
        <f t="shared" si="8"/>
        <v/>
      </c>
      <c r="B329" s="15" t="str">
        <f t="shared" si="9"/>
        <v/>
      </c>
      <c r="C329" s="1"/>
      <c r="D329" s="1"/>
      <c r="E329" s="1"/>
      <c r="F329" s="1"/>
      <c r="G329" s="17"/>
      <c r="H329" s="17"/>
    </row>
    <row r="330" spans="1:8" ht="18.75" customHeight="1">
      <c r="A330" s="12" t="str">
        <f t="shared" si="8"/>
        <v/>
      </c>
      <c r="B330" s="15" t="str">
        <f t="shared" si="9"/>
        <v/>
      </c>
      <c r="C330" s="1"/>
      <c r="D330" s="1"/>
      <c r="E330" s="1"/>
      <c r="F330" s="1"/>
      <c r="G330" s="17"/>
      <c r="H330" s="17"/>
    </row>
    <row r="331" spans="1:8" ht="18.75" customHeight="1">
      <c r="A331" s="12" t="str">
        <f t="shared" si="8"/>
        <v/>
      </c>
      <c r="B331" s="15" t="str">
        <f t="shared" si="9"/>
        <v/>
      </c>
      <c r="C331" s="1"/>
      <c r="D331" s="1"/>
      <c r="E331" s="1"/>
      <c r="F331" s="1"/>
      <c r="G331" s="17"/>
      <c r="H331" s="17"/>
    </row>
    <row r="332" spans="1:8" ht="18.75" customHeight="1">
      <c r="A332" s="12" t="str">
        <f t="shared" si="8"/>
        <v/>
      </c>
      <c r="B332" s="15" t="str">
        <f t="shared" si="9"/>
        <v/>
      </c>
      <c r="C332" s="1"/>
      <c r="D332" s="1"/>
      <c r="E332" s="1"/>
      <c r="F332" s="1"/>
      <c r="G332" s="17"/>
      <c r="H332" s="17"/>
    </row>
    <row r="333" spans="1:8" ht="18.75" customHeight="1">
      <c r="A333" s="12" t="str">
        <f t="shared" si="8"/>
        <v/>
      </c>
      <c r="B333" s="15" t="str">
        <f t="shared" si="9"/>
        <v/>
      </c>
      <c r="C333" s="1"/>
      <c r="D333" s="1"/>
      <c r="E333" s="1"/>
      <c r="F333" s="1"/>
      <c r="G333" s="17"/>
      <c r="H333" s="17"/>
    </row>
    <row r="334" spans="1:8" ht="18.75" customHeight="1">
      <c r="A334" s="12" t="str">
        <f t="shared" si="8"/>
        <v/>
      </c>
      <c r="B334" s="15" t="str">
        <f t="shared" si="9"/>
        <v/>
      </c>
      <c r="C334" s="1"/>
      <c r="D334" s="1"/>
      <c r="E334" s="1"/>
      <c r="F334" s="1"/>
      <c r="G334" s="17"/>
      <c r="H334" s="17"/>
    </row>
    <row r="335" spans="1:8" ht="18.75" customHeight="1">
      <c r="A335" s="12" t="str">
        <f t="shared" ref="A335:A398" si="10">IF(ISBLANK(F335)=FALSE,B335&amp;LEFT(F335,1),"")</f>
        <v/>
      </c>
      <c r="B335" s="15" t="str">
        <f t="shared" si="9"/>
        <v/>
      </c>
      <c r="C335" s="1"/>
      <c r="D335" s="1"/>
      <c r="E335" s="1"/>
      <c r="F335" s="1"/>
      <c r="G335" s="17"/>
      <c r="H335" s="17"/>
    </row>
    <row r="336" spans="1:8" ht="18.75" customHeight="1">
      <c r="A336" s="12" t="str">
        <f t="shared" si="10"/>
        <v/>
      </c>
      <c r="B336" s="15" t="str">
        <f t="shared" si="9"/>
        <v/>
      </c>
      <c r="C336" s="1"/>
      <c r="D336" s="1"/>
      <c r="E336" s="1"/>
      <c r="F336" s="1"/>
      <c r="G336" s="17"/>
      <c r="H336" s="17"/>
    </row>
    <row r="337" spans="1:8" ht="18.75" customHeight="1">
      <c r="A337" s="12" t="str">
        <f t="shared" si="10"/>
        <v/>
      </c>
      <c r="B337" s="15" t="str">
        <f t="shared" si="9"/>
        <v/>
      </c>
      <c r="C337" s="1"/>
      <c r="D337" s="1"/>
      <c r="E337" s="1"/>
      <c r="F337" s="1"/>
      <c r="G337" s="17"/>
      <c r="H337" s="17"/>
    </row>
    <row r="338" spans="1:8" ht="18.75" customHeight="1">
      <c r="A338" s="12" t="str">
        <f t="shared" si="10"/>
        <v/>
      </c>
      <c r="B338" s="15" t="str">
        <f t="shared" si="9"/>
        <v/>
      </c>
      <c r="C338" s="1"/>
      <c r="D338" s="1"/>
      <c r="E338" s="1"/>
      <c r="F338" s="1"/>
      <c r="G338" s="17"/>
      <c r="H338" s="17"/>
    </row>
    <row r="339" spans="1:8" ht="18.75" customHeight="1">
      <c r="A339" s="12" t="str">
        <f t="shared" si="10"/>
        <v/>
      </c>
      <c r="B339" s="15" t="str">
        <f t="shared" si="9"/>
        <v/>
      </c>
      <c r="C339" s="1"/>
      <c r="D339" s="1"/>
      <c r="E339" s="1"/>
      <c r="F339" s="1"/>
      <c r="G339" s="17"/>
      <c r="H339" s="17"/>
    </row>
    <row r="340" spans="1:8" ht="18.75" customHeight="1">
      <c r="A340" s="12" t="str">
        <f t="shared" si="10"/>
        <v/>
      </c>
      <c r="B340" s="15" t="str">
        <f t="shared" si="9"/>
        <v/>
      </c>
      <c r="C340" s="1"/>
      <c r="D340" s="1"/>
      <c r="E340" s="1"/>
      <c r="F340" s="1"/>
      <c r="G340" s="17"/>
      <c r="H340" s="17"/>
    </row>
    <row r="341" spans="1:8" ht="18.75" customHeight="1">
      <c r="A341" s="12" t="str">
        <f t="shared" si="10"/>
        <v/>
      </c>
      <c r="B341" s="15" t="str">
        <f t="shared" ref="B341:B404" si="11">LEFT(D341,5)</f>
        <v/>
      </c>
      <c r="C341" s="1"/>
      <c r="D341" s="1"/>
      <c r="E341" s="1"/>
      <c r="F341" s="1"/>
      <c r="G341" s="17"/>
      <c r="H341" s="17"/>
    </row>
    <row r="342" spans="1:8" ht="18.75" customHeight="1">
      <c r="A342" s="12" t="str">
        <f t="shared" si="10"/>
        <v/>
      </c>
      <c r="B342" s="15" t="str">
        <f t="shared" si="11"/>
        <v/>
      </c>
      <c r="C342" s="1"/>
      <c r="D342" s="1"/>
      <c r="E342" s="1"/>
      <c r="F342" s="1"/>
      <c r="G342" s="17"/>
      <c r="H342" s="17"/>
    </row>
    <row r="343" spans="1:8" ht="18.75" customHeight="1">
      <c r="A343" s="12" t="str">
        <f t="shared" si="10"/>
        <v/>
      </c>
      <c r="B343" s="15" t="str">
        <f t="shared" si="11"/>
        <v/>
      </c>
      <c r="C343" s="1"/>
      <c r="D343" s="1"/>
      <c r="E343" s="1"/>
      <c r="F343" s="1"/>
      <c r="G343" s="17"/>
      <c r="H343" s="17"/>
    </row>
    <row r="344" spans="1:8" ht="18.75" customHeight="1">
      <c r="A344" s="12" t="str">
        <f t="shared" si="10"/>
        <v/>
      </c>
      <c r="B344" s="15" t="str">
        <f t="shared" si="11"/>
        <v/>
      </c>
      <c r="C344" s="1"/>
      <c r="D344" s="1"/>
      <c r="E344" s="1"/>
      <c r="F344" s="1"/>
      <c r="G344" s="17"/>
      <c r="H344" s="17"/>
    </row>
    <row r="345" spans="1:8" ht="18.75" customHeight="1">
      <c r="A345" s="12" t="str">
        <f t="shared" si="10"/>
        <v/>
      </c>
      <c r="B345" s="15" t="str">
        <f t="shared" si="11"/>
        <v/>
      </c>
      <c r="C345" s="1"/>
      <c r="D345" s="1"/>
      <c r="E345" s="1"/>
      <c r="F345" s="1"/>
      <c r="G345" s="17"/>
      <c r="H345" s="17"/>
    </row>
    <row r="346" spans="1:8" ht="18.75" customHeight="1">
      <c r="A346" s="12" t="str">
        <f t="shared" si="10"/>
        <v/>
      </c>
      <c r="B346" s="15" t="str">
        <f t="shared" si="11"/>
        <v/>
      </c>
      <c r="C346" s="1"/>
      <c r="D346" s="1"/>
      <c r="E346" s="1"/>
      <c r="F346" s="1"/>
      <c r="G346" s="17"/>
      <c r="H346" s="17"/>
    </row>
    <row r="347" spans="1:8" ht="18.75" customHeight="1">
      <c r="A347" s="12" t="str">
        <f t="shared" si="10"/>
        <v/>
      </c>
      <c r="B347" s="15" t="str">
        <f t="shared" si="11"/>
        <v/>
      </c>
      <c r="C347" s="1"/>
      <c r="D347" s="1"/>
      <c r="E347" s="1"/>
      <c r="F347" s="1"/>
      <c r="G347" s="17"/>
      <c r="H347" s="17"/>
    </row>
    <row r="348" spans="1:8" ht="18.75" customHeight="1">
      <c r="A348" s="12" t="str">
        <f t="shared" si="10"/>
        <v/>
      </c>
      <c r="B348" s="15" t="str">
        <f t="shared" si="11"/>
        <v/>
      </c>
      <c r="C348" s="1"/>
      <c r="D348" s="1"/>
      <c r="E348" s="1"/>
      <c r="F348" s="1"/>
      <c r="G348" s="17"/>
      <c r="H348" s="17"/>
    </row>
    <row r="349" spans="1:8" ht="18.75" customHeight="1">
      <c r="A349" s="12" t="str">
        <f t="shared" si="10"/>
        <v/>
      </c>
      <c r="B349" s="15" t="str">
        <f t="shared" si="11"/>
        <v/>
      </c>
      <c r="C349" s="1"/>
      <c r="D349" s="1"/>
      <c r="E349" s="1"/>
      <c r="F349" s="1"/>
      <c r="G349" s="17"/>
      <c r="H349" s="17"/>
    </row>
    <row r="350" spans="1:8" ht="18.75" customHeight="1">
      <c r="A350" s="12" t="str">
        <f t="shared" si="10"/>
        <v/>
      </c>
      <c r="B350" s="15" t="str">
        <f t="shared" si="11"/>
        <v/>
      </c>
      <c r="C350" s="1"/>
      <c r="D350" s="1"/>
      <c r="E350" s="1"/>
      <c r="F350" s="1"/>
      <c r="G350" s="17"/>
      <c r="H350" s="17"/>
    </row>
    <row r="351" spans="1:8" ht="18.75" customHeight="1">
      <c r="A351" s="12" t="str">
        <f t="shared" si="10"/>
        <v/>
      </c>
      <c r="B351" s="15" t="str">
        <f t="shared" si="11"/>
        <v/>
      </c>
      <c r="C351" s="1"/>
      <c r="D351" s="1"/>
      <c r="E351" s="1"/>
      <c r="F351" s="1"/>
      <c r="G351" s="17"/>
      <c r="H351" s="17"/>
    </row>
    <row r="352" spans="1:8" ht="18.75" customHeight="1">
      <c r="A352" s="12" t="str">
        <f t="shared" si="10"/>
        <v/>
      </c>
      <c r="B352" s="15" t="str">
        <f t="shared" si="11"/>
        <v/>
      </c>
      <c r="C352" s="1"/>
      <c r="D352" s="1"/>
      <c r="E352" s="1"/>
      <c r="F352" s="1"/>
      <c r="G352" s="17"/>
      <c r="H352" s="17"/>
    </row>
    <row r="353" spans="1:8" ht="18.75" customHeight="1">
      <c r="A353" s="12" t="str">
        <f t="shared" si="10"/>
        <v/>
      </c>
      <c r="B353" s="15" t="str">
        <f t="shared" si="11"/>
        <v/>
      </c>
      <c r="C353" s="1"/>
      <c r="D353" s="1"/>
      <c r="E353" s="1"/>
      <c r="F353" s="1"/>
      <c r="G353" s="17"/>
      <c r="H353" s="17"/>
    </row>
    <row r="354" spans="1:8" ht="18.75" customHeight="1">
      <c r="A354" s="12" t="str">
        <f t="shared" si="10"/>
        <v/>
      </c>
      <c r="B354" s="15" t="str">
        <f t="shared" si="11"/>
        <v/>
      </c>
      <c r="C354" s="1"/>
      <c r="D354" s="1"/>
      <c r="E354" s="1"/>
      <c r="F354" s="1"/>
      <c r="G354" s="17"/>
      <c r="H354" s="17"/>
    </row>
    <row r="355" spans="1:8" ht="18.75" customHeight="1">
      <c r="A355" s="12" t="str">
        <f t="shared" si="10"/>
        <v/>
      </c>
      <c r="B355" s="15" t="str">
        <f t="shared" si="11"/>
        <v/>
      </c>
      <c r="C355" s="1"/>
      <c r="D355" s="1"/>
      <c r="E355" s="1"/>
      <c r="F355" s="1"/>
      <c r="G355" s="17"/>
      <c r="H355" s="17"/>
    </row>
    <row r="356" spans="1:8" ht="18.75" customHeight="1">
      <c r="A356" s="12" t="str">
        <f t="shared" si="10"/>
        <v/>
      </c>
      <c r="B356" s="15" t="str">
        <f t="shared" si="11"/>
        <v/>
      </c>
      <c r="C356" s="1"/>
      <c r="D356" s="1"/>
      <c r="E356" s="1"/>
      <c r="F356" s="1"/>
      <c r="G356" s="17"/>
      <c r="H356" s="17"/>
    </row>
    <row r="357" spans="1:8" ht="18.75" customHeight="1">
      <c r="A357" s="12" t="str">
        <f t="shared" si="10"/>
        <v/>
      </c>
      <c r="B357" s="15" t="str">
        <f t="shared" si="11"/>
        <v/>
      </c>
      <c r="C357" s="1"/>
      <c r="D357" s="1"/>
      <c r="E357" s="1"/>
      <c r="F357" s="1"/>
      <c r="G357" s="17"/>
      <c r="H357" s="17"/>
    </row>
    <row r="358" spans="1:8" ht="18.75" customHeight="1">
      <c r="A358" s="12" t="str">
        <f t="shared" si="10"/>
        <v/>
      </c>
      <c r="B358" s="15" t="str">
        <f t="shared" si="11"/>
        <v/>
      </c>
      <c r="C358" s="1"/>
      <c r="D358" s="1"/>
      <c r="E358" s="1"/>
      <c r="F358" s="1"/>
      <c r="G358" s="17"/>
      <c r="H358" s="17"/>
    </row>
    <row r="359" spans="1:8" ht="18.75" customHeight="1">
      <c r="A359" s="12" t="str">
        <f t="shared" si="10"/>
        <v/>
      </c>
      <c r="B359" s="15" t="str">
        <f t="shared" si="11"/>
        <v/>
      </c>
      <c r="C359" s="1"/>
      <c r="D359" s="1"/>
      <c r="E359" s="1"/>
      <c r="F359" s="1"/>
      <c r="G359" s="17"/>
      <c r="H359" s="17"/>
    </row>
    <row r="360" spans="1:8" ht="18.75" customHeight="1">
      <c r="A360" s="12" t="str">
        <f t="shared" si="10"/>
        <v/>
      </c>
      <c r="B360" s="15" t="str">
        <f t="shared" si="11"/>
        <v/>
      </c>
      <c r="C360" s="1"/>
      <c r="D360" s="1"/>
      <c r="E360" s="1"/>
      <c r="F360" s="1"/>
      <c r="G360" s="17"/>
      <c r="H360" s="17"/>
    </row>
    <row r="361" spans="1:8" ht="18.75" customHeight="1">
      <c r="A361" s="12" t="str">
        <f t="shared" si="10"/>
        <v/>
      </c>
      <c r="B361" s="15" t="str">
        <f t="shared" si="11"/>
        <v/>
      </c>
      <c r="C361" s="1"/>
      <c r="D361" s="1"/>
      <c r="E361" s="1"/>
      <c r="F361" s="1"/>
      <c r="G361" s="17"/>
      <c r="H361" s="17"/>
    </row>
    <row r="362" spans="1:8" ht="18.75" customHeight="1">
      <c r="A362" s="12" t="str">
        <f t="shared" si="10"/>
        <v/>
      </c>
      <c r="B362" s="15" t="str">
        <f t="shared" si="11"/>
        <v/>
      </c>
      <c r="C362" s="1"/>
      <c r="D362" s="1"/>
      <c r="E362" s="1"/>
      <c r="F362" s="1"/>
      <c r="G362" s="17"/>
      <c r="H362" s="17"/>
    </row>
    <row r="363" spans="1:8" ht="18.75" customHeight="1">
      <c r="A363" s="12" t="str">
        <f t="shared" si="10"/>
        <v/>
      </c>
      <c r="B363" s="15" t="str">
        <f t="shared" si="11"/>
        <v/>
      </c>
      <c r="C363" s="1"/>
      <c r="D363" s="1"/>
      <c r="E363" s="1"/>
      <c r="F363" s="1"/>
      <c r="G363" s="17"/>
      <c r="H363" s="17"/>
    </row>
    <row r="364" spans="1:8" ht="18.75" customHeight="1">
      <c r="A364" s="12" t="str">
        <f t="shared" si="10"/>
        <v/>
      </c>
      <c r="B364" s="15" t="str">
        <f t="shared" si="11"/>
        <v/>
      </c>
      <c r="C364" s="1"/>
      <c r="D364" s="1"/>
      <c r="E364" s="1"/>
      <c r="F364" s="1"/>
      <c r="G364" s="17"/>
      <c r="H364" s="17"/>
    </row>
    <row r="365" spans="1:8" ht="18.75" customHeight="1">
      <c r="A365" s="12" t="str">
        <f t="shared" si="10"/>
        <v/>
      </c>
      <c r="B365" s="15" t="str">
        <f t="shared" si="11"/>
        <v/>
      </c>
      <c r="C365" s="1"/>
      <c r="D365" s="1"/>
      <c r="E365" s="1"/>
      <c r="F365" s="1"/>
      <c r="G365" s="17"/>
      <c r="H365" s="17"/>
    </row>
    <row r="366" spans="1:8" ht="18.75" customHeight="1">
      <c r="A366" s="12" t="str">
        <f t="shared" si="10"/>
        <v/>
      </c>
      <c r="B366" s="15" t="str">
        <f t="shared" si="11"/>
        <v/>
      </c>
      <c r="C366" s="1"/>
      <c r="D366" s="1"/>
      <c r="E366" s="1"/>
      <c r="F366" s="1"/>
      <c r="G366" s="17"/>
      <c r="H366" s="17"/>
    </row>
    <row r="367" spans="1:8" ht="18.75" customHeight="1">
      <c r="A367" s="12" t="str">
        <f t="shared" si="10"/>
        <v/>
      </c>
      <c r="B367" s="15" t="str">
        <f t="shared" si="11"/>
        <v/>
      </c>
      <c r="C367" s="1"/>
      <c r="D367" s="1"/>
      <c r="E367" s="1"/>
      <c r="F367" s="1"/>
      <c r="G367" s="17"/>
      <c r="H367" s="17"/>
    </row>
    <row r="368" spans="1:8" ht="18.75" customHeight="1">
      <c r="A368" s="12" t="str">
        <f t="shared" si="10"/>
        <v/>
      </c>
      <c r="B368" s="15" t="str">
        <f t="shared" si="11"/>
        <v/>
      </c>
      <c r="C368" s="1"/>
      <c r="D368" s="1"/>
      <c r="E368" s="1"/>
      <c r="F368" s="1"/>
      <c r="G368" s="17"/>
      <c r="H368" s="17"/>
    </row>
    <row r="369" spans="1:8" ht="18.75" customHeight="1">
      <c r="A369" s="12" t="str">
        <f t="shared" si="10"/>
        <v/>
      </c>
      <c r="B369" s="15" t="str">
        <f t="shared" si="11"/>
        <v/>
      </c>
      <c r="C369" s="1"/>
      <c r="D369" s="1"/>
      <c r="E369" s="1"/>
      <c r="F369" s="1"/>
      <c r="G369" s="17"/>
      <c r="H369" s="17"/>
    </row>
    <row r="370" spans="1:8" ht="18.75" customHeight="1">
      <c r="A370" s="12" t="str">
        <f t="shared" si="10"/>
        <v/>
      </c>
      <c r="B370" s="15" t="str">
        <f t="shared" si="11"/>
        <v/>
      </c>
      <c r="C370" s="1"/>
      <c r="D370" s="1"/>
      <c r="E370" s="1"/>
      <c r="F370" s="1"/>
      <c r="G370" s="17"/>
      <c r="H370" s="17"/>
    </row>
    <row r="371" spans="1:8" ht="18.75" customHeight="1">
      <c r="A371" s="12" t="str">
        <f t="shared" si="10"/>
        <v/>
      </c>
      <c r="B371" s="15" t="str">
        <f t="shared" si="11"/>
        <v/>
      </c>
      <c r="C371" s="1"/>
      <c r="D371" s="1"/>
      <c r="E371" s="1"/>
      <c r="F371" s="1"/>
      <c r="G371" s="17"/>
      <c r="H371" s="17"/>
    </row>
    <row r="372" spans="1:8" ht="18.75" customHeight="1">
      <c r="A372" s="12" t="str">
        <f t="shared" si="10"/>
        <v/>
      </c>
      <c r="B372" s="15" t="str">
        <f t="shared" si="11"/>
        <v/>
      </c>
      <c r="C372" s="1"/>
      <c r="D372" s="1"/>
      <c r="E372" s="1"/>
      <c r="F372" s="1"/>
      <c r="G372" s="17"/>
      <c r="H372" s="17"/>
    </row>
    <row r="373" spans="1:8" ht="18.75" customHeight="1">
      <c r="A373" s="12" t="str">
        <f t="shared" si="10"/>
        <v/>
      </c>
      <c r="B373" s="15" t="str">
        <f t="shared" si="11"/>
        <v/>
      </c>
      <c r="C373" s="1"/>
      <c r="D373" s="1"/>
      <c r="E373" s="1"/>
      <c r="F373" s="1"/>
      <c r="G373" s="17"/>
      <c r="H373" s="17"/>
    </row>
    <row r="374" spans="1:8" ht="18.75" customHeight="1">
      <c r="A374" s="12" t="str">
        <f t="shared" si="10"/>
        <v/>
      </c>
      <c r="B374" s="15" t="str">
        <f t="shared" si="11"/>
        <v/>
      </c>
      <c r="C374" s="1"/>
      <c r="D374" s="1"/>
      <c r="E374" s="1"/>
      <c r="F374" s="1"/>
      <c r="G374" s="17"/>
      <c r="H374" s="17"/>
    </row>
    <row r="375" spans="1:8" ht="18.75" customHeight="1">
      <c r="A375" s="12" t="str">
        <f t="shared" si="10"/>
        <v/>
      </c>
      <c r="B375" s="15" t="str">
        <f t="shared" si="11"/>
        <v/>
      </c>
      <c r="C375" s="1"/>
      <c r="D375" s="1"/>
      <c r="E375" s="1"/>
      <c r="F375" s="1"/>
      <c r="G375" s="17"/>
      <c r="H375" s="17"/>
    </row>
    <row r="376" spans="1:8" ht="18.75" customHeight="1">
      <c r="A376" s="12" t="str">
        <f t="shared" si="10"/>
        <v/>
      </c>
      <c r="B376" s="15" t="str">
        <f t="shared" si="11"/>
        <v/>
      </c>
      <c r="C376" s="1"/>
      <c r="D376" s="1"/>
      <c r="E376" s="1"/>
      <c r="F376" s="1"/>
      <c r="G376" s="17"/>
      <c r="H376" s="17"/>
    </row>
    <row r="377" spans="1:8" ht="18.75" customHeight="1">
      <c r="A377" s="12" t="str">
        <f t="shared" si="10"/>
        <v/>
      </c>
      <c r="B377" s="15" t="str">
        <f t="shared" si="11"/>
        <v/>
      </c>
      <c r="C377" s="1"/>
      <c r="D377" s="1"/>
      <c r="E377" s="1"/>
      <c r="F377" s="1"/>
      <c r="G377" s="17"/>
      <c r="H377" s="17"/>
    </row>
    <row r="378" spans="1:8" ht="18.75" customHeight="1">
      <c r="A378" s="12" t="str">
        <f t="shared" si="10"/>
        <v/>
      </c>
      <c r="B378" s="15" t="str">
        <f t="shared" si="11"/>
        <v/>
      </c>
      <c r="C378" s="1"/>
      <c r="D378" s="1"/>
      <c r="E378" s="1"/>
      <c r="F378" s="1"/>
      <c r="G378" s="17"/>
      <c r="H378" s="17"/>
    </row>
    <row r="379" spans="1:8" ht="18.75" customHeight="1">
      <c r="A379" s="12" t="str">
        <f t="shared" si="10"/>
        <v/>
      </c>
      <c r="B379" s="15" t="str">
        <f t="shared" si="11"/>
        <v/>
      </c>
      <c r="C379" s="1"/>
      <c r="D379" s="1"/>
      <c r="E379" s="1"/>
      <c r="F379" s="1"/>
      <c r="G379" s="17"/>
      <c r="H379" s="17"/>
    </row>
    <row r="380" spans="1:8" ht="18.75" customHeight="1">
      <c r="A380" s="12" t="str">
        <f t="shared" si="10"/>
        <v/>
      </c>
      <c r="B380" s="15" t="str">
        <f t="shared" si="11"/>
        <v/>
      </c>
      <c r="C380" s="1"/>
      <c r="D380" s="1"/>
      <c r="E380" s="1"/>
      <c r="F380" s="1"/>
      <c r="G380" s="17"/>
      <c r="H380" s="17"/>
    </row>
    <row r="381" spans="1:8" ht="18.75" customHeight="1">
      <c r="A381" s="12" t="str">
        <f t="shared" si="10"/>
        <v/>
      </c>
      <c r="B381" s="15" t="str">
        <f t="shared" si="11"/>
        <v/>
      </c>
      <c r="C381" s="1"/>
      <c r="D381" s="1"/>
      <c r="E381" s="1"/>
      <c r="F381" s="1"/>
      <c r="G381" s="17"/>
      <c r="H381" s="17"/>
    </row>
    <row r="382" spans="1:8" ht="18.75" customHeight="1">
      <c r="A382" s="12" t="str">
        <f t="shared" si="10"/>
        <v/>
      </c>
      <c r="B382" s="15" t="str">
        <f t="shared" si="11"/>
        <v/>
      </c>
      <c r="C382" s="1"/>
      <c r="D382" s="1"/>
      <c r="E382" s="1"/>
      <c r="F382" s="1"/>
      <c r="G382" s="17"/>
      <c r="H382" s="17"/>
    </row>
    <row r="383" spans="1:8" ht="18.75" customHeight="1">
      <c r="A383" s="12" t="str">
        <f t="shared" si="10"/>
        <v/>
      </c>
      <c r="B383" s="15" t="str">
        <f t="shared" si="11"/>
        <v/>
      </c>
      <c r="C383" s="1"/>
      <c r="D383" s="1"/>
      <c r="E383" s="1"/>
      <c r="F383" s="1"/>
      <c r="G383" s="17"/>
      <c r="H383" s="17"/>
    </row>
    <row r="384" spans="1:8" ht="18.75" customHeight="1">
      <c r="A384" s="12" t="str">
        <f t="shared" si="10"/>
        <v/>
      </c>
      <c r="B384" s="15" t="str">
        <f t="shared" si="11"/>
        <v/>
      </c>
      <c r="C384" s="1"/>
      <c r="D384" s="1"/>
      <c r="E384" s="1"/>
      <c r="F384" s="1"/>
      <c r="G384" s="17"/>
      <c r="H384" s="17"/>
    </row>
    <row r="385" spans="1:8" ht="18.75" customHeight="1">
      <c r="A385" s="12" t="str">
        <f t="shared" si="10"/>
        <v/>
      </c>
      <c r="B385" s="15" t="str">
        <f t="shared" si="11"/>
        <v/>
      </c>
      <c r="C385" s="1"/>
      <c r="D385" s="1"/>
      <c r="E385" s="1"/>
      <c r="F385" s="1"/>
      <c r="G385" s="17"/>
      <c r="H385" s="17"/>
    </row>
    <row r="386" spans="1:8" ht="18.75" customHeight="1">
      <c r="A386" s="12" t="str">
        <f t="shared" si="10"/>
        <v/>
      </c>
      <c r="B386" s="15" t="str">
        <f t="shared" si="11"/>
        <v/>
      </c>
      <c r="C386" s="1"/>
      <c r="D386" s="1"/>
      <c r="E386" s="1"/>
      <c r="F386" s="1"/>
      <c r="G386" s="17"/>
      <c r="H386" s="17"/>
    </row>
    <row r="387" spans="1:8" ht="18.75" customHeight="1">
      <c r="A387" s="12" t="str">
        <f t="shared" si="10"/>
        <v/>
      </c>
      <c r="B387" s="15" t="str">
        <f t="shared" si="11"/>
        <v/>
      </c>
      <c r="C387" s="1"/>
      <c r="D387" s="1"/>
      <c r="E387" s="1"/>
      <c r="F387" s="1"/>
      <c r="G387" s="17"/>
      <c r="H387" s="17"/>
    </row>
    <row r="388" spans="1:8" ht="18.75" customHeight="1">
      <c r="A388" s="12" t="str">
        <f t="shared" si="10"/>
        <v/>
      </c>
      <c r="B388" s="15" t="str">
        <f t="shared" si="11"/>
        <v/>
      </c>
      <c r="C388" s="1"/>
      <c r="D388" s="1"/>
      <c r="E388" s="1"/>
      <c r="F388" s="1"/>
      <c r="G388" s="17"/>
      <c r="H388" s="17"/>
    </row>
    <row r="389" spans="1:8" ht="18.75" customHeight="1">
      <c r="A389" s="12" t="str">
        <f t="shared" si="10"/>
        <v/>
      </c>
      <c r="B389" s="15" t="str">
        <f t="shared" si="11"/>
        <v/>
      </c>
      <c r="C389" s="1"/>
      <c r="D389" s="1"/>
      <c r="E389" s="1"/>
      <c r="F389" s="1"/>
      <c r="G389" s="17"/>
      <c r="H389" s="17"/>
    </row>
    <row r="390" spans="1:8" ht="18.75" customHeight="1">
      <c r="A390" s="12" t="str">
        <f t="shared" si="10"/>
        <v/>
      </c>
      <c r="B390" s="15" t="str">
        <f t="shared" si="11"/>
        <v/>
      </c>
      <c r="C390" s="1"/>
      <c r="D390" s="1"/>
      <c r="E390" s="1"/>
      <c r="F390" s="1"/>
      <c r="G390" s="17"/>
      <c r="H390" s="17"/>
    </row>
    <row r="391" spans="1:8" ht="18.75" customHeight="1">
      <c r="A391" s="12" t="str">
        <f t="shared" si="10"/>
        <v/>
      </c>
      <c r="B391" s="15" t="str">
        <f t="shared" si="11"/>
        <v/>
      </c>
      <c r="C391" s="1"/>
      <c r="D391" s="1"/>
      <c r="E391" s="1"/>
      <c r="F391" s="1"/>
      <c r="G391" s="17"/>
      <c r="H391" s="17"/>
    </row>
    <row r="392" spans="1:8" ht="18.75" customHeight="1">
      <c r="A392" s="12" t="str">
        <f t="shared" si="10"/>
        <v/>
      </c>
      <c r="B392" s="15" t="str">
        <f t="shared" si="11"/>
        <v/>
      </c>
      <c r="C392" s="1"/>
      <c r="D392" s="1"/>
      <c r="E392" s="1"/>
      <c r="F392" s="1"/>
      <c r="G392" s="17"/>
      <c r="H392" s="17"/>
    </row>
    <row r="393" spans="1:8" ht="18.75" customHeight="1">
      <c r="A393" s="12" t="str">
        <f t="shared" si="10"/>
        <v/>
      </c>
      <c r="B393" s="15" t="str">
        <f t="shared" si="11"/>
        <v/>
      </c>
      <c r="C393" s="1"/>
      <c r="D393" s="1"/>
      <c r="E393" s="1"/>
      <c r="F393" s="1"/>
      <c r="G393" s="17"/>
      <c r="H393" s="17"/>
    </row>
    <row r="394" spans="1:8" ht="18.75" customHeight="1">
      <c r="A394" s="12" t="str">
        <f t="shared" si="10"/>
        <v/>
      </c>
      <c r="B394" s="15" t="str">
        <f t="shared" si="11"/>
        <v/>
      </c>
      <c r="C394" s="1"/>
      <c r="D394" s="1"/>
      <c r="E394" s="1"/>
      <c r="F394" s="1"/>
      <c r="G394" s="17"/>
      <c r="H394" s="17"/>
    </row>
    <row r="395" spans="1:8" ht="18.75" customHeight="1">
      <c r="A395" s="12" t="str">
        <f t="shared" si="10"/>
        <v/>
      </c>
      <c r="B395" s="15" t="str">
        <f t="shared" si="11"/>
        <v/>
      </c>
      <c r="C395" s="1"/>
      <c r="D395" s="1"/>
      <c r="E395" s="1"/>
      <c r="F395" s="1"/>
      <c r="G395" s="17"/>
      <c r="H395" s="17"/>
    </row>
    <row r="396" spans="1:8" ht="18.75" customHeight="1">
      <c r="A396" s="12" t="str">
        <f t="shared" si="10"/>
        <v/>
      </c>
      <c r="B396" s="15" t="str">
        <f t="shared" si="11"/>
        <v/>
      </c>
      <c r="C396" s="1"/>
      <c r="D396" s="1"/>
      <c r="E396" s="1"/>
      <c r="F396" s="1"/>
      <c r="G396" s="17"/>
      <c r="H396" s="17"/>
    </row>
    <row r="397" spans="1:8" ht="18.75" customHeight="1">
      <c r="A397" s="12" t="str">
        <f t="shared" si="10"/>
        <v/>
      </c>
      <c r="B397" s="15" t="str">
        <f t="shared" si="11"/>
        <v/>
      </c>
      <c r="C397" s="1"/>
      <c r="D397" s="1"/>
      <c r="E397" s="1"/>
      <c r="F397" s="1"/>
      <c r="G397" s="17"/>
      <c r="H397" s="17"/>
    </row>
    <row r="398" spans="1:8" ht="18.75" customHeight="1">
      <c r="A398" s="12" t="str">
        <f t="shared" si="10"/>
        <v/>
      </c>
      <c r="B398" s="15" t="str">
        <f t="shared" si="11"/>
        <v/>
      </c>
      <c r="C398" s="1"/>
      <c r="D398" s="1"/>
      <c r="E398" s="1"/>
      <c r="F398" s="1"/>
      <c r="G398" s="17"/>
      <c r="H398" s="17"/>
    </row>
    <row r="399" spans="1:8" ht="18.75" customHeight="1">
      <c r="A399" s="12" t="str">
        <f t="shared" ref="A399:A462" si="12">IF(ISBLANK(F399)=FALSE,B399&amp;LEFT(F399,1),"")</f>
        <v/>
      </c>
      <c r="B399" s="15" t="str">
        <f t="shared" si="11"/>
        <v/>
      </c>
      <c r="C399" s="1"/>
      <c r="D399" s="1"/>
      <c r="E399" s="1"/>
      <c r="F399" s="1"/>
      <c r="G399" s="17"/>
      <c r="H399" s="17"/>
    </row>
    <row r="400" spans="1:8" ht="18.75" customHeight="1">
      <c r="A400" s="12" t="str">
        <f t="shared" si="12"/>
        <v/>
      </c>
      <c r="B400" s="15" t="str">
        <f t="shared" si="11"/>
        <v/>
      </c>
      <c r="C400" s="1"/>
      <c r="D400" s="1"/>
      <c r="E400" s="1"/>
      <c r="F400" s="1"/>
      <c r="G400" s="17"/>
      <c r="H400" s="17"/>
    </row>
    <row r="401" spans="1:8" ht="18.75" customHeight="1">
      <c r="A401" s="12" t="str">
        <f t="shared" si="12"/>
        <v/>
      </c>
      <c r="B401" s="15" t="str">
        <f t="shared" si="11"/>
        <v/>
      </c>
      <c r="C401" s="1"/>
      <c r="D401" s="1"/>
      <c r="E401" s="1"/>
      <c r="F401" s="1"/>
      <c r="G401" s="17"/>
      <c r="H401" s="17"/>
    </row>
    <row r="402" spans="1:8" ht="18.75" customHeight="1">
      <c r="A402" s="12" t="str">
        <f t="shared" si="12"/>
        <v/>
      </c>
      <c r="B402" s="15" t="str">
        <f t="shared" si="11"/>
        <v/>
      </c>
      <c r="C402" s="1"/>
      <c r="D402" s="1"/>
      <c r="E402" s="1"/>
      <c r="F402" s="1"/>
      <c r="G402" s="17"/>
      <c r="H402" s="17"/>
    </row>
    <row r="403" spans="1:8" ht="18.75" customHeight="1">
      <c r="A403" s="12" t="str">
        <f t="shared" si="12"/>
        <v/>
      </c>
      <c r="B403" s="15" t="str">
        <f t="shared" si="11"/>
        <v/>
      </c>
      <c r="C403" s="1"/>
      <c r="D403" s="1"/>
      <c r="E403" s="1"/>
      <c r="F403" s="1"/>
      <c r="G403" s="17"/>
      <c r="H403" s="17"/>
    </row>
    <row r="404" spans="1:8" ht="18.75" customHeight="1">
      <c r="A404" s="12" t="str">
        <f t="shared" si="12"/>
        <v/>
      </c>
      <c r="B404" s="15" t="str">
        <f t="shared" si="11"/>
        <v/>
      </c>
      <c r="C404" s="1"/>
      <c r="D404" s="1"/>
      <c r="E404" s="1"/>
      <c r="F404" s="1"/>
      <c r="G404" s="17"/>
      <c r="H404" s="17"/>
    </row>
    <row r="405" spans="1:8" ht="18.75" customHeight="1">
      <c r="A405" s="12" t="str">
        <f t="shared" si="12"/>
        <v/>
      </c>
      <c r="B405" s="15" t="str">
        <f t="shared" ref="B405:B468" si="13">LEFT(D405,5)</f>
        <v/>
      </c>
      <c r="C405" s="1"/>
      <c r="D405" s="1"/>
      <c r="E405" s="1"/>
      <c r="F405" s="1"/>
      <c r="G405" s="17"/>
      <c r="H405" s="17"/>
    </row>
    <row r="406" spans="1:8" ht="18.75" customHeight="1">
      <c r="A406" s="12" t="str">
        <f t="shared" si="12"/>
        <v/>
      </c>
      <c r="B406" s="15" t="str">
        <f t="shared" si="13"/>
        <v/>
      </c>
      <c r="C406" s="1"/>
      <c r="D406" s="1"/>
      <c r="E406" s="1"/>
      <c r="F406" s="1"/>
      <c r="G406" s="17"/>
      <c r="H406" s="17"/>
    </row>
    <row r="407" spans="1:8" ht="18.75" customHeight="1">
      <c r="A407" s="12" t="str">
        <f t="shared" si="12"/>
        <v/>
      </c>
      <c r="B407" s="15" t="str">
        <f t="shared" si="13"/>
        <v/>
      </c>
      <c r="C407" s="1"/>
      <c r="D407" s="1"/>
      <c r="E407" s="1"/>
      <c r="F407" s="1"/>
      <c r="G407" s="17"/>
      <c r="H407" s="17"/>
    </row>
    <row r="408" spans="1:8" ht="18.75" customHeight="1">
      <c r="A408" s="12" t="str">
        <f t="shared" si="12"/>
        <v/>
      </c>
      <c r="B408" s="15" t="str">
        <f t="shared" si="13"/>
        <v/>
      </c>
      <c r="C408" s="1"/>
      <c r="D408" s="1"/>
      <c r="E408" s="1"/>
      <c r="F408" s="1"/>
      <c r="G408" s="17"/>
      <c r="H408" s="17"/>
    </row>
    <row r="409" spans="1:8" ht="18.75" customHeight="1">
      <c r="A409" s="12" t="str">
        <f t="shared" si="12"/>
        <v/>
      </c>
      <c r="B409" s="15" t="str">
        <f t="shared" si="13"/>
        <v/>
      </c>
      <c r="C409" s="1"/>
      <c r="D409" s="1"/>
      <c r="E409" s="1"/>
      <c r="F409" s="1"/>
      <c r="G409" s="17"/>
      <c r="H409" s="17"/>
    </row>
    <row r="410" spans="1:8" ht="18.75" customHeight="1">
      <c r="A410" s="12" t="str">
        <f t="shared" si="12"/>
        <v/>
      </c>
      <c r="B410" s="15" t="str">
        <f t="shared" si="13"/>
        <v/>
      </c>
      <c r="C410" s="1"/>
      <c r="D410" s="1"/>
      <c r="E410" s="1"/>
      <c r="F410" s="1"/>
      <c r="G410" s="17"/>
      <c r="H410" s="17"/>
    </row>
    <row r="411" spans="1:8" ht="18.75" customHeight="1">
      <c r="A411" s="12" t="str">
        <f t="shared" si="12"/>
        <v/>
      </c>
      <c r="B411" s="15" t="str">
        <f t="shared" si="13"/>
        <v/>
      </c>
      <c r="C411" s="1"/>
      <c r="D411" s="1"/>
      <c r="E411" s="1"/>
      <c r="F411" s="1"/>
      <c r="G411" s="17"/>
      <c r="H411" s="17"/>
    </row>
    <row r="412" spans="1:8" ht="18.75" customHeight="1">
      <c r="A412" s="12" t="str">
        <f t="shared" si="12"/>
        <v/>
      </c>
      <c r="B412" s="15" t="str">
        <f t="shared" si="13"/>
        <v/>
      </c>
      <c r="C412" s="1"/>
      <c r="D412" s="1"/>
      <c r="E412" s="1"/>
      <c r="F412" s="1"/>
      <c r="G412" s="17"/>
      <c r="H412" s="17"/>
    </row>
    <row r="413" spans="1:8" ht="18.75" customHeight="1">
      <c r="A413" s="12" t="str">
        <f t="shared" si="12"/>
        <v/>
      </c>
      <c r="B413" s="15" t="str">
        <f t="shared" si="13"/>
        <v/>
      </c>
      <c r="C413" s="1"/>
      <c r="D413" s="1"/>
      <c r="E413" s="1"/>
      <c r="F413" s="1"/>
      <c r="G413" s="17"/>
      <c r="H413" s="17"/>
    </row>
    <row r="414" spans="1:8" ht="18.75" customHeight="1">
      <c r="A414" s="12" t="str">
        <f t="shared" si="12"/>
        <v/>
      </c>
      <c r="B414" s="15" t="str">
        <f t="shared" si="13"/>
        <v/>
      </c>
      <c r="C414" s="1"/>
      <c r="D414" s="1"/>
      <c r="E414" s="1"/>
      <c r="F414" s="1"/>
      <c r="G414" s="17"/>
      <c r="H414" s="17"/>
    </row>
    <row r="415" spans="1:8" ht="18.75" customHeight="1">
      <c r="A415" s="12" t="str">
        <f t="shared" si="12"/>
        <v/>
      </c>
      <c r="B415" s="15" t="str">
        <f t="shared" si="13"/>
        <v/>
      </c>
      <c r="C415" s="1"/>
      <c r="D415" s="1"/>
      <c r="E415" s="1"/>
      <c r="F415" s="1"/>
      <c r="G415" s="17"/>
      <c r="H415" s="17"/>
    </row>
    <row r="416" spans="1:8" ht="18.75" customHeight="1">
      <c r="A416" s="12" t="str">
        <f t="shared" si="12"/>
        <v/>
      </c>
      <c r="B416" s="15" t="str">
        <f t="shared" si="13"/>
        <v/>
      </c>
      <c r="C416" s="1"/>
      <c r="D416" s="1"/>
      <c r="E416" s="1"/>
      <c r="F416" s="1"/>
      <c r="G416" s="17"/>
      <c r="H416" s="17"/>
    </row>
    <row r="417" spans="1:8" ht="18.75" customHeight="1">
      <c r="A417" s="12" t="str">
        <f t="shared" si="12"/>
        <v/>
      </c>
      <c r="B417" s="15" t="str">
        <f t="shared" si="13"/>
        <v/>
      </c>
      <c r="C417" s="1"/>
      <c r="D417" s="1"/>
      <c r="E417" s="1"/>
      <c r="F417" s="1"/>
      <c r="G417" s="17"/>
      <c r="H417" s="17"/>
    </row>
    <row r="418" spans="1:8" ht="18.75" customHeight="1">
      <c r="A418" s="12" t="str">
        <f t="shared" si="12"/>
        <v/>
      </c>
      <c r="B418" s="15" t="str">
        <f t="shared" si="13"/>
        <v/>
      </c>
      <c r="C418" s="1"/>
      <c r="D418" s="1"/>
      <c r="E418" s="1"/>
      <c r="F418" s="1"/>
      <c r="G418" s="17"/>
      <c r="H418" s="17"/>
    </row>
    <row r="419" spans="1:8" ht="18.75" customHeight="1">
      <c r="A419" s="12" t="str">
        <f t="shared" si="12"/>
        <v/>
      </c>
      <c r="B419" s="15" t="str">
        <f t="shared" si="13"/>
        <v/>
      </c>
      <c r="C419" s="1"/>
      <c r="D419" s="1"/>
      <c r="E419" s="1"/>
      <c r="F419" s="1"/>
      <c r="G419" s="17"/>
      <c r="H419" s="17"/>
    </row>
    <row r="420" spans="1:8" ht="18.75" customHeight="1">
      <c r="A420" s="12" t="str">
        <f t="shared" si="12"/>
        <v/>
      </c>
      <c r="B420" s="15" t="str">
        <f t="shared" si="13"/>
        <v/>
      </c>
      <c r="C420" s="1"/>
      <c r="D420" s="1"/>
      <c r="E420" s="1"/>
      <c r="F420" s="1"/>
      <c r="G420" s="17"/>
      <c r="H420" s="17"/>
    </row>
    <row r="421" spans="1:8" ht="18.75" customHeight="1">
      <c r="A421" s="12" t="str">
        <f t="shared" si="12"/>
        <v/>
      </c>
      <c r="B421" s="15" t="str">
        <f t="shared" si="13"/>
        <v/>
      </c>
      <c r="C421" s="1"/>
      <c r="D421" s="1"/>
      <c r="E421" s="1"/>
      <c r="F421" s="1"/>
      <c r="G421" s="17"/>
      <c r="H421" s="17"/>
    </row>
    <row r="422" spans="1:8" ht="18.75" customHeight="1">
      <c r="A422" s="12" t="str">
        <f t="shared" si="12"/>
        <v/>
      </c>
      <c r="B422" s="15" t="str">
        <f t="shared" si="13"/>
        <v/>
      </c>
      <c r="C422" s="1"/>
      <c r="D422" s="1"/>
      <c r="E422" s="1"/>
      <c r="F422" s="1"/>
      <c r="G422" s="17"/>
      <c r="H422" s="17"/>
    </row>
    <row r="423" spans="1:8" ht="18.75" customHeight="1">
      <c r="A423" s="12" t="str">
        <f t="shared" si="12"/>
        <v/>
      </c>
      <c r="B423" s="15" t="str">
        <f t="shared" si="13"/>
        <v/>
      </c>
      <c r="C423" s="1"/>
      <c r="D423" s="1"/>
      <c r="E423" s="1"/>
      <c r="F423" s="1"/>
      <c r="G423" s="17"/>
      <c r="H423" s="17"/>
    </row>
    <row r="424" spans="1:8" ht="18.75" customHeight="1">
      <c r="A424" s="12" t="str">
        <f t="shared" si="12"/>
        <v/>
      </c>
      <c r="B424" s="15" t="str">
        <f t="shared" si="13"/>
        <v/>
      </c>
      <c r="C424" s="1"/>
      <c r="D424" s="1"/>
      <c r="E424" s="1"/>
      <c r="F424" s="1"/>
      <c r="G424" s="17"/>
      <c r="H424" s="17"/>
    </row>
    <row r="425" spans="1:8" ht="18.75" customHeight="1">
      <c r="A425" s="12" t="str">
        <f t="shared" si="12"/>
        <v/>
      </c>
      <c r="B425" s="15" t="str">
        <f t="shared" si="13"/>
        <v/>
      </c>
      <c r="C425" s="1"/>
      <c r="D425" s="1"/>
      <c r="E425" s="1"/>
      <c r="F425" s="1"/>
      <c r="G425" s="17"/>
      <c r="H425" s="17"/>
    </row>
    <row r="426" spans="1:8" ht="18.75" customHeight="1">
      <c r="A426" s="12" t="str">
        <f t="shared" si="12"/>
        <v/>
      </c>
      <c r="B426" s="15" t="str">
        <f t="shared" si="13"/>
        <v/>
      </c>
      <c r="C426" s="1"/>
      <c r="D426" s="1"/>
      <c r="E426" s="1"/>
      <c r="F426" s="1"/>
      <c r="G426" s="17"/>
      <c r="H426" s="17"/>
    </row>
    <row r="427" spans="1:8" ht="18.75" customHeight="1">
      <c r="A427" s="12" t="str">
        <f t="shared" si="12"/>
        <v/>
      </c>
      <c r="B427" s="15" t="str">
        <f t="shared" si="13"/>
        <v/>
      </c>
      <c r="C427" s="1"/>
      <c r="D427" s="1"/>
      <c r="E427" s="1"/>
      <c r="F427" s="1"/>
      <c r="G427" s="17"/>
      <c r="H427" s="17"/>
    </row>
    <row r="428" spans="1:8" ht="18.75" customHeight="1">
      <c r="A428" s="12" t="str">
        <f t="shared" si="12"/>
        <v/>
      </c>
      <c r="B428" s="15" t="str">
        <f t="shared" si="13"/>
        <v/>
      </c>
      <c r="C428" s="1"/>
      <c r="D428" s="1"/>
      <c r="E428" s="1"/>
      <c r="F428" s="1"/>
      <c r="G428" s="17"/>
      <c r="H428" s="17"/>
    </row>
    <row r="429" spans="1:8" ht="18.75" customHeight="1">
      <c r="A429" s="12" t="str">
        <f t="shared" si="12"/>
        <v/>
      </c>
      <c r="B429" s="15" t="str">
        <f t="shared" si="13"/>
        <v/>
      </c>
      <c r="C429" s="1"/>
      <c r="D429" s="1"/>
      <c r="E429" s="1"/>
      <c r="F429" s="1"/>
      <c r="G429" s="17"/>
      <c r="H429" s="17"/>
    </row>
    <row r="430" spans="1:8" ht="18.75" customHeight="1">
      <c r="A430" s="12" t="str">
        <f t="shared" si="12"/>
        <v/>
      </c>
      <c r="B430" s="15" t="str">
        <f t="shared" si="13"/>
        <v/>
      </c>
      <c r="C430" s="1"/>
      <c r="D430" s="1"/>
      <c r="E430" s="1"/>
      <c r="F430" s="1"/>
      <c r="G430" s="17"/>
      <c r="H430" s="17"/>
    </row>
    <row r="431" spans="1:8" ht="18.75" customHeight="1">
      <c r="A431" s="12" t="str">
        <f t="shared" si="12"/>
        <v/>
      </c>
      <c r="B431" s="15" t="str">
        <f t="shared" si="13"/>
        <v/>
      </c>
      <c r="C431" s="1"/>
      <c r="D431" s="1"/>
      <c r="E431" s="1"/>
      <c r="F431" s="1"/>
      <c r="G431" s="17"/>
      <c r="H431" s="17"/>
    </row>
    <row r="432" spans="1:8" ht="18.75" customHeight="1">
      <c r="A432" s="12" t="str">
        <f t="shared" si="12"/>
        <v/>
      </c>
      <c r="B432" s="15" t="str">
        <f t="shared" si="13"/>
        <v/>
      </c>
      <c r="C432" s="1"/>
      <c r="D432" s="1"/>
      <c r="E432" s="1"/>
      <c r="F432" s="1"/>
      <c r="G432" s="17"/>
      <c r="H432" s="17"/>
    </row>
    <row r="433" spans="1:8" ht="18.75" customHeight="1">
      <c r="A433" s="12" t="str">
        <f t="shared" si="12"/>
        <v/>
      </c>
      <c r="B433" s="15" t="str">
        <f t="shared" si="13"/>
        <v/>
      </c>
      <c r="C433" s="1"/>
      <c r="D433" s="1"/>
      <c r="E433" s="1"/>
      <c r="F433" s="1"/>
      <c r="G433" s="17"/>
      <c r="H433" s="17"/>
    </row>
    <row r="434" spans="1:8" ht="18.75" customHeight="1">
      <c r="A434" s="12" t="str">
        <f t="shared" si="12"/>
        <v/>
      </c>
      <c r="B434" s="15" t="str">
        <f t="shared" si="13"/>
        <v/>
      </c>
      <c r="C434" s="1"/>
      <c r="D434" s="1"/>
      <c r="E434" s="1"/>
      <c r="F434" s="1"/>
      <c r="G434" s="17"/>
      <c r="H434" s="17"/>
    </row>
    <row r="435" spans="1:8" ht="18.75" customHeight="1">
      <c r="A435" s="12" t="str">
        <f t="shared" si="12"/>
        <v/>
      </c>
      <c r="B435" s="15" t="str">
        <f t="shared" si="13"/>
        <v/>
      </c>
      <c r="C435" s="1"/>
      <c r="D435" s="1"/>
      <c r="E435" s="1"/>
      <c r="F435" s="1"/>
      <c r="G435" s="17"/>
      <c r="H435" s="17"/>
    </row>
    <row r="436" spans="1:8" ht="18.75" customHeight="1">
      <c r="A436" s="12" t="str">
        <f t="shared" si="12"/>
        <v/>
      </c>
      <c r="B436" s="15" t="str">
        <f t="shared" si="13"/>
        <v/>
      </c>
      <c r="C436" s="1"/>
      <c r="D436" s="1"/>
      <c r="E436" s="1"/>
      <c r="F436" s="1"/>
      <c r="G436" s="17"/>
      <c r="H436" s="17"/>
    </row>
    <row r="437" spans="1:8" ht="18.75" customHeight="1">
      <c r="A437" s="12" t="str">
        <f t="shared" si="12"/>
        <v/>
      </c>
      <c r="B437" s="15" t="str">
        <f t="shared" si="13"/>
        <v/>
      </c>
      <c r="C437" s="1"/>
      <c r="D437" s="1"/>
      <c r="E437" s="1"/>
      <c r="F437" s="1"/>
      <c r="G437" s="17"/>
      <c r="H437" s="17"/>
    </row>
    <row r="438" spans="1:8" ht="18.75" customHeight="1">
      <c r="A438" s="12" t="str">
        <f t="shared" si="12"/>
        <v/>
      </c>
      <c r="B438" s="15" t="str">
        <f t="shared" si="13"/>
        <v/>
      </c>
      <c r="C438" s="1"/>
      <c r="D438" s="1"/>
      <c r="E438" s="1"/>
      <c r="F438" s="1"/>
      <c r="G438" s="17"/>
      <c r="H438" s="17"/>
    </row>
    <row r="439" spans="1:8" ht="18.75" customHeight="1">
      <c r="A439" s="12" t="str">
        <f t="shared" si="12"/>
        <v/>
      </c>
      <c r="B439" s="15" t="str">
        <f t="shared" si="13"/>
        <v/>
      </c>
      <c r="C439" s="1"/>
      <c r="D439" s="1"/>
      <c r="E439" s="1"/>
      <c r="F439" s="1"/>
      <c r="G439" s="17"/>
      <c r="H439" s="17"/>
    </row>
    <row r="440" spans="1:8" ht="18.75" customHeight="1">
      <c r="A440" s="12" t="str">
        <f t="shared" si="12"/>
        <v/>
      </c>
      <c r="B440" s="15" t="str">
        <f t="shared" si="13"/>
        <v/>
      </c>
      <c r="C440" s="1"/>
      <c r="D440" s="1"/>
      <c r="E440" s="1"/>
      <c r="F440" s="1"/>
      <c r="G440" s="17"/>
      <c r="H440" s="17"/>
    </row>
    <row r="441" spans="1:8" ht="18.75" customHeight="1">
      <c r="A441" s="12" t="str">
        <f t="shared" si="12"/>
        <v/>
      </c>
      <c r="B441" s="15" t="str">
        <f t="shared" si="13"/>
        <v/>
      </c>
      <c r="C441" s="1"/>
      <c r="D441" s="1"/>
      <c r="E441" s="1"/>
      <c r="F441" s="1"/>
      <c r="G441" s="17"/>
      <c r="H441" s="17"/>
    </row>
    <row r="442" spans="1:8" ht="18.75" customHeight="1">
      <c r="A442" s="12" t="str">
        <f t="shared" si="12"/>
        <v/>
      </c>
      <c r="B442" s="15" t="str">
        <f t="shared" si="13"/>
        <v/>
      </c>
      <c r="C442" s="1"/>
      <c r="D442" s="1"/>
      <c r="E442" s="1"/>
      <c r="F442" s="1"/>
      <c r="G442" s="17"/>
      <c r="H442" s="17"/>
    </row>
    <row r="443" spans="1:8" ht="18.75" customHeight="1">
      <c r="A443" s="12" t="str">
        <f t="shared" si="12"/>
        <v/>
      </c>
      <c r="B443" s="15" t="str">
        <f t="shared" si="13"/>
        <v/>
      </c>
      <c r="C443" s="1"/>
      <c r="D443" s="1"/>
      <c r="E443" s="1"/>
      <c r="F443" s="1"/>
      <c r="G443" s="17"/>
      <c r="H443" s="17"/>
    </row>
    <row r="444" spans="1:8" ht="18.75" customHeight="1">
      <c r="A444" s="12" t="str">
        <f t="shared" si="12"/>
        <v/>
      </c>
      <c r="B444" s="15" t="str">
        <f t="shared" si="13"/>
        <v/>
      </c>
      <c r="C444" s="1"/>
      <c r="D444" s="1"/>
      <c r="E444" s="1"/>
      <c r="F444" s="1"/>
      <c r="G444" s="17"/>
      <c r="H444" s="17"/>
    </row>
    <row r="445" spans="1:8" ht="18.75" customHeight="1">
      <c r="A445" s="12" t="str">
        <f t="shared" si="12"/>
        <v/>
      </c>
      <c r="B445" s="15" t="str">
        <f t="shared" si="13"/>
        <v/>
      </c>
      <c r="C445" s="1"/>
      <c r="D445" s="1"/>
      <c r="E445" s="1"/>
      <c r="F445" s="1"/>
      <c r="G445" s="17"/>
      <c r="H445" s="17"/>
    </row>
    <row r="446" spans="1:8" ht="18.75" customHeight="1">
      <c r="A446" s="12" t="str">
        <f t="shared" si="12"/>
        <v/>
      </c>
      <c r="B446" s="15" t="str">
        <f t="shared" si="13"/>
        <v/>
      </c>
      <c r="C446" s="1"/>
      <c r="D446" s="1"/>
      <c r="E446" s="1"/>
      <c r="F446" s="1"/>
      <c r="G446" s="17"/>
      <c r="H446" s="17"/>
    </row>
    <row r="447" spans="1:8" ht="18.75" customHeight="1">
      <c r="A447" s="12" t="str">
        <f t="shared" si="12"/>
        <v/>
      </c>
      <c r="B447" s="15" t="str">
        <f t="shared" si="13"/>
        <v/>
      </c>
      <c r="C447" s="1"/>
      <c r="D447" s="1"/>
      <c r="E447" s="1"/>
      <c r="F447" s="1"/>
      <c r="G447" s="17"/>
      <c r="H447" s="17"/>
    </row>
    <row r="448" spans="1:8" ht="18.75" customHeight="1">
      <c r="A448" s="12" t="str">
        <f t="shared" si="12"/>
        <v/>
      </c>
      <c r="B448" s="15" t="str">
        <f t="shared" si="13"/>
        <v/>
      </c>
      <c r="C448" s="1"/>
      <c r="D448" s="1"/>
      <c r="E448" s="1"/>
      <c r="F448" s="1"/>
      <c r="G448" s="17"/>
      <c r="H448" s="17"/>
    </row>
    <row r="449" spans="1:8" ht="18.75" customHeight="1">
      <c r="A449" s="12" t="str">
        <f t="shared" si="12"/>
        <v/>
      </c>
      <c r="B449" s="15" t="str">
        <f t="shared" si="13"/>
        <v/>
      </c>
      <c r="C449" s="1"/>
      <c r="D449" s="1"/>
      <c r="E449" s="1"/>
      <c r="F449" s="1"/>
      <c r="G449" s="17"/>
      <c r="H449" s="17"/>
    </row>
    <row r="450" spans="1:8" ht="18.75" customHeight="1">
      <c r="A450" s="12" t="str">
        <f t="shared" si="12"/>
        <v/>
      </c>
      <c r="B450" s="15" t="str">
        <f t="shared" si="13"/>
        <v/>
      </c>
      <c r="C450" s="1"/>
      <c r="D450" s="1"/>
      <c r="E450" s="1"/>
      <c r="F450" s="1"/>
      <c r="G450" s="17"/>
      <c r="H450" s="17"/>
    </row>
    <row r="451" spans="1:8" ht="18.75" customHeight="1">
      <c r="A451" s="12" t="str">
        <f t="shared" si="12"/>
        <v/>
      </c>
      <c r="B451" s="15" t="str">
        <f t="shared" si="13"/>
        <v/>
      </c>
      <c r="C451" s="1"/>
      <c r="D451" s="1"/>
      <c r="E451" s="1"/>
      <c r="F451" s="1"/>
      <c r="G451" s="17"/>
      <c r="H451" s="17"/>
    </row>
    <row r="452" spans="1:8" ht="18.75" customHeight="1">
      <c r="A452" s="12" t="str">
        <f t="shared" si="12"/>
        <v/>
      </c>
      <c r="B452" s="15" t="str">
        <f t="shared" si="13"/>
        <v/>
      </c>
      <c r="C452" s="1"/>
      <c r="D452" s="1"/>
      <c r="E452" s="1"/>
      <c r="F452" s="1"/>
      <c r="G452" s="17"/>
      <c r="H452" s="17"/>
    </row>
    <row r="453" spans="1:8" ht="18.75" customHeight="1">
      <c r="A453" s="12" t="str">
        <f t="shared" si="12"/>
        <v/>
      </c>
      <c r="B453" s="15" t="str">
        <f t="shared" si="13"/>
        <v/>
      </c>
      <c r="C453" s="1"/>
      <c r="D453" s="1"/>
      <c r="E453" s="1"/>
      <c r="F453" s="1"/>
      <c r="G453" s="17"/>
      <c r="H453" s="17"/>
    </row>
    <row r="454" spans="1:8" ht="18.75" customHeight="1">
      <c r="A454" s="12" t="str">
        <f t="shared" si="12"/>
        <v/>
      </c>
      <c r="B454" s="15" t="str">
        <f t="shared" si="13"/>
        <v/>
      </c>
      <c r="C454" s="1"/>
      <c r="D454" s="1"/>
      <c r="E454" s="1"/>
      <c r="F454" s="1"/>
      <c r="G454" s="17"/>
      <c r="H454" s="17"/>
    </row>
    <row r="455" spans="1:8" ht="18.75" customHeight="1">
      <c r="A455" s="12" t="str">
        <f t="shared" si="12"/>
        <v/>
      </c>
      <c r="B455" s="15" t="str">
        <f t="shared" si="13"/>
        <v/>
      </c>
      <c r="C455" s="1"/>
      <c r="D455" s="1"/>
      <c r="E455" s="1"/>
      <c r="F455" s="1"/>
      <c r="G455" s="17"/>
      <c r="H455" s="17"/>
    </row>
    <row r="456" spans="1:8" ht="18.75" customHeight="1">
      <c r="A456" s="12" t="str">
        <f t="shared" si="12"/>
        <v/>
      </c>
      <c r="B456" s="15" t="str">
        <f t="shared" si="13"/>
        <v/>
      </c>
      <c r="C456" s="1"/>
      <c r="D456" s="1"/>
      <c r="E456" s="1"/>
      <c r="F456" s="1"/>
      <c r="G456" s="17"/>
      <c r="H456" s="17"/>
    </row>
    <row r="457" spans="1:8" ht="18.75" customHeight="1">
      <c r="A457" s="12" t="str">
        <f t="shared" si="12"/>
        <v/>
      </c>
      <c r="B457" s="15" t="str">
        <f t="shared" si="13"/>
        <v/>
      </c>
      <c r="C457" s="1"/>
      <c r="D457" s="1"/>
      <c r="E457" s="1"/>
      <c r="F457" s="1"/>
      <c r="G457" s="17"/>
      <c r="H457" s="17"/>
    </row>
    <row r="458" spans="1:8" ht="18.75" customHeight="1">
      <c r="A458" s="12" t="str">
        <f t="shared" si="12"/>
        <v/>
      </c>
      <c r="B458" s="15" t="str">
        <f t="shared" si="13"/>
        <v/>
      </c>
      <c r="C458" s="1"/>
      <c r="D458" s="1"/>
      <c r="E458" s="1"/>
      <c r="F458" s="1"/>
      <c r="G458" s="17"/>
      <c r="H458" s="17"/>
    </row>
    <row r="459" spans="1:8" ht="18.75" customHeight="1">
      <c r="A459" s="12" t="str">
        <f t="shared" si="12"/>
        <v/>
      </c>
      <c r="B459" s="15" t="str">
        <f t="shared" si="13"/>
        <v/>
      </c>
      <c r="C459" s="1"/>
      <c r="D459" s="1"/>
      <c r="E459" s="1"/>
      <c r="F459" s="1"/>
      <c r="G459" s="17"/>
      <c r="H459" s="17"/>
    </row>
    <row r="460" spans="1:8" ht="18.75" customHeight="1">
      <c r="A460" s="12" t="str">
        <f t="shared" si="12"/>
        <v/>
      </c>
      <c r="B460" s="15" t="str">
        <f t="shared" si="13"/>
        <v/>
      </c>
      <c r="C460" s="1"/>
      <c r="D460" s="1"/>
      <c r="E460" s="1"/>
      <c r="F460" s="1"/>
      <c r="G460" s="17"/>
      <c r="H460" s="17"/>
    </row>
    <row r="461" spans="1:8" ht="18.75" customHeight="1">
      <c r="A461" s="12" t="str">
        <f t="shared" si="12"/>
        <v/>
      </c>
      <c r="B461" s="15" t="str">
        <f t="shared" si="13"/>
        <v/>
      </c>
      <c r="C461" s="1"/>
      <c r="D461" s="1"/>
      <c r="E461" s="1"/>
      <c r="F461" s="1"/>
      <c r="G461" s="17"/>
      <c r="H461" s="17"/>
    </row>
    <row r="462" spans="1:8" ht="18.75" customHeight="1">
      <c r="A462" s="12" t="str">
        <f t="shared" si="12"/>
        <v/>
      </c>
      <c r="B462" s="15" t="str">
        <f t="shared" si="13"/>
        <v/>
      </c>
      <c r="C462" s="1"/>
      <c r="D462" s="1"/>
      <c r="E462" s="1"/>
      <c r="F462" s="1"/>
      <c r="G462" s="17"/>
      <c r="H462" s="17"/>
    </row>
    <row r="463" spans="1:8" ht="18.75" customHeight="1">
      <c r="A463" s="12" t="str">
        <f t="shared" ref="A463:A526" si="14">IF(ISBLANK(F463)=FALSE,B463&amp;LEFT(F463,1),"")</f>
        <v/>
      </c>
      <c r="B463" s="15" t="str">
        <f t="shared" si="13"/>
        <v/>
      </c>
      <c r="C463" s="1"/>
      <c r="D463" s="1"/>
      <c r="E463" s="1"/>
      <c r="F463" s="1"/>
      <c r="G463" s="17"/>
      <c r="H463" s="17"/>
    </row>
    <row r="464" spans="1:8" ht="18.75" customHeight="1">
      <c r="A464" s="12" t="str">
        <f t="shared" si="14"/>
        <v/>
      </c>
      <c r="B464" s="15" t="str">
        <f t="shared" si="13"/>
        <v/>
      </c>
      <c r="C464" s="1"/>
      <c r="D464" s="1"/>
      <c r="E464" s="1"/>
      <c r="F464" s="1"/>
      <c r="G464" s="17"/>
      <c r="H464" s="17"/>
    </row>
    <row r="465" spans="1:8" ht="18.75" customHeight="1">
      <c r="A465" s="12" t="str">
        <f t="shared" si="14"/>
        <v/>
      </c>
      <c r="B465" s="15" t="str">
        <f t="shared" si="13"/>
        <v/>
      </c>
      <c r="C465" s="1"/>
      <c r="D465" s="1"/>
      <c r="E465" s="1"/>
      <c r="F465" s="1"/>
      <c r="G465" s="17"/>
      <c r="H465" s="17"/>
    </row>
    <row r="466" spans="1:8" ht="18.75" customHeight="1">
      <c r="A466" s="12" t="str">
        <f t="shared" si="14"/>
        <v/>
      </c>
      <c r="B466" s="15" t="str">
        <f t="shared" si="13"/>
        <v/>
      </c>
      <c r="C466" s="1"/>
      <c r="D466" s="1"/>
      <c r="E466" s="1"/>
      <c r="F466" s="1"/>
      <c r="G466" s="17"/>
      <c r="H466" s="17"/>
    </row>
    <row r="467" spans="1:8" ht="18.75" customHeight="1">
      <c r="A467" s="12" t="str">
        <f t="shared" si="14"/>
        <v/>
      </c>
      <c r="B467" s="15" t="str">
        <f t="shared" si="13"/>
        <v/>
      </c>
      <c r="C467" s="1"/>
      <c r="D467" s="1"/>
      <c r="E467" s="1"/>
      <c r="F467" s="1"/>
      <c r="G467" s="17"/>
      <c r="H467" s="17"/>
    </row>
    <row r="468" spans="1:8" ht="18.75" customHeight="1">
      <c r="A468" s="12" t="str">
        <f t="shared" si="14"/>
        <v/>
      </c>
      <c r="B468" s="15" t="str">
        <f t="shared" si="13"/>
        <v/>
      </c>
      <c r="C468" s="1"/>
      <c r="D468" s="1"/>
      <c r="E468" s="1"/>
      <c r="F468" s="1"/>
      <c r="G468" s="17"/>
      <c r="H468" s="17"/>
    </row>
    <row r="469" spans="1:8" ht="18.75" customHeight="1">
      <c r="A469" s="12" t="str">
        <f t="shared" si="14"/>
        <v/>
      </c>
      <c r="B469" s="15" t="str">
        <f t="shared" ref="B469:B532" si="15">LEFT(D469,5)</f>
        <v/>
      </c>
      <c r="C469" s="1"/>
      <c r="D469" s="1"/>
      <c r="E469" s="1"/>
      <c r="F469" s="1"/>
      <c r="G469" s="17"/>
      <c r="H469" s="17"/>
    </row>
    <row r="470" spans="1:8" ht="18.75" customHeight="1">
      <c r="A470" s="12" t="str">
        <f t="shared" si="14"/>
        <v/>
      </c>
      <c r="B470" s="15" t="str">
        <f t="shared" si="15"/>
        <v/>
      </c>
      <c r="C470" s="1"/>
      <c r="D470" s="1"/>
      <c r="E470" s="1"/>
      <c r="F470" s="1"/>
      <c r="G470" s="17"/>
      <c r="H470" s="17"/>
    </row>
    <row r="471" spans="1:8" ht="18.75" customHeight="1">
      <c r="A471" s="12" t="str">
        <f t="shared" si="14"/>
        <v/>
      </c>
      <c r="B471" s="15" t="str">
        <f t="shared" si="15"/>
        <v/>
      </c>
      <c r="C471" s="1"/>
      <c r="D471" s="1"/>
      <c r="E471" s="1"/>
      <c r="F471" s="1"/>
      <c r="G471" s="17"/>
      <c r="H471" s="17"/>
    </row>
    <row r="472" spans="1:8" ht="18.75" customHeight="1">
      <c r="A472" s="12" t="str">
        <f t="shared" si="14"/>
        <v/>
      </c>
      <c r="B472" s="15" t="str">
        <f t="shared" si="15"/>
        <v/>
      </c>
      <c r="C472" s="1"/>
      <c r="D472" s="1"/>
      <c r="E472" s="1"/>
      <c r="F472" s="1"/>
      <c r="G472" s="17"/>
      <c r="H472" s="17"/>
    </row>
    <row r="473" spans="1:8" ht="18.75" customHeight="1">
      <c r="A473" s="12" t="str">
        <f t="shared" si="14"/>
        <v/>
      </c>
      <c r="B473" s="15" t="str">
        <f t="shared" si="15"/>
        <v/>
      </c>
      <c r="C473" s="1"/>
      <c r="D473" s="1"/>
      <c r="E473" s="1"/>
      <c r="F473" s="1"/>
      <c r="G473" s="17"/>
      <c r="H473" s="17"/>
    </row>
    <row r="474" spans="1:8" ht="18.75" customHeight="1">
      <c r="A474" s="12" t="str">
        <f t="shared" si="14"/>
        <v/>
      </c>
      <c r="B474" s="15" t="str">
        <f t="shared" si="15"/>
        <v/>
      </c>
      <c r="C474" s="1"/>
      <c r="D474" s="1"/>
      <c r="E474" s="1"/>
      <c r="F474" s="1"/>
      <c r="G474" s="17"/>
      <c r="H474" s="17"/>
    </row>
    <row r="475" spans="1:8" ht="18.75" customHeight="1">
      <c r="A475" s="12" t="str">
        <f t="shared" si="14"/>
        <v/>
      </c>
      <c r="B475" s="15" t="str">
        <f t="shared" si="15"/>
        <v/>
      </c>
      <c r="C475" s="1"/>
      <c r="D475" s="1"/>
      <c r="E475" s="1"/>
      <c r="F475" s="1"/>
      <c r="G475" s="17"/>
      <c r="H475" s="17"/>
    </row>
    <row r="476" spans="1:8" ht="18.75" customHeight="1">
      <c r="A476" s="12" t="str">
        <f t="shared" si="14"/>
        <v/>
      </c>
      <c r="B476" s="15" t="str">
        <f t="shared" si="15"/>
        <v/>
      </c>
      <c r="C476" s="1"/>
      <c r="D476" s="1"/>
      <c r="E476" s="1"/>
      <c r="F476" s="1"/>
      <c r="G476" s="17"/>
      <c r="H476" s="17"/>
    </row>
    <row r="477" spans="1:8" ht="18.75" customHeight="1">
      <c r="A477" s="12" t="str">
        <f t="shared" si="14"/>
        <v/>
      </c>
      <c r="B477" s="15" t="str">
        <f t="shared" si="15"/>
        <v/>
      </c>
      <c r="C477" s="1"/>
      <c r="D477" s="1"/>
      <c r="E477" s="1"/>
      <c r="F477" s="1"/>
      <c r="G477" s="17"/>
      <c r="H477" s="17"/>
    </row>
    <row r="478" spans="1:8" ht="18.75" customHeight="1">
      <c r="A478" s="12" t="str">
        <f t="shared" si="14"/>
        <v/>
      </c>
      <c r="B478" s="15" t="str">
        <f t="shared" si="15"/>
        <v/>
      </c>
      <c r="C478" s="1"/>
      <c r="D478" s="1"/>
      <c r="E478" s="1"/>
      <c r="F478" s="1"/>
      <c r="G478" s="17"/>
      <c r="H478" s="17"/>
    </row>
    <row r="479" spans="1:8" ht="18.75" customHeight="1">
      <c r="A479" s="12" t="str">
        <f t="shared" si="14"/>
        <v/>
      </c>
      <c r="B479" s="15" t="str">
        <f t="shared" si="15"/>
        <v/>
      </c>
      <c r="C479" s="1"/>
      <c r="D479" s="1"/>
      <c r="E479" s="1"/>
      <c r="F479" s="1"/>
      <c r="G479" s="17"/>
      <c r="H479" s="17"/>
    </row>
    <row r="480" spans="1:8" ht="18.75" customHeight="1">
      <c r="A480" s="12" t="str">
        <f t="shared" si="14"/>
        <v/>
      </c>
      <c r="B480" s="15" t="str">
        <f t="shared" si="15"/>
        <v/>
      </c>
      <c r="C480" s="1"/>
      <c r="D480" s="1"/>
      <c r="E480" s="1"/>
      <c r="F480" s="1"/>
      <c r="G480" s="17"/>
      <c r="H480" s="17"/>
    </row>
    <row r="481" spans="1:8" ht="18.75" customHeight="1">
      <c r="A481" s="12" t="str">
        <f t="shared" si="14"/>
        <v/>
      </c>
      <c r="B481" s="15" t="str">
        <f t="shared" si="15"/>
        <v/>
      </c>
      <c r="C481" s="1"/>
      <c r="D481" s="1"/>
      <c r="E481" s="1"/>
      <c r="F481" s="1"/>
      <c r="G481" s="17"/>
      <c r="H481" s="17"/>
    </row>
    <row r="482" spans="1:8" ht="18.75" customHeight="1">
      <c r="A482" s="12" t="str">
        <f t="shared" si="14"/>
        <v/>
      </c>
      <c r="B482" s="15" t="str">
        <f t="shared" si="15"/>
        <v/>
      </c>
      <c r="C482" s="1"/>
      <c r="D482" s="1"/>
      <c r="E482" s="1"/>
      <c r="F482" s="1"/>
      <c r="G482" s="17"/>
      <c r="H482" s="17"/>
    </row>
    <row r="483" spans="1:8" ht="18.75" customHeight="1">
      <c r="A483" s="12" t="str">
        <f t="shared" si="14"/>
        <v/>
      </c>
      <c r="B483" s="15" t="str">
        <f t="shared" si="15"/>
        <v/>
      </c>
      <c r="C483" s="1"/>
      <c r="D483" s="1"/>
      <c r="E483" s="1"/>
      <c r="F483" s="1"/>
      <c r="G483" s="17"/>
      <c r="H483" s="17"/>
    </row>
    <row r="484" spans="1:8" ht="18.75" customHeight="1">
      <c r="A484" s="12" t="str">
        <f t="shared" si="14"/>
        <v/>
      </c>
      <c r="B484" s="15" t="str">
        <f t="shared" si="15"/>
        <v/>
      </c>
      <c r="C484" s="1"/>
      <c r="D484" s="1"/>
      <c r="E484" s="1"/>
      <c r="F484" s="1"/>
      <c r="G484" s="17"/>
      <c r="H484" s="17"/>
    </row>
    <row r="485" spans="1:8" ht="18.75" customHeight="1">
      <c r="A485" s="12" t="str">
        <f t="shared" si="14"/>
        <v/>
      </c>
      <c r="B485" s="15" t="str">
        <f t="shared" si="15"/>
        <v/>
      </c>
      <c r="C485" s="1"/>
      <c r="D485" s="1"/>
      <c r="E485" s="1"/>
      <c r="F485" s="1"/>
      <c r="G485" s="17"/>
      <c r="H485" s="17"/>
    </row>
    <row r="486" spans="1:8" ht="18.75" customHeight="1">
      <c r="A486" s="12" t="str">
        <f t="shared" si="14"/>
        <v/>
      </c>
      <c r="B486" s="15" t="str">
        <f t="shared" si="15"/>
        <v/>
      </c>
      <c r="C486" s="1"/>
      <c r="D486" s="1"/>
      <c r="E486" s="1"/>
      <c r="F486" s="1"/>
      <c r="G486" s="17"/>
      <c r="H486" s="17"/>
    </row>
    <row r="487" spans="1:8" ht="18.75" customHeight="1">
      <c r="A487" s="12" t="str">
        <f t="shared" si="14"/>
        <v/>
      </c>
      <c r="B487" s="15" t="str">
        <f t="shared" si="15"/>
        <v/>
      </c>
      <c r="C487" s="1"/>
      <c r="D487" s="1"/>
      <c r="E487" s="1"/>
      <c r="F487" s="1"/>
      <c r="G487" s="17"/>
      <c r="H487" s="17"/>
    </row>
    <row r="488" spans="1:8" ht="18.75" customHeight="1">
      <c r="A488" s="12" t="str">
        <f t="shared" si="14"/>
        <v/>
      </c>
      <c r="B488" s="15" t="str">
        <f t="shared" si="15"/>
        <v/>
      </c>
      <c r="C488" s="1"/>
      <c r="D488" s="1"/>
      <c r="E488" s="1"/>
      <c r="F488" s="1"/>
      <c r="G488" s="17"/>
      <c r="H488" s="17"/>
    </row>
    <row r="489" spans="1:8" ht="18.75" customHeight="1">
      <c r="A489" s="12" t="str">
        <f t="shared" si="14"/>
        <v/>
      </c>
      <c r="B489" s="15" t="str">
        <f t="shared" si="15"/>
        <v/>
      </c>
      <c r="C489" s="1"/>
      <c r="D489" s="1"/>
      <c r="E489" s="1"/>
      <c r="F489" s="1"/>
      <c r="G489" s="17"/>
      <c r="H489" s="17"/>
    </row>
    <row r="490" spans="1:8" ht="18.75" customHeight="1">
      <c r="A490" s="12" t="str">
        <f t="shared" si="14"/>
        <v/>
      </c>
      <c r="B490" s="15" t="str">
        <f t="shared" si="15"/>
        <v/>
      </c>
      <c r="C490" s="1"/>
      <c r="D490" s="1"/>
      <c r="E490" s="1"/>
      <c r="F490" s="1"/>
      <c r="G490" s="17"/>
      <c r="H490" s="17"/>
    </row>
    <row r="491" spans="1:8" ht="18.75" customHeight="1">
      <c r="A491" s="12" t="str">
        <f t="shared" si="14"/>
        <v/>
      </c>
      <c r="B491" s="15" t="str">
        <f t="shared" si="15"/>
        <v/>
      </c>
      <c r="C491" s="1"/>
      <c r="D491" s="1"/>
      <c r="E491" s="1"/>
      <c r="F491" s="1"/>
      <c r="G491" s="17"/>
      <c r="H491" s="17"/>
    </row>
    <row r="492" spans="1:8" ht="18.75" customHeight="1">
      <c r="A492" s="12" t="str">
        <f t="shared" si="14"/>
        <v/>
      </c>
      <c r="B492" s="15" t="str">
        <f t="shared" si="15"/>
        <v/>
      </c>
      <c r="C492" s="1"/>
      <c r="D492" s="1"/>
      <c r="E492" s="1"/>
      <c r="F492" s="1"/>
      <c r="G492" s="17"/>
      <c r="H492" s="17"/>
    </row>
    <row r="493" spans="1:8" ht="18.75" customHeight="1">
      <c r="A493" s="12" t="str">
        <f t="shared" si="14"/>
        <v/>
      </c>
      <c r="B493" s="15" t="str">
        <f t="shared" si="15"/>
        <v/>
      </c>
      <c r="C493" s="1"/>
      <c r="D493" s="1"/>
      <c r="E493" s="1"/>
      <c r="F493" s="1"/>
      <c r="G493" s="17"/>
      <c r="H493" s="17"/>
    </row>
    <row r="494" spans="1:8" ht="18.75" customHeight="1">
      <c r="A494" s="12" t="str">
        <f t="shared" si="14"/>
        <v/>
      </c>
      <c r="B494" s="15" t="str">
        <f t="shared" si="15"/>
        <v/>
      </c>
      <c r="C494" s="1"/>
      <c r="D494" s="1"/>
      <c r="E494" s="1"/>
      <c r="F494" s="1"/>
      <c r="G494" s="17"/>
      <c r="H494" s="17"/>
    </row>
    <row r="495" spans="1:8" ht="18.75" customHeight="1">
      <c r="A495" s="12" t="str">
        <f t="shared" si="14"/>
        <v/>
      </c>
      <c r="B495" s="15" t="str">
        <f t="shared" si="15"/>
        <v/>
      </c>
      <c r="C495" s="1"/>
      <c r="D495" s="1"/>
      <c r="E495" s="1"/>
      <c r="F495" s="1"/>
      <c r="G495" s="17"/>
      <c r="H495" s="17"/>
    </row>
    <row r="496" spans="1:8" ht="18.75" customHeight="1">
      <c r="A496" s="12" t="str">
        <f t="shared" si="14"/>
        <v/>
      </c>
      <c r="B496" s="15" t="str">
        <f t="shared" si="15"/>
        <v/>
      </c>
      <c r="C496" s="1"/>
      <c r="D496" s="1"/>
      <c r="E496" s="1"/>
      <c r="F496" s="1"/>
      <c r="G496" s="17"/>
      <c r="H496" s="17"/>
    </row>
    <row r="497" spans="1:8" ht="18.75" customHeight="1">
      <c r="A497" s="12" t="str">
        <f t="shared" si="14"/>
        <v/>
      </c>
      <c r="B497" s="15" t="str">
        <f t="shared" si="15"/>
        <v/>
      </c>
      <c r="C497" s="1"/>
      <c r="D497" s="1"/>
      <c r="E497" s="1"/>
      <c r="F497" s="1"/>
      <c r="G497" s="17"/>
      <c r="H497" s="17"/>
    </row>
    <row r="498" spans="1:8" ht="18.75" customHeight="1">
      <c r="A498" s="12" t="str">
        <f t="shared" si="14"/>
        <v/>
      </c>
      <c r="B498" s="15" t="str">
        <f t="shared" si="15"/>
        <v/>
      </c>
      <c r="C498" s="1"/>
      <c r="D498" s="1"/>
      <c r="E498" s="1"/>
      <c r="F498" s="1"/>
      <c r="G498" s="17"/>
      <c r="H498" s="17"/>
    </row>
    <row r="499" spans="1:8" ht="18.75" customHeight="1">
      <c r="A499" s="12" t="str">
        <f t="shared" si="14"/>
        <v/>
      </c>
      <c r="B499" s="15" t="str">
        <f t="shared" si="15"/>
        <v/>
      </c>
      <c r="C499" s="1"/>
      <c r="D499" s="1"/>
      <c r="E499" s="1"/>
      <c r="F499" s="1"/>
      <c r="G499" s="17"/>
      <c r="H499" s="17"/>
    </row>
    <row r="500" spans="1:8" ht="18.75" customHeight="1">
      <c r="A500" s="12" t="str">
        <f t="shared" si="14"/>
        <v/>
      </c>
      <c r="B500" s="15" t="str">
        <f t="shared" si="15"/>
        <v/>
      </c>
      <c r="C500" s="1"/>
      <c r="D500" s="1"/>
      <c r="E500" s="1"/>
      <c r="F500" s="1"/>
      <c r="G500" s="17"/>
      <c r="H500" s="17"/>
    </row>
    <row r="501" spans="1:8" ht="18.75" customHeight="1">
      <c r="A501" s="12" t="str">
        <f t="shared" si="14"/>
        <v/>
      </c>
      <c r="B501" s="15" t="str">
        <f t="shared" si="15"/>
        <v/>
      </c>
      <c r="C501" s="1"/>
      <c r="D501" s="1"/>
      <c r="E501" s="1"/>
      <c r="F501" s="1"/>
      <c r="G501" s="17"/>
      <c r="H501" s="17"/>
    </row>
    <row r="502" spans="1:8" ht="18.75" customHeight="1">
      <c r="A502" s="12" t="str">
        <f t="shared" si="14"/>
        <v/>
      </c>
      <c r="B502" s="15" t="str">
        <f t="shared" si="15"/>
        <v/>
      </c>
      <c r="C502" s="1"/>
      <c r="D502" s="1"/>
      <c r="E502" s="1"/>
      <c r="F502" s="1"/>
      <c r="G502" s="17"/>
      <c r="H502" s="17"/>
    </row>
    <row r="503" spans="1:8" ht="18.75" customHeight="1">
      <c r="A503" s="12" t="str">
        <f t="shared" si="14"/>
        <v/>
      </c>
      <c r="B503" s="15" t="str">
        <f t="shared" si="15"/>
        <v/>
      </c>
      <c r="C503" s="1"/>
      <c r="D503" s="1"/>
      <c r="E503" s="1"/>
      <c r="F503" s="1"/>
      <c r="G503" s="17"/>
      <c r="H503" s="17"/>
    </row>
    <row r="504" spans="1:8" ht="18.75" customHeight="1">
      <c r="A504" s="12" t="str">
        <f t="shared" si="14"/>
        <v/>
      </c>
      <c r="B504" s="15" t="str">
        <f t="shared" si="15"/>
        <v/>
      </c>
      <c r="C504" s="1"/>
      <c r="D504" s="1"/>
      <c r="E504" s="1"/>
      <c r="F504" s="1"/>
      <c r="G504" s="17"/>
      <c r="H504" s="17"/>
    </row>
    <row r="505" spans="1:8" ht="18.75" customHeight="1">
      <c r="A505" s="12" t="str">
        <f t="shared" si="14"/>
        <v/>
      </c>
      <c r="B505" s="15" t="str">
        <f t="shared" si="15"/>
        <v/>
      </c>
      <c r="C505" s="1"/>
      <c r="D505" s="1"/>
      <c r="E505" s="1"/>
      <c r="F505" s="1"/>
      <c r="G505" s="17"/>
      <c r="H505" s="17"/>
    </row>
    <row r="506" spans="1:8" ht="18.75" customHeight="1">
      <c r="A506" s="12" t="str">
        <f t="shared" si="14"/>
        <v/>
      </c>
      <c r="B506" s="15" t="str">
        <f t="shared" si="15"/>
        <v/>
      </c>
      <c r="C506" s="1"/>
      <c r="D506" s="1"/>
      <c r="E506" s="1"/>
      <c r="F506" s="1"/>
      <c r="G506" s="17"/>
      <c r="H506" s="17"/>
    </row>
    <row r="507" spans="1:8" ht="18.75" customHeight="1">
      <c r="A507" s="12" t="str">
        <f t="shared" si="14"/>
        <v/>
      </c>
      <c r="B507" s="15" t="str">
        <f t="shared" si="15"/>
        <v/>
      </c>
      <c r="C507" s="1"/>
      <c r="D507" s="1"/>
      <c r="E507" s="1"/>
      <c r="F507" s="1"/>
      <c r="G507" s="17"/>
      <c r="H507" s="17"/>
    </row>
    <row r="508" spans="1:8" ht="18.75" customHeight="1">
      <c r="A508" s="12" t="str">
        <f t="shared" si="14"/>
        <v/>
      </c>
      <c r="B508" s="15" t="str">
        <f t="shared" si="15"/>
        <v/>
      </c>
      <c r="C508" s="1"/>
      <c r="D508" s="1"/>
      <c r="E508" s="1"/>
      <c r="F508" s="1"/>
      <c r="G508" s="17"/>
      <c r="H508" s="17"/>
    </row>
    <row r="509" spans="1:8" ht="18.75" customHeight="1">
      <c r="A509" s="12" t="str">
        <f t="shared" si="14"/>
        <v/>
      </c>
      <c r="B509" s="15" t="str">
        <f t="shared" si="15"/>
        <v/>
      </c>
      <c r="C509" s="1"/>
      <c r="D509" s="1"/>
      <c r="E509" s="1"/>
      <c r="F509" s="1"/>
      <c r="G509" s="17"/>
      <c r="H509" s="17"/>
    </row>
    <row r="510" spans="1:8" ht="18.75" customHeight="1">
      <c r="A510" s="12" t="str">
        <f t="shared" si="14"/>
        <v/>
      </c>
      <c r="B510" s="15" t="str">
        <f t="shared" si="15"/>
        <v/>
      </c>
      <c r="C510" s="1"/>
      <c r="D510" s="1"/>
      <c r="E510" s="1"/>
      <c r="F510" s="1"/>
      <c r="G510" s="17"/>
      <c r="H510" s="17"/>
    </row>
    <row r="511" spans="1:8" ht="18.75" customHeight="1">
      <c r="A511" s="12" t="str">
        <f t="shared" si="14"/>
        <v/>
      </c>
      <c r="B511" s="15" t="str">
        <f t="shared" si="15"/>
        <v/>
      </c>
      <c r="C511" s="1"/>
      <c r="D511" s="1"/>
      <c r="E511" s="1"/>
      <c r="F511" s="1"/>
      <c r="G511" s="17"/>
      <c r="H511" s="17"/>
    </row>
    <row r="512" spans="1:8" ht="18.75" customHeight="1">
      <c r="A512" s="12" t="str">
        <f t="shared" si="14"/>
        <v/>
      </c>
      <c r="B512" s="15" t="str">
        <f t="shared" si="15"/>
        <v/>
      </c>
      <c r="C512" s="1"/>
      <c r="D512" s="1"/>
      <c r="E512" s="1"/>
      <c r="F512" s="1"/>
      <c r="G512" s="17"/>
      <c r="H512" s="17"/>
    </row>
    <row r="513" spans="1:8" ht="18.75" customHeight="1">
      <c r="A513" s="12" t="str">
        <f t="shared" si="14"/>
        <v/>
      </c>
      <c r="B513" s="15" t="str">
        <f t="shared" si="15"/>
        <v/>
      </c>
      <c r="C513" s="1"/>
      <c r="D513" s="1"/>
      <c r="E513" s="1"/>
      <c r="F513" s="1"/>
      <c r="G513" s="17"/>
      <c r="H513" s="17"/>
    </row>
    <row r="514" spans="1:8" ht="18.75" customHeight="1">
      <c r="A514" s="12" t="str">
        <f t="shared" si="14"/>
        <v/>
      </c>
      <c r="B514" s="15" t="str">
        <f t="shared" si="15"/>
        <v/>
      </c>
      <c r="C514" s="1"/>
      <c r="D514" s="1"/>
      <c r="E514" s="1"/>
      <c r="F514" s="1"/>
      <c r="G514" s="17"/>
      <c r="H514" s="17"/>
    </row>
    <row r="515" spans="1:8" ht="18.75" customHeight="1">
      <c r="A515" s="12" t="str">
        <f t="shared" si="14"/>
        <v/>
      </c>
      <c r="B515" s="15" t="str">
        <f t="shared" si="15"/>
        <v/>
      </c>
      <c r="C515" s="1"/>
      <c r="D515" s="1"/>
      <c r="E515" s="1"/>
      <c r="F515" s="1"/>
      <c r="G515" s="17"/>
      <c r="H515" s="17"/>
    </row>
    <row r="516" spans="1:8" ht="18.75" customHeight="1">
      <c r="A516" s="12" t="str">
        <f t="shared" si="14"/>
        <v/>
      </c>
      <c r="B516" s="15" t="str">
        <f t="shared" si="15"/>
        <v/>
      </c>
      <c r="C516" s="1"/>
      <c r="D516" s="1"/>
      <c r="E516" s="1"/>
      <c r="F516" s="1"/>
      <c r="G516" s="17"/>
      <c r="H516" s="17"/>
    </row>
    <row r="517" spans="1:8" ht="18.75" customHeight="1">
      <c r="A517" s="12" t="str">
        <f t="shared" si="14"/>
        <v/>
      </c>
      <c r="B517" s="15" t="str">
        <f t="shared" si="15"/>
        <v/>
      </c>
      <c r="C517" s="1"/>
      <c r="D517" s="1"/>
      <c r="E517" s="1"/>
      <c r="F517" s="1"/>
      <c r="G517" s="17"/>
      <c r="H517" s="17"/>
    </row>
    <row r="518" spans="1:8" ht="18.75" customHeight="1">
      <c r="A518" s="12" t="str">
        <f t="shared" si="14"/>
        <v/>
      </c>
      <c r="B518" s="15" t="str">
        <f t="shared" si="15"/>
        <v/>
      </c>
      <c r="C518" s="1"/>
      <c r="D518" s="1"/>
      <c r="E518" s="1"/>
      <c r="F518" s="1"/>
      <c r="G518" s="17"/>
      <c r="H518" s="17"/>
    </row>
    <row r="519" spans="1:8" ht="18.75" customHeight="1">
      <c r="A519" s="12" t="str">
        <f t="shared" si="14"/>
        <v/>
      </c>
      <c r="B519" s="15" t="str">
        <f t="shared" si="15"/>
        <v/>
      </c>
      <c r="C519" s="1"/>
      <c r="D519" s="1"/>
      <c r="E519" s="1"/>
      <c r="F519" s="1"/>
      <c r="G519" s="17"/>
      <c r="H519" s="17"/>
    </row>
    <row r="520" spans="1:8" ht="18.75" customHeight="1">
      <c r="A520" s="12" t="str">
        <f t="shared" si="14"/>
        <v/>
      </c>
      <c r="B520" s="15" t="str">
        <f t="shared" si="15"/>
        <v/>
      </c>
      <c r="C520" s="1"/>
      <c r="D520" s="1"/>
      <c r="E520" s="1"/>
      <c r="F520" s="1"/>
      <c r="G520" s="17"/>
      <c r="H520" s="17"/>
    </row>
    <row r="521" spans="1:8" ht="18.75" customHeight="1">
      <c r="A521" s="12" t="str">
        <f t="shared" si="14"/>
        <v/>
      </c>
      <c r="B521" s="15" t="str">
        <f t="shared" si="15"/>
        <v/>
      </c>
      <c r="C521" s="1"/>
      <c r="D521" s="1"/>
      <c r="E521" s="1"/>
      <c r="F521" s="1"/>
      <c r="G521" s="17"/>
      <c r="H521" s="17"/>
    </row>
    <row r="522" spans="1:8" ht="18.75" customHeight="1">
      <c r="A522" s="12" t="str">
        <f t="shared" si="14"/>
        <v/>
      </c>
      <c r="B522" s="15" t="str">
        <f t="shared" si="15"/>
        <v/>
      </c>
      <c r="C522" s="1"/>
      <c r="D522" s="1"/>
      <c r="E522" s="1"/>
      <c r="F522" s="1"/>
      <c r="G522" s="17"/>
      <c r="H522" s="17"/>
    </row>
    <row r="523" spans="1:8" ht="18.75" customHeight="1">
      <c r="A523" s="12" t="str">
        <f t="shared" si="14"/>
        <v/>
      </c>
      <c r="B523" s="15" t="str">
        <f t="shared" si="15"/>
        <v/>
      </c>
      <c r="C523" s="1"/>
      <c r="D523" s="1"/>
      <c r="E523" s="1"/>
      <c r="F523" s="1"/>
      <c r="G523" s="17"/>
      <c r="H523" s="17"/>
    </row>
    <row r="524" spans="1:8" ht="18.75" customHeight="1">
      <c r="A524" s="12" t="str">
        <f t="shared" si="14"/>
        <v/>
      </c>
      <c r="B524" s="15" t="str">
        <f t="shared" si="15"/>
        <v/>
      </c>
      <c r="C524" s="1"/>
      <c r="D524" s="1"/>
      <c r="E524" s="1"/>
      <c r="F524" s="1"/>
      <c r="G524" s="17"/>
      <c r="H524" s="17"/>
    </row>
    <row r="525" spans="1:8" ht="18.75" customHeight="1">
      <c r="A525" s="12" t="str">
        <f t="shared" si="14"/>
        <v/>
      </c>
      <c r="B525" s="15" t="str">
        <f t="shared" si="15"/>
        <v/>
      </c>
      <c r="C525" s="1"/>
      <c r="D525" s="1"/>
      <c r="E525" s="1"/>
      <c r="F525" s="1"/>
      <c r="G525" s="17"/>
      <c r="H525" s="17"/>
    </row>
    <row r="526" spans="1:8" ht="18.75" customHeight="1">
      <c r="A526" s="12" t="str">
        <f t="shared" si="14"/>
        <v/>
      </c>
      <c r="B526" s="15" t="str">
        <f t="shared" si="15"/>
        <v/>
      </c>
      <c r="C526" s="1"/>
      <c r="D526" s="1"/>
      <c r="E526" s="1"/>
      <c r="F526" s="1"/>
      <c r="G526" s="17"/>
      <c r="H526" s="17"/>
    </row>
    <row r="527" spans="1:8" ht="18.75" customHeight="1">
      <c r="A527" s="12" t="str">
        <f t="shared" ref="A527:A590" si="16">IF(ISBLANK(F527)=FALSE,B527&amp;LEFT(F527,1),"")</f>
        <v/>
      </c>
      <c r="B527" s="15" t="str">
        <f t="shared" si="15"/>
        <v/>
      </c>
      <c r="C527" s="1"/>
      <c r="D527" s="1"/>
      <c r="E527" s="1"/>
      <c r="F527" s="1"/>
      <c r="G527" s="17"/>
      <c r="H527" s="17"/>
    </row>
    <row r="528" spans="1:8" ht="18.75" customHeight="1">
      <c r="A528" s="12" t="str">
        <f t="shared" si="16"/>
        <v/>
      </c>
      <c r="B528" s="15" t="str">
        <f t="shared" si="15"/>
        <v/>
      </c>
      <c r="C528" s="1"/>
      <c r="D528" s="1"/>
      <c r="E528" s="1"/>
      <c r="F528" s="1"/>
      <c r="G528" s="17"/>
      <c r="H528" s="17"/>
    </row>
    <row r="529" spans="1:8" ht="18.75" customHeight="1">
      <c r="A529" s="12" t="str">
        <f t="shared" si="16"/>
        <v/>
      </c>
      <c r="B529" s="15" t="str">
        <f t="shared" si="15"/>
        <v/>
      </c>
      <c r="C529" s="1"/>
      <c r="D529" s="1"/>
      <c r="E529" s="1"/>
      <c r="F529" s="1"/>
      <c r="G529" s="17"/>
      <c r="H529" s="17"/>
    </row>
    <row r="530" spans="1:8" ht="18.75" customHeight="1">
      <c r="A530" s="12" t="str">
        <f t="shared" si="16"/>
        <v/>
      </c>
      <c r="B530" s="15" t="str">
        <f t="shared" si="15"/>
        <v/>
      </c>
      <c r="C530" s="1"/>
      <c r="D530" s="1"/>
      <c r="E530" s="1"/>
      <c r="F530" s="1"/>
      <c r="G530" s="17"/>
      <c r="H530" s="17"/>
    </row>
    <row r="531" spans="1:8" ht="18.75" customHeight="1">
      <c r="A531" s="12" t="str">
        <f t="shared" si="16"/>
        <v/>
      </c>
      <c r="B531" s="15" t="str">
        <f t="shared" si="15"/>
        <v/>
      </c>
      <c r="C531" s="1"/>
      <c r="D531" s="1"/>
      <c r="E531" s="1"/>
      <c r="F531" s="1"/>
      <c r="G531" s="17"/>
      <c r="H531" s="17"/>
    </row>
    <row r="532" spans="1:8" ht="18.75" customHeight="1">
      <c r="A532" s="12" t="str">
        <f t="shared" si="16"/>
        <v/>
      </c>
      <c r="B532" s="15" t="str">
        <f t="shared" si="15"/>
        <v/>
      </c>
      <c r="C532" s="1"/>
      <c r="D532" s="1"/>
      <c r="E532" s="1"/>
      <c r="F532" s="1"/>
      <c r="G532" s="17"/>
      <c r="H532" s="17"/>
    </row>
    <row r="533" spans="1:8" ht="18.75" customHeight="1">
      <c r="A533" s="12" t="str">
        <f t="shared" si="16"/>
        <v/>
      </c>
      <c r="B533" s="15" t="str">
        <f t="shared" ref="B533:B596" si="17">LEFT(D533,5)</f>
        <v/>
      </c>
      <c r="C533" s="1"/>
      <c r="D533" s="1"/>
      <c r="E533" s="1"/>
      <c r="F533" s="1"/>
      <c r="G533" s="17"/>
      <c r="H533" s="17"/>
    </row>
    <row r="534" spans="1:8" ht="18.75" customHeight="1">
      <c r="A534" s="12" t="str">
        <f t="shared" si="16"/>
        <v/>
      </c>
      <c r="B534" s="15" t="str">
        <f t="shared" si="17"/>
        <v/>
      </c>
      <c r="C534" s="1"/>
      <c r="D534" s="1"/>
      <c r="E534" s="1"/>
      <c r="F534" s="1"/>
      <c r="G534" s="17"/>
      <c r="H534" s="17"/>
    </row>
    <row r="535" spans="1:8" ht="18.75" customHeight="1">
      <c r="A535" s="12" t="str">
        <f t="shared" si="16"/>
        <v/>
      </c>
      <c r="B535" s="15" t="str">
        <f t="shared" si="17"/>
        <v/>
      </c>
      <c r="C535" s="1"/>
      <c r="D535" s="1"/>
      <c r="E535" s="1"/>
      <c r="F535" s="1"/>
      <c r="G535" s="17"/>
      <c r="H535" s="17"/>
    </row>
    <row r="536" spans="1:8" ht="18.75" customHeight="1">
      <c r="A536" s="12" t="str">
        <f t="shared" si="16"/>
        <v/>
      </c>
      <c r="B536" s="15" t="str">
        <f t="shared" si="17"/>
        <v/>
      </c>
      <c r="C536" s="1"/>
      <c r="D536" s="1"/>
      <c r="E536" s="1"/>
      <c r="F536" s="1"/>
      <c r="G536" s="17"/>
      <c r="H536" s="17"/>
    </row>
    <row r="537" spans="1:8" ht="18.75" customHeight="1">
      <c r="A537" s="12" t="str">
        <f t="shared" si="16"/>
        <v/>
      </c>
      <c r="B537" s="15" t="str">
        <f t="shared" si="17"/>
        <v/>
      </c>
      <c r="C537" s="1"/>
      <c r="D537" s="1"/>
      <c r="E537" s="1"/>
      <c r="F537" s="1"/>
      <c r="G537" s="17"/>
      <c r="H537" s="17"/>
    </row>
    <row r="538" spans="1:8" ht="18.75" customHeight="1">
      <c r="A538" s="12" t="str">
        <f t="shared" si="16"/>
        <v/>
      </c>
      <c r="B538" s="15" t="str">
        <f t="shared" si="17"/>
        <v/>
      </c>
      <c r="C538" s="1"/>
      <c r="D538" s="1"/>
      <c r="E538" s="1"/>
      <c r="F538" s="1"/>
      <c r="G538" s="17"/>
      <c r="H538" s="17"/>
    </row>
    <row r="539" spans="1:8" ht="18.75" customHeight="1">
      <c r="A539" s="12" t="str">
        <f t="shared" si="16"/>
        <v/>
      </c>
      <c r="B539" s="15" t="str">
        <f t="shared" si="17"/>
        <v/>
      </c>
      <c r="C539" s="1"/>
      <c r="D539" s="1"/>
      <c r="E539" s="1"/>
      <c r="F539" s="1"/>
      <c r="G539" s="17"/>
      <c r="H539" s="17"/>
    </row>
    <row r="540" spans="1:8" ht="18.75" customHeight="1">
      <c r="A540" s="12" t="str">
        <f t="shared" si="16"/>
        <v/>
      </c>
      <c r="B540" s="15" t="str">
        <f t="shared" si="17"/>
        <v/>
      </c>
      <c r="C540" s="1"/>
      <c r="D540" s="1"/>
      <c r="E540" s="1"/>
      <c r="F540" s="1"/>
      <c r="G540" s="17"/>
      <c r="H540" s="17"/>
    </row>
    <row r="541" spans="1:8" ht="18.75" customHeight="1">
      <c r="A541" s="12" t="str">
        <f t="shared" si="16"/>
        <v/>
      </c>
      <c r="B541" s="15" t="str">
        <f t="shared" si="17"/>
        <v/>
      </c>
      <c r="C541" s="1"/>
      <c r="D541" s="1"/>
      <c r="E541" s="1"/>
      <c r="F541" s="1"/>
      <c r="G541" s="17"/>
      <c r="H541" s="17"/>
    </row>
    <row r="542" spans="1:8" ht="18.75" customHeight="1">
      <c r="A542" s="12" t="str">
        <f t="shared" si="16"/>
        <v/>
      </c>
      <c r="B542" s="15" t="str">
        <f t="shared" si="17"/>
        <v/>
      </c>
      <c r="C542" s="1"/>
      <c r="D542" s="1"/>
      <c r="E542" s="1"/>
      <c r="F542" s="1"/>
      <c r="G542" s="17"/>
      <c r="H542" s="17"/>
    </row>
    <row r="543" spans="1:8" ht="18.75" customHeight="1">
      <c r="A543" s="12" t="str">
        <f t="shared" si="16"/>
        <v/>
      </c>
      <c r="B543" s="15" t="str">
        <f t="shared" si="17"/>
        <v/>
      </c>
      <c r="C543" s="1"/>
      <c r="D543" s="1"/>
      <c r="E543" s="1"/>
      <c r="F543" s="1"/>
      <c r="G543" s="17"/>
      <c r="H543" s="17"/>
    </row>
    <row r="544" spans="1:8" ht="18.75" customHeight="1">
      <c r="A544" s="12" t="str">
        <f t="shared" si="16"/>
        <v/>
      </c>
      <c r="B544" s="15" t="str">
        <f t="shared" si="17"/>
        <v/>
      </c>
      <c r="C544" s="1"/>
      <c r="D544" s="1"/>
      <c r="E544" s="1"/>
      <c r="F544" s="1"/>
      <c r="G544" s="17"/>
      <c r="H544" s="17"/>
    </row>
    <row r="545" spans="1:8" ht="18.75" customHeight="1">
      <c r="A545" s="12" t="str">
        <f t="shared" si="16"/>
        <v/>
      </c>
      <c r="B545" s="15" t="str">
        <f t="shared" si="17"/>
        <v/>
      </c>
      <c r="C545" s="1"/>
      <c r="D545" s="1"/>
      <c r="E545" s="1"/>
      <c r="F545" s="1"/>
      <c r="G545" s="17"/>
      <c r="H545" s="17"/>
    </row>
    <row r="546" spans="1:8" ht="18.75" customHeight="1">
      <c r="A546" s="12" t="str">
        <f t="shared" si="16"/>
        <v/>
      </c>
      <c r="B546" s="15" t="str">
        <f t="shared" si="17"/>
        <v/>
      </c>
      <c r="C546" s="1"/>
      <c r="D546" s="1"/>
      <c r="E546" s="1"/>
      <c r="F546" s="1"/>
      <c r="G546" s="17"/>
      <c r="H546" s="17"/>
    </row>
    <row r="547" spans="1:8" ht="18.75" customHeight="1">
      <c r="A547" s="12" t="str">
        <f t="shared" si="16"/>
        <v/>
      </c>
      <c r="B547" s="15" t="str">
        <f t="shared" si="17"/>
        <v/>
      </c>
      <c r="C547" s="1"/>
      <c r="D547" s="1"/>
      <c r="E547" s="1"/>
      <c r="F547" s="1"/>
      <c r="G547" s="17"/>
      <c r="H547" s="17"/>
    </row>
    <row r="548" spans="1:8" ht="18.75" customHeight="1">
      <c r="A548" s="12" t="str">
        <f t="shared" si="16"/>
        <v/>
      </c>
      <c r="B548" s="15" t="str">
        <f t="shared" si="17"/>
        <v/>
      </c>
      <c r="C548" s="1"/>
      <c r="D548" s="1"/>
      <c r="E548" s="1"/>
      <c r="F548" s="1"/>
      <c r="G548" s="17"/>
      <c r="H548" s="17"/>
    </row>
    <row r="549" spans="1:8" ht="18.75" customHeight="1">
      <c r="A549" s="12" t="str">
        <f t="shared" si="16"/>
        <v/>
      </c>
      <c r="B549" s="15" t="str">
        <f t="shared" si="17"/>
        <v/>
      </c>
      <c r="C549" s="1"/>
      <c r="D549" s="1"/>
      <c r="E549" s="1"/>
      <c r="F549" s="1"/>
      <c r="G549" s="17"/>
      <c r="H549" s="17"/>
    </row>
    <row r="550" spans="1:8" ht="18.75" customHeight="1">
      <c r="A550" s="12" t="str">
        <f t="shared" si="16"/>
        <v/>
      </c>
      <c r="B550" s="15" t="str">
        <f t="shared" si="17"/>
        <v/>
      </c>
      <c r="C550" s="1"/>
      <c r="D550" s="1"/>
      <c r="E550" s="1"/>
      <c r="F550" s="1"/>
      <c r="G550" s="17"/>
      <c r="H550" s="17"/>
    </row>
    <row r="551" spans="1:8" ht="18.75" customHeight="1">
      <c r="A551" s="12" t="str">
        <f t="shared" si="16"/>
        <v/>
      </c>
      <c r="B551" s="15" t="str">
        <f t="shared" si="17"/>
        <v/>
      </c>
      <c r="C551" s="1"/>
      <c r="D551" s="1"/>
      <c r="E551" s="1"/>
      <c r="F551" s="1"/>
      <c r="G551" s="17"/>
      <c r="H551" s="17"/>
    </row>
    <row r="552" spans="1:8" ht="18.75" customHeight="1">
      <c r="A552" s="12" t="str">
        <f t="shared" si="16"/>
        <v/>
      </c>
      <c r="B552" s="15" t="str">
        <f t="shared" si="17"/>
        <v/>
      </c>
      <c r="C552" s="1"/>
      <c r="D552" s="1"/>
      <c r="E552" s="1"/>
      <c r="F552" s="1"/>
      <c r="G552" s="17"/>
      <c r="H552" s="17"/>
    </row>
    <row r="553" spans="1:8" ht="18.75" customHeight="1">
      <c r="A553" s="12" t="str">
        <f t="shared" si="16"/>
        <v/>
      </c>
      <c r="B553" s="15" t="str">
        <f t="shared" si="17"/>
        <v/>
      </c>
      <c r="C553" s="1"/>
      <c r="D553" s="1"/>
      <c r="E553" s="1"/>
      <c r="F553" s="1"/>
      <c r="G553" s="17"/>
      <c r="H553" s="17"/>
    </row>
    <row r="554" spans="1:8" ht="18.75" customHeight="1">
      <c r="A554" s="12" t="str">
        <f t="shared" si="16"/>
        <v/>
      </c>
      <c r="B554" s="15" t="str">
        <f t="shared" si="17"/>
        <v/>
      </c>
      <c r="C554" s="1"/>
      <c r="D554" s="1"/>
      <c r="E554" s="1"/>
      <c r="F554" s="1"/>
      <c r="G554" s="17"/>
      <c r="H554" s="17"/>
    </row>
    <row r="555" spans="1:8" ht="18.75" customHeight="1">
      <c r="A555" s="12" t="str">
        <f t="shared" si="16"/>
        <v/>
      </c>
      <c r="B555" s="15" t="str">
        <f t="shared" si="17"/>
        <v/>
      </c>
      <c r="C555" s="1"/>
      <c r="D555" s="1"/>
      <c r="E555" s="1"/>
      <c r="F555" s="1"/>
      <c r="G555" s="17"/>
      <c r="H555" s="17"/>
    </row>
    <row r="556" spans="1:8" ht="18.75" customHeight="1">
      <c r="A556" s="12" t="str">
        <f t="shared" si="16"/>
        <v/>
      </c>
      <c r="B556" s="15" t="str">
        <f t="shared" si="17"/>
        <v/>
      </c>
      <c r="C556" s="1"/>
      <c r="D556" s="1"/>
      <c r="E556" s="1"/>
      <c r="F556" s="1"/>
      <c r="G556" s="17"/>
      <c r="H556" s="17"/>
    </row>
    <row r="557" spans="1:8" ht="18.75" customHeight="1">
      <c r="A557" s="12" t="str">
        <f t="shared" si="16"/>
        <v/>
      </c>
      <c r="B557" s="15" t="str">
        <f t="shared" si="17"/>
        <v/>
      </c>
      <c r="C557" s="1"/>
      <c r="D557" s="1"/>
      <c r="E557" s="1"/>
      <c r="F557" s="1"/>
      <c r="G557" s="17"/>
      <c r="H557" s="17"/>
    </row>
    <row r="558" spans="1:8" ht="18.75" customHeight="1">
      <c r="A558" s="12" t="str">
        <f t="shared" si="16"/>
        <v/>
      </c>
      <c r="B558" s="15" t="str">
        <f t="shared" si="17"/>
        <v/>
      </c>
      <c r="C558" s="1"/>
      <c r="D558" s="1"/>
      <c r="E558" s="1"/>
      <c r="F558" s="1"/>
      <c r="G558" s="17"/>
      <c r="H558" s="17"/>
    </row>
    <row r="559" spans="1:8" ht="18.75" customHeight="1">
      <c r="A559" s="12" t="str">
        <f t="shared" si="16"/>
        <v/>
      </c>
      <c r="B559" s="15" t="str">
        <f t="shared" si="17"/>
        <v/>
      </c>
      <c r="C559" s="1"/>
      <c r="D559" s="1"/>
      <c r="E559" s="1"/>
      <c r="F559" s="1"/>
      <c r="G559" s="17"/>
      <c r="H559" s="17"/>
    </row>
    <row r="560" spans="1:8" ht="18.75" customHeight="1">
      <c r="A560" s="12" t="str">
        <f t="shared" si="16"/>
        <v/>
      </c>
      <c r="B560" s="15" t="str">
        <f t="shared" si="17"/>
        <v/>
      </c>
      <c r="C560" s="1"/>
      <c r="D560" s="1"/>
      <c r="E560" s="1"/>
      <c r="F560" s="1"/>
      <c r="G560" s="17"/>
      <c r="H560" s="17"/>
    </row>
    <row r="561" spans="1:8" ht="18.75" customHeight="1">
      <c r="A561" s="12" t="str">
        <f t="shared" si="16"/>
        <v/>
      </c>
      <c r="B561" s="15" t="str">
        <f t="shared" si="17"/>
        <v/>
      </c>
      <c r="C561" s="1"/>
      <c r="D561" s="1"/>
      <c r="E561" s="1"/>
      <c r="F561" s="1"/>
      <c r="G561" s="17"/>
      <c r="H561" s="17"/>
    </row>
    <row r="562" spans="1:8" ht="18.75" customHeight="1">
      <c r="A562" s="12" t="str">
        <f t="shared" si="16"/>
        <v/>
      </c>
      <c r="B562" s="15" t="str">
        <f t="shared" si="17"/>
        <v/>
      </c>
      <c r="C562" s="1"/>
      <c r="D562" s="1"/>
      <c r="E562" s="1"/>
      <c r="F562" s="1"/>
      <c r="G562" s="17"/>
      <c r="H562" s="17"/>
    </row>
    <row r="563" spans="1:8" ht="18.75" customHeight="1">
      <c r="A563" s="12" t="str">
        <f t="shared" si="16"/>
        <v/>
      </c>
      <c r="B563" s="15" t="str">
        <f t="shared" si="17"/>
        <v/>
      </c>
      <c r="C563" s="1"/>
      <c r="D563" s="1"/>
      <c r="E563" s="1"/>
      <c r="F563" s="1"/>
      <c r="G563" s="17"/>
      <c r="H563" s="17"/>
    </row>
    <row r="564" spans="1:8" ht="18.75" customHeight="1">
      <c r="A564" s="12" t="str">
        <f t="shared" si="16"/>
        <v/>
      </c>
      <c r="B564" s="15" t="str">
        <f t="shared" si="17"/>
        <v/>
      </c>
      <c r="C564" s="1"/>
      <c r="D564" s="1"/>
      <c r="E564" s="1"/>
      <c r="F564" s="1"/>
      <c r="G564" s="17"/>
      <c r="H564" s="17"/>
    </row>
    <row r="565" spans="1:8" ht="18.75" customHeight="1">
      <c r="A565" s="12" t="str">
        <f t="shared" si="16"/>
        <v/>
      </c>
      <c r="B565" s="15" t="str">
        <f t="shared" si="17"/>
        <v/>
      </c>
      <c r="C565" s="1"/>
      <c r="D565" s="1"/>
      <c r="E565" s="1"/>
      <c r="F565" s="1"/>
      <c r="G565" s="17"/>
      <c r="H565" s="17"/>
    </row>
    <row r="566" spans="1:8" ht="18.75" customHeight="1">
      <c r="A566" s="12" t="str">
        <f t="shared" si="16"/>
        <v/>
      </c>
      <c r="B566" s="15" t="str">
        <f t="shared" si="17"/>
        <v/>
      </c>
      <c r="C566" s="1"/>
      <c r="D566" s="1"/>
      <c r="E566" s="1"/>
      <c r="F566" s="1"/>
      <c r="G566" s="17"/>
      <c r="H566" s="17"/>
    </row>
    <row r="567" spans="1:8" ht="18.75" customHeight="1">
      <c r="A567" s="12" t="str">
        <f t="shared" si="16"/>
        <v/>
      </c>
      <c r="B567" s="15" t="str">
        <f t="shared" si="17"/>
        <v/>
      </c>
      <c r="C567" s="1"/>
      <c r="D567" s="1"/>
      <c r="E567" s="1"/>
      <c r="F567" s="1"/>
      <c r="G567" s="17"/>
      <c r="H567" s="17"/>
    </row>
    <row r="568" spans="1:8" ht="18.75" customHeight="1">
      <c r="A568" s="12" t="str">
        <f t="shared" si="16"/>
        <v/>
      </c>
      <c r="B568" s="15" t="str">
        <f t="shared" si="17"/>
        <v/>
      </c>
      <c r="C568" s="1"/>
      <c r="D568" s="1"/>
      <c r="E568" s="1"/>
      <c r="F568" s="1"/>
      <c r="G568" s="17"/>
      <c r="H568" s="17"/>
    </row>
    <row r="569" spans="1:8" ht="18.75" customHeight="1">
      <c r="A569" s="12" t="str">
        <f t="shared" si="16"/>
        <v/>
      </c>
      <c r="B569" s="15" t="str">
        <f t="shared" si="17"/>
        <v/>
      </c>
      <c r="C569" s="1"/>
      <c r="D569" s="1"/>
      <c r="E569" s="1"/>
      <c r="F569" s="1"/>
      <c r="G569" s="17"/>
      <c r="H569" s="17"/>
    </row>
    <row r="570" spans="1:8" ht="18.75" customHeight="1">
      <c r="A570" s="12" t="str">
        <f t="shared" si="16"/>
        <v/>
      </c>
      <c r="B570" s="15" t="str">
        <f t="shared" si="17"/>
        <v/>
      </c>
      <c r="C570" s="1"/>
      <c r="D570" s="1"/>
      <c r="E570" s="1"/>
      <c r="F570" s="1"/>
      <c r="G570" s="17"/>
      <c r="H570" s="17"/>
    </row>
    <row r="571" spans="1:8" ht="18.75" customHeight="1">
      <c r="A571" s="12" t="str">
        <f t="shared" si="16"/>
        <v/>
      </c>
      <c r="B571" s="15" t="str">
        <f t="shared" si="17"/>
        <v/>
      </c>
      <c r="C571" s="1"/>
      <c r="D571" s="1"/>
      <c r="E571" s="1"/>
      <c r="F571" s="1"/>
      <c r="G571" s="17"/>
      <c r="H571" s="17"/>
    </row>
    <row r="572" spans="1:8" ht="18.75" customHeight="1">
      <c r="A572" s="12" t="str">
        <f t="shared" si="16"/>
        <v/>
      </c>
      <c r="B572" s="15" t="str">
        <f t="shared" si="17"/>
        <v/>
      </c>
      <c r="C572" s="1"/>
      <c r="D572" s="1"/>
      <c r="E572" s="1"/>
      <c r="F572" s="1"/>
      <c r="G572" s="17"/>
      <c r="H572" s="17"/>
    </row>
    <row r="573" spans="1:8" ht="18.75" customHeight="1">
      <c r="A573" s="12" t="str">
        <f t="shared" si="16"/>
        <v/>
      </c>
      <c r="B573" s="15" t="str">
        <f t="shared" si="17"/>
        <v/>
      </c>
      <c r="C573" s="1"/>
      <c r="D573" s="1"/>
      <c r="E573" s="1"/>
      <c r="F573" s="1"/>
      <c r="G573" s="17"/>
      <c r="H573" s="17"/>
    </row>
    <row r="574" spans="1:8" ht="18.75" customHeight="1">
      <c r="A574" s="12" t="str">
        <f t="shared" si="16"/>
        <v/>
      </c>
      <c r="B574" s="15" t="str">
        <f t="shared" si="17"/>
        <v/>
      </c>
      <c r="C574" s="1"/>
      <c r="D574" s="1"/>
      <c r="E574" s="1"/>
      <c r="F574" s="1"/>
      <c r="G574" s="17"/>
      <c r="H574" s="17"/>
    </row>
    <row r="575" spans="1:8" ht="18.75" customHeight="1">
      <c r="A575" s="12" t="str">
        <f t="shared" si="16"/>
        <v/>
      </c>
      <c r="B575" s="15" t="str">
        <f t="shared" si="17"/>
        <v/>
      </c>
      <c r="C575" s="1"/>
      <c r="D575" s="1"/>
      <c r="E575" s="1"/>
      <c r="F575" s="1"/>
      <c r="G575" s="17"/>
      <c r="H575" s="17"/>
    </row>
    <row r="576" spans="1:8" ht="18.75" customHeight="1">
      <c r="A576" s="12" t="str">
        <f t="shared" si="16"/>
        <v/>
      </c>
      <c r="B576" s="15" t="str">
        <f t="shared" si="17"/>
        <v/>
      </c>
      <c r="C576" s="1"/>
      <c r="D576" s="1"/>
      <c r="E576" s="1"/>
      <c r="F576" s="1"/>
      <c r="G576" s="17"/>
      <c r="H576" s="17"/>
    </row>
    <row r="577" spans="1:8" ht="18.75" customHeight="1">
      <c r="A577" s="12" t="str">
        <f t="shared" si="16"/>
        <v/>
      </c>
      <c r="B577" s="15" t="str">
        <f t="shared" si="17"/>
        <v/>
      </c>
      <c r="C577" s="1"/>
      <c r="D577" s="1"/>
      <c r="E577" s="1"/>
      <c r="F577" s="1"/>
      <c r="G577" s="17"/>
      <c r="H577" s="17"/>
    </row>
    <row r="578" spans="1:8" ht="18.75" customHeight="1">
      <c r="A578" s="12" t="str">
        <f t="shared" si="16"/>
        <v/>
      </c>
      <c r="B578" s="15" t="str">
        <f t="shared" si="17"/>
        <v/>
      </c>
      <c r="C578" s="1"/>
      <c r="D578" s="1"/>
      <c r="E578" s="1"/>
      <c r="F578" s="1"/>
      <c r="G578" s="17"/>
      <c r="H578" s="17"/>
    </row>
    <row r="579" spans="1:8" ht="18.75" customHeight="1">
      <c r="A579" s="12" t="str">
        <f t="shared" si="16"/>
        <v/>
      </c>
      <c r="B579" s="15" t="str">
        <f t="shared" si="17"/>
        <v/>
      </c>
      <c r="C579" s="1"/>
      <c r="D579" s="1"/>
      <c r="E579" s="1"/>
      <c r="F579" s="1"/>
      <c r="G579" s="17"/>
      <c r="H579" s="17"/>
    </row>
    <row r="580" spans="1:8" ht="18.75" customHeight="1">
      <c r="A580" s="12" t="str">
        <f t="shared" si="16"/>
        <v/>
      </c>
      <c r="B580" s="15" t="str">
        <f t="shared" si="17"/>
        <v/>
      </c>
      <c r="C580" s="1"/>
      <c r="D580" s="1"/>
      <c r="E580" s="1"/>
      <c r="F580" s="1"/>
      <c r="G580" s="17"/>
      <c r="H580" s="17"/>
    </row>
    <row r="581" spans="1:8" ht="18.75" customHeight="1">
      <c r="A581" s="12" t="str">
        <f t="shared" si="16"/>
        <v/>
      </c>
      <c r="B581" s="15" t="str">
        <f t="shared" si="17"/>
        <v/>
      </c>
      <c r="C581" s="1"/>
      <c r="D581" s="1"/>
      <c r="E581" s="1"/>
      <c r="F581" s="1"/>
      <c r="G581" s="17"/>
      <c r="H581" s="17"/>
    </row>
    <row r="582" spans="1:8" ht="18.75" customHeight="1">
      <c r="A582" s="12" t="str">
        <f t="shared" si="16"/>
        <v/>
      </c>
      <c r="B582" s="15" t="str">
        <f t="shared" si="17"/>
        <v/>
      </c>
      <c r="C582" s="1"/>
      <c r="D582" s="1"/>
      <c r="E582" s="1"/>
      <c r="F582" s="1"/>
      <c r="G582" s="17"/>
      <c r="H582" s="17"/>
    </row>
    <row r="583" spans="1:8" ht="18.75" customHeight="1">
      <c r="A583" s="12" t="str">
        <f t="shared" si="16"/>
        <v/>
      </c>
      <c r="B583" s="15" t="str">
        <f t="shared" si="17"/>
        <v/>
      </c>
      <c r="C583" s="1"/>
      <c r="D583" s="1"/>
      <c r="E583" s="1"/>
      <c r="F583" s="1"/>
      <c r="G583" s="17"/>
      <c r="H583" s="17"/>
    </row>
    <row r="584" spans="1:8" ht="18.75" customHeight="1">
      <c r="A584" s="12" t="str">
        <f t="shared" si="16"/>
        <v/>
      </c>
      <c r="B584" s="15" t="str">
        <f t="shared" si="17"/>
        <v/>
      </c>
      <c r="C584" s="1"/>
      <c r="D584" s="1"/>
      <c r="E584" s="1"/>
      <c r="F584" s="1"/>
      <c r="G584" s="17"/>
      <c r="H584" s="17"/>
    </row>
    <row r="585" spans="1:8" ht="18.75" customHeight="1">
      <c r="A585" s="12" t="str">
        <f t="shared" si="16"/>
        <v/>
      </c>
      <c r="B585" s="15" t="str">
        <f t="shared" si="17"/>
        <v/>
      </c>
      <c r="C585" s="1"/>
      <c r="D585" s="1"/>
      <c r="E585" s="1"/>
      <c r="F585" s="1"/>
      <c r="G585" s="17"/>
      <c r="H585" s="17"/>
    </row>
    <row r="586" spans="1:8" ht="18.75" customHeight="1">
      <c r="A586" s="12" t="str">
        <f t="shared" si="16"/>
        <v/>
      </c>
      <c r="B586" s="15" t="str">
        <f t="shared" si="17"/>
        <v/>
      </c>
      <c r="C586" s="1"/>
      <c r="D586" s="1"/>
      <c r="E586" s="1"/>
      <c r="F586" s="1"/>
      <c r="G586" s="17"/>
      <c r="H586" s="17"/>
    </row>
    <row r="587" spans="1:8" ht="18.75" customHeight="1">
      <c r="A587" s="12" t="str">
        <f t="shared" si="16"/>
        <v/>
      </c>
      <c r="B587" s="15" t="str">
        <f t="shared" si="17"/>
        <v/>
      </c>
      <c r="C587" s="1"/>
      <c r="D587" s="1"/>
      <c r="E587" s="1"/>
      <c r="F587" s="1"/>
      <c r="G587" s="17"/>
      <c r="H587" s="17"/>
    </row>
    <row r="588" spans="1:8" ht="18.75" customHeight="1">
      <c r="A588" s="12" t="str">
        <f t="shared" si="16"/>
        <v/>
      </c>
      <c r="B588" s="15" t="str">
        <f t="shared" si="17"/>
        <v/>
      </c>
      <c r="C588" s="1"/>
      <c r="D588" s="1"/>
      <c r="E588" s="1"/>
      <c r="F588" s="1"/>
      <c r="G588" s="17"/>
      <c r="H588" s="17"/>
    </row>
    <row r="589" spans="1:8" ht="18.75" customHeight="1">
      <c r="A589" s="12" t="str">
        <f t="shared" si="16"/>
        <v/>
      </c>
      <c r="B589" s="15" t="str">
        <f t="shared" si="17"/>
        <v/>
      </c>
      <c r="C589" s="1"/>
      <c r="D589" s="1"/>
      <c r="E589" s="1"/>
      <c r="F589" s="1"/>
      <c r="G589" s="17"/>
      <c r="H589" s="17"/>
    </row>
    <row r="590" spans="1:8" ht="18.75" customHeight="1">
      <c r="A590" s="12" t="str">
        <f t="shared" si="16"/>
        <v/>
      </c>
      <c r="B590" s="15" t="str">
        <f t="shared" si="17"/>
        <v/>
      </c>
      <c r="C590" s="1"/>
      <c r="D590" s="1"/>
      <c r="E590" s="1"/>
      <c r="F590" s="1"/>
      <c r="G590" s="17"/>
      <c r="H590" s="17"/>
    </row>
    <row r="591" spans="1:8" ht="18.75" customHeight="1">
      <c r="A591" s="12" t="str">
        <f t="shared" ref="A591:A654" si="18">IF(ISBLANK(F591)=FALSE,B591&amp;LEFT(F591,1),"")</f>
        <v/>
      </c>
      <c r="B591" s="15" t="str">
        <f t="shared" si="17"/>
        <v/>
      </c>
      <c r="C591" s="1"/>
      <c r="D591" s="1"/>
      <c r="E591" s="1"/>
      <c r="F591" s="1"/>
      <c r="G591" s="17"/>
      <c r="H591" s="17"/>
    </row>
    <row r="592" spans="1:8" ht="18.75" customHeight="1">
      <c r="A592" s="12" t="str">
        <f t="shared" si="18"/>
        <v/>
      </c>
      <c r="B592" s="15" t="str">
        <f t="shared" si="17"/>
        <v/>
      </c>
      <c r="C592" s="1"/>
      <c r="D592" s="1"/>
      <c r="E592" s="1"/>
      <c r="F592" s="1"/>
      <c r="G592" s="17"/>
      <c r="H592" s="17"/>
    </row>
    <row r="593" spans="1:8" ht="18.75" customHeight="1">
      <c r="A593" s="12" t="str">
        <f t="shared" si="18"/>
        <v/>
      </c>
      <c r="B593" s="15" t="str">
        <f t="shared" si="17"/>
        <v/>
      </c>
      <c r="C593" s="1"/>
      <c r="D593" s="1"/>
      <c r="E593" s="1"/>
      <c r="F593" s="1"/>
      <c r="G593" s="17"/>
      <c r="H593" s="17"/>
    </row>
    <row r="594" spans="1:8" ht="18.75" customHeight="1">
      <c r="A594" s="12" t="str">
        <f t="shared" si="18"/>
        <v/>
      </c>
      <c r="B594" s="15" t="str">
        <f t="shared" si="17"/>
        <v/>
      </c>
      <c r="C594" s="1"/>
      <c r="D594" s="1"/>
      <c r="E594" s="1"/>
      <c r="F594" s="1"/>
      <c r="G594" s="17"/>
      <c r="H594" s="17"/>
    </row>
    <row r="595" spans="1:8" ht="18.75" customHeight="1">
      <c r="A595" s="12" t="str">
        <f t="shared" si="18"/>
        <v/>
      </c>
      <c r="B595" s="15" t="str">
        <f t="shared" si="17"/>
        <v/>
      </c>
      <c r="C595" s="1"/>
      <c r="D595" s="1"/>
      <c r="E595" s="1"/>
      <c r="F595" s="1"/>
      <c r="G595" s="17"/>
      <c r="H595" s="17"/>
    </row>
    <row r="596" spans="1:8" ht="18.75" customHeight="1">
      <c r="A596" s="12" t="str">
        <f t="shared" si="18"/>
        <v/>
      </c>
      <c r="B596" s="15" t="str">
        <f t="shared" si="17"/>
        <v/>
      </c>
      <c r="C596" s="1"/>
      <c r="D596" s="1"/>
      <c r="E596" s="1"/>
      <c r="F596" s="1"/>
      <c r="G596" s="17"/>
      <c r="H596" s="17"/>
    </row>
    <row r="597" spans="1:8" ht="18.75" customHeight="1">
      <c r="A597" s="12" t="str">
        <f t="shared" si="18"/>
        <v/>
      </c>
      <c r="B597" s="15" t="str">
        <f t="shared" ref="B597:B660" si="19">LEFT(D597,5)</f>
        <v/>
      </c>
      <c r="C597" s="1"/>
      <c r="D597" s="1"/>
      <c r="E597" s="1"/>
      <c r="F597" s="1"/>
      <c r="G597" s="17"/>
      <c r="H597" s="17"/>
    </row>
    <row r="598" spans="1:8" ht="18.75" customHeight="1">
      <c r="A598" s="12" t="str">
        <f t="shared" si="18"/>
        <v/>
      </c>
      <c r="B598" s="15" t="str">
        <f t="shared" si="19"/>
        <v/>
      </c>
      <c r="C598" s="1"/>
      <c r="D598" s="1"/>
      <c r="E598" s="1"/>
      <c r="F598" s="1"/>
      <c r="G598" s="17"/>
      <c r="H598" s="17"/>
    </row>
    <row r="599" spans="1:8" ht="18.75" customHeight="1">
      <c r="A599" s="12" t="str">
        <f t="shared" si="18"/>
        <v/>
      </c>
      <c r="B599" s="15" t="str">
        <f t="shared" si="19"/>
        <v/>
      </c>
      <c r="C599" s="1"/>
      <c r="D599" s="1"/>
      <c r="E599" s="1"/>
      <c r="F599" s="1"/>
      <c r="G599" s="17"/>
      <c r="H599" s="17"/>
    </row>
    <row r="600" spans="1:8" ht="18.75" customHeight="1">
      <c r="A600" s="12" t="str">
        <f t="shared" si="18"/>
        <v/>
      </c>
      <c r="B600" s="15" t="str">
        <f t="shared" si="19"/>
        <v/>
      </c>
      <c r="C600" s="1"/>
      <c r="D600" s="1"/>
      <c r="E600" s="1"/>
      <c r="F600" s="1"/>
      <c r="G600" s="17"/>
      <c r="H600" s="17"/>
    </row>
    <row r="601" spans="1:8" ht="18.75" customHeight="1">
      <c r="A601" s="12" t="str">
        <f t="shared" si="18"/>
        <v/>
      </c>
      <c r="B601" s="15" t="str">
        <f t="shared" si="19"/>
        <v/>
      </c>
      <c r="C601" s="1"/>
      <c r="D601" s="1"/>
      <c r="E601" s="1"/>
      <c r="F601" s="1"/>
      <c r="G601" s="17"/>
      <c r="H601" s="17"/>
    </row>
    <row r="602" spans="1:8" ht="18.75" customHeight="1">
      <c r="A602" s="12" t="str">
        <f t="shared" si="18"/>
        <v/>
      </c>
      <c r="B602" s="15" t="str">
        <f t="shared" si="19"/>
        <v/>
      </c>
      <c r="C602" s="1"/>
      <c r="D602" s="1"/>
      <c r="E602" s="1"/>
      <c r="F602" s="1"/>
      <c r="G602" s="17"/>
      <c r="H602" s="17"/>
    </row>
    <row r="603" spans="1:8" ht="18.75" customHeight="1">
      <c r="A603" s="12" t="str">
        <f t="shared" si="18"/>
        <v/>
      </c>
      <c r="B603" s="15" t="str">
        <f t="shared" si="19"/>
        <v/>
      </c>
      <c r="C603" s="1"/>
      <c r="D603" s="1"/>
      <c r="E603" s="1"/>
      <c r="F603" s="1"/>
      <c r="G603" s="17"/>
      <c r="H603" s="17"/>
    </row>
    <row r="604" spans="1:8" ht="18.75" customHeight="1">
      <c r="A604" s="12" t="str">
        <f t="shared" si="18"/>
        <v/>
      </c>
      <c r="B604" s="15" t="str">
        <f t="shared" si="19"/>
        <v/>
      </c>
      <c r="C604" s="1"/>
      <c r="D604" s="1"/>
      <c r="E604" s="1"/>
      <c r="F604" s="1"/>
      <c r="G604" s="17"/>
      <c r="H604" s="17"/>
    </row>
    <row r="605" spans="1:8" ht="18.75" customHeight="1">
      <c r="A605" s="12" t="str">
        <f t="shared" si="18"/>
        <v/>
      </c>
      <c r="B605" s="15" t="str">
        <f t="shared" si="19"/>
        <v/>
      </c>
      <c r="C605" s="1"/>
      <c r="D605" s="1"/>
      <c r="E605" s="1"/>
      <c r="F605" s="1"/>
      <c r="G605" s="17"/>
      <c r="H605" s="17"/>
    </row>
    <row r="606" spans="1:8" ht="18.75" customHeight="1">
      <c r="A606" s="12" t="str">
        <f t="shared" si="18"/>
        <v/>
      </c>
      <c r="B606" s="15" t="str">
        <f t="shared" si="19"/>
        <v/>
      </c>
      <c r="C606" s="1"/>
      <c r="D606" s="1"/>
      <c r="E606" s="1"/>
      <c r="F606" s="1"/>
      <c r="G606" s="17"/>
      <c r="H606" s="17"/>
    </row>
    <row r="607" spans="1:8" ht="18.75" customHeight="1">
      <c r="A607" s="12" t="str">
        <f t="shared" si="18"/>
        <v/>
      </c>
      <c r="B607" s="15" t="str">
        <f t="shared" si="19"/>
        <v/>
      </c>
      <c r="C607" s="1"/>
      <c r="D607" s="1"/>
      <c r="E607" s="1"/>
      <c r="F607" s="1"/>
      <c r="G607" s="17"/>
      <c r="H607" s="17"/>
    </row>
    <row r="608" spans="1:8" ht="18.75" customHeight="1">
      <c r="A608" s="12" t="str">
        <f t="shared" si="18"/>
        <v/>
      </c>
      <c r="B608" s="15" t="str">
        <f t="shared" si="19"/>
        <v/>
      </c>
      <c r="C608" s="1"/>
      <c r="D608" s="1"/>
      <c r="E608" s="1"/>
      <c r="F608" s="1"/>
      <c r="G608" s="17"/>
      <c r="H608" s="17"/>
    </row>
    <row r="609" spans="1:8" ht="18.75" customHeight="1">
      <c r="A609" s="12" t="str">
        <f t="shared" si="18"/>
        <v/>
      </c>
      <c r="B609" s="15" t="str">
        <f t="shared" si="19"/>
        <v/>
      </c>
      <c r="C609" s="1"/>
      <c r="D609" s="1"/>
      <c r="E609" s="1"/>
      <c r="F609" s="1"/>
      <c r="G609" s="17"/>
      <c r="H609" s="17"/>
    </row>
    <row r="610" spans="1:8" ht="18.75" customHeight="1">
      <c r="A610" s="12" t="str">
        <f t="shared" si="18"/>
        <v/>
      </c>
      <c r="B610" s="15" t="str">
        <f t="shared" si="19"/>
        <v/>
      </c>
      <c r="C610" s="1"/>
      <c r="D610" s="1"/>
      <c r="E610" s="1"/>
      <c r="F610" s="1"/>
      <c r="G610" s="17"/>
      <c r="H610" s="17"/>
    </row>
    <row r="611" spans="1:8" ht="18.75" customHeight="1">
      <c r="A611" s="12" t="str">
        <f t="shared" si="18"/>
        <v/>
      </c>
      <c r="B611" s="15" t="str">
        <f t="shared" si="19"/>
        <v/>
      </c>
      <c r="C611" s="1"/>
      <c r="D611" s="1"/>
      <c r="E611" s="1"/>
      <c r="F611" s="1"/>
      <c r="G611" s="17"/>
      <c r="H611" s="17"/>
    </row>
    <row r="612" spans="1:8" ht="18.75" customHeight="1">
      <c r="A612" s="12" t="str">
        <f t="shared" si="18"/>
        <v/>
      </c>
      <c r="B612" s="15" t="str">
        <f t="shared" si="19"/>
        <v/>
      </c>
      <c r="C612" s="1"/>
      <c r="D612" s="1"/>
      <c r="E612" s="1"/>
      <c r="F612" s="1"/>
      <c r="G612" s="17"/>
      <c r="H612" s="17"/>
    </row>
    <row r="613" spans="1:8" ht="18.75" customHeight="1">
      <c r="A613" s="12" t="str">
        <f t="shared" si="18"/>
        <v/>
      </c>
      <c r="B613" s="15" t="str">
        <f t="shared" si="19"/>
        <v/>
      </c>
      <c r="C613" s="1"/>
      <c r="D613" s="1"/>
      <c r="E613" s="1"/>
      <c r="F613" s="1"/>
      <c r="G613" s="17"/>
      <c r="H613" s="17"/>
    </row>
    <row r="614" spans="1:8" ht="18.75" customHeight="1">
      <c r="A614" s="12" t="str">
        <f t="shared" si="18"/>
        <v/>
      </c>
      <c r="B614" s="15" t="str">
        <f t="shared" si="19"/>
        <v/>
      </c>
      <c r="C614" s="1"/>
      <c r="D614" s="1"/>
      <c r="E614" s="1"/>
      <c r="F614" s="1"/>
      <c r="G614" s="17"/>
      <c r="H614" s="17"/>
    </row>
    <row r="615" spans="1:8" ht="18.75" customHeight="1">
      <c r="A615" s="12" t="str">
        <f t="shared" si="18"/>
        <v/>
      </c>
      <c r="B615" s="15" t="str">
        <f t="shared" si="19"/>
        <v/>
      </c>
      <c r="C615" s="1"/>
      <c r="D615" s="1"/>
      <c r="E615" s="1"/>
      <c r="F615" s="1"/>
      <c r="G615" s="17"/>
      <c r="H615" s="17"/>
    </row>
    <row r="616" spans="1:8" ht="18.75" customHeight="1">
      <c r="A616" s="12" t="str">
        <f t="shared" si="18"/>
        <v/>
      </c>
      <c r="B616" s="15" t="str">
        <f t="shared" si="19"/>
        <v/>
      </c>
      <c r="C616" s="1"/>
      <c r="D616" s="1"/>
      <c r="E616" s="1"/>
      <c r="F616" s="1"/>
      <c r="G616" s="17"/>
      <c r="H616" s="17"/>
    </row>
    <row r="617" spans="1:8" ht="18.75" customHeight="1">
      <c r="A617" s="12" t="str">
        <f t="shared" si="18"/>
        <v/>
      </c>
      <c r="B617" s="15" t="str">
        <f t="shared" si="19"/>
        <v/>
      </c>
      <c r="C617" s="1"/>
      <c r="D617" s="1"/>
      <c r="E617" s="1"/>
      <c r="F617" s="1"/>
      <c r="G617" s="17"/>
      <c r="H617" s="17"/>
    </row>
    <row r="618" spans="1:8" ht="18.75" customHeight="1">
      <c r="A618" s="12" t="str">
        <f t="shared" si="18"/>
        <v/>
      </c>
      <c r="B618" s="15" t="str">
        <f t="shared" si="19"/>
        <v/>
      </c>
      <c r="C618" s="1"/>
      <c r="D618" s="1"/>
      <c r="E618" s="1"/>
      <c r="F618" s="1"/>
      <c r="G618" s="17"/>
      <c r="H618" s="17"/>
    </row>
    <row r="619" spans="1:8" ht="18.75" customHeight="1">
      <c r="A619" s="12" t="str">
        <f t="shared" si="18"/>
        <v/>
      </c>
      <c r="B619" s="15" t="str">
        <f t="shared" si="19"/>
        <v/>
      </c>
      <c r="C619" s="1"/>
      <c r="D619" s="1"/>
      <c r="E619" s="1"/>
      <c r="F619" s="1"/>
      <c r="G619" s="17"/>
      <c r="H619" s="17"/>
    </row>
    <row r="620" spans="1:8" ht="18.75" customHeight="1">
      <c r="A620" s="12" t="str">
        <f t="shared" si="18"/>
        <v/>
      </c>
      <c r="B620" s="15" t="str">
        <f t="shared" si="19"/>
        <v/>
      </c>
      <c r="C620" s="1"/>
      <c r="D620" s="1"/>
      <c r="E620" s="1"/>
      <c r="F620" s="1"/>
      <c r="G620" s="17"/>
      <c r="H620" s="17"/>
    </row>
    <row r="621" spans="1:8" ht="18.75" customHeight="1">
      <c r="A621" s="12" t="str">
        <f t="shared" si="18"/>
        <v/>
      </c>
      <c r="B621" s="15" t="str">
        <f t="shared" si="19"/>
        <v/>
      </c>
      <c r="C621" s="1"/>
      <c r="D621" s="1"/>
      <c r="E621" s="1"/>
      <c r="F621" s="1"/>
      <c r="G621" s="17"/>
      <c r="H621" s="17"/>
    </row>
    <row r="622" spans="1:8" ht="18.75" customHeight="1">
      <c r="A622" s="12" t="str">
        <f t="shared" si="18"/>
        <v/>
      </c>
      <c r="B622" s="15" t="str">
        <f t="shared" si="19"/>
        <v/>
      </c>
      <c r="C622" s="1"/>
      <c r="D622" s="1"/>
      <c r="E622" s="1"/>
      <c r="F622" s="1"/>
      <c r="G622" s="17"/>
      <c r="H622" s="17"/>
    </row>
    <row r="623" spans="1:8" ht="18.75" customHeight="1">
      <c r="A623" s="12" t="str">
        <f t="shared" si="18"/>
        <v/>
      </c>
      <c r="B623" s="15" t="str">
        <f t="shared" si="19"/>
        <v/>
      </c>
      <c r="C623" s="1"/>
      <c r="D623" s="1"/>
      <c r="E623" s="1"/>
      <c r="F623" s="1"/>
      <c r="G623" s="17"/>
      <c r="H623" s="17"/>
    </row>
    <row r="624" spans="1:8" ht="18.75" customHeight="1">
      <c r="A624" s="12" t="str">
        <f t="shared" si="18"/>
        <v/>
      </c>
      <c r="B624" s="15" t="str">
        <f t="shared" si="19"/>
        <v/>
      </c>
      <c r="C624" s="1"/>
      <c r="D624" s="1"/>
      <c r="E624" s="1"/>
      <c r="F624" s="1"/>
      <c r="G624" s="17"/>
      <c r="H624" s="17"/>
    </row>
    <row r="625" spans="1:8" ht="18.75" customHeight="1">
      <c r="A625" s="12" t="str">
        <f t="shared" si="18"/>
        <v/>
      </c>
      <c r="B625" s="15" t="str">
        <f t="shared" si="19"/>
        <v/>
      </c>
      <c r="C625" s="1"/>
      <c r="D625" s="1"/>
      <c r="E625" s="1"/>
      <c r="F625" s="1"/>
      <c r="G625" s="17"/>
      <c r="H625" s="17"/>
    </row>
    <row r="626" spans="1:8" ht="18.75" customHeight="1">
      <c r="A626" s="12" t="str">
        <f t="shared" si="18"/>
        <v/>
      </c>
      <c r="B626" s="15" t="str">
        <f t="shared" si="19"/>
        <v/>
      </c>
      <c r="C626" s="1"/>
      <c r="D626" s="1"/>
      <c r="E626" s="1"/>
      <c r="F626" s="1"/>
      <c r="G626" s="17"/>
      <c r="H626" s="17"/>
    </row>
    <row r="627" spans="1:8" ht="18.75" customHeight="1">
      <c r="A627" s="12" t="str">
        <f t="shared" si="18"/>
        <v/>
      </c>
      <c r="B627" s="15" t="str">
        <f t="shared" si="19"/>
        <v/>
      </c>
      <c r="C627" s="1"/>
      <c r="D627" s="1"/>
      <c r="E627" s="1"/>
      <c r="F627" s="1"/>
      <c r="G627" s="17"/>
      <c r="H627" s="17"/>
    </row>
    <row r="628" spans="1:8" ht="18.75" customHeight="1">
      <c r="A628" s="12" t="str">
        <f t="shared" si="18"/>
        <v/>
      </c>
      <c r="B628" s="15" t="str">
        <f t="shared" si="19"/>
        <v/>
      </c>
      <c r="C628" s="1"/>
      <c r="D628" s="1"/>
      <c r="E628" s="1"/>
      <c r="F628" s="1"/>
      <c r="G628" s="17"/>
      <c r="H628" s="17"/>
    </row>
    <row r="629" spans="1:8" ht="18.75" customHeight="1">
      <c r="A629" s="12" t="str">
        <f t="shared" si="18"/>
        <v/>
      </c>
      <c r="B629" s="15" t="str">
        <f t="shared" si="19"/>
        <v/>
      </c>
      <c r="C629" s="1"/>
      <c r="D629" s="1"/>
      <c r="E629" s="1"/>
      <c r="F629" s="1"/>
      <c r="G629" s="17"/>
      <c r="H629" s="17"/>
    </row>
    <row r="630" spans="1:8" ht="18.75" customHeight="1">
      <c r="A630" s="12" t="str">
        <f t="shared" si="18"/>
        <v/>
      </c>
      <c r="B630" s="15" t="str">
        <f t="shared" si="19"/>
        <v/>
      </c>
      <c r="C630" s="1"/>
      <c r="D630" s="1"/>
      <c r="E630" s="1"/>
      <c r="F630" s="1"/>
      <c r="G630" s="17"/>
      <c r="H630" s="17"/>
    </row>
    <row r="631" spans="1:8" ht="18.75" customHeight="1">
      <c r="A631" s="12" t="str">
        <f t="shared" si="18"/>
        <v/>
      </c>
      <c r="B631" s="15" t="str">
        <f t="shared" si="19"/>
        <v/>
      </c>
      <c r="C631" s="1"/>
      <c r="D631" s="1"/>
      <c r="E631" s="1"/>
      <c r="F631" s="1"/>
      <c r="G631" s="17"/>
      <c r="H631" s="17"/>
    </row>
    <row r="632" spans="1:8" ht="18.75" customHeight="1">
      <c r="A632" s="12" t="str">
        <f t="shared" si="18"/>
        <v/>
      </c>
      <c r="B632" s="15" t="str">
        <f t="shared" si="19"/>
        <v/>
      </c>
      <c r="C632" s="1"/>
      <c r="D632" s="1"/>
      <c r="E632" s="1"/>
      <c r="F632" s="1"/>
      <c r="G632" s="17"/>
      <c r="H632" s="17"/>
    </row>
    <row r="633" spans="1:8" ht="18.75" customHeight="1">
      <c r="A633" s="12" t="str">
        <f t="shared" si="18"/>
        <v/>
      </c>
      <c r="B633" s="15" t="str">
        <f t="shared" si="19"/>
        <v/>
      </c>
      <c r="C633" s="1"/>
      <c r="D633" s="1"/>
      <c r="E633" s="1"/>
      <c r="F633" s="1"/>
      <c r="G633" s="17"/>
      <c r="H633" s="17"/>
    </row>
    <row r="634" spans="1:8" ht="18.75" customHeight="1">
      <c r="A634" s="12" t="str">
        <f t="shared" si="18"/>
        <v/>
      </c>
      <c r="B634" s="15" t="str">
        <f t="shared" si="19"/>
        <v/>
      </c>
      <c r="C634" s="1"/>
      <c r="D634" s="1"/>
      <c r="E634" s="1"/>
      <c r="F634" s="1"/>
      <c r="G634" s="17"/>
      <c r="H634" s="17"/>
    </row>
    <row r="635" spans="1:8" ht="18.75" customHeight="1">
      <c r="A635" s="12" t="str">
        <f t="shared" si="18"/>
        <v/>
      </c>
      <c r="B635" s="15" t="str">
        <f t="shared" si="19"/>
        <v/>
      </c>
      <c r="C635" s="1"/>
      <c r="D635" s="1"/>
      <c r="E635" s="1"/>
      <c r="F635" s="1"/>
      <c r="G635" s="17"/>
      <c r="H635" s="17"/>
    </row>
    <row r="636" spans="1:8" ht="18.75" customHeight="1">
      <c r="A636" s="12" t="str">
        <f t="shared" si="18"/>
        <v/>
      </c>
      <c r="B636" s="15" t="str">
        <f t="shared" si="19"/>
        <v/>
      </c>
      <c r="C636" s="1"/>
      <c r="D636" s="1"/>
      <c r="E636" s="1"/>
      <c r="F636" s="1"/>
      <c r="G636" s="17"/>
      <c r="H636" s="17"/>
    </row>
    <row r="637" spans="1:8" ht="18.75" customHeight="1">
      <c r="A637" s="12" t="str">
        <f t="shared" si="18"/>
        <v/>
      </c>
      <c r="B637" s="15" t="str">
        <f t="shared" si="19"/>
        <v/>
      </c>
      <c r="C637" s="1"/>
      <c r="D637" s="1"/>
      <c r="E637" s="1"/>
      <c r="F637" s="1"/>
      <c r="G637" s="17"/>
      <c r="H637" s="17"/>
    </row>
    <row r="638" spans="1:8" ht="18.75" customHeight="1">
      <c r="A638" s="12" t="str">
        <f t="shared" si="18"/>
        <v/>
      </c>
      <c r="B638" s="15" t="str">
        <f t="shared" si="19"/>
        <v/>
      </c>
      <c r="C638" s="1"/>
      <c r="D638" s="1"/>
      <c r="E638" s="1"/>
      <c r="F638" s="1"/>
      <c r="G638" s="17"/>
      <c r="H638" s="17"/>
    </row>
    <row r="639" spans="1:8" ht="18.75" customHeight="1">
      <c r="A639" s="12" t="str">
        <f t="shared" si="18"/>
        <v/>
      </c>
      <c r="B639" s="15" t="str">
        <f t="shared" si="19"/>
        <v/>
      </c>
      <c r="C639" s="1"/>
      <c r="D639" s="1"/>
      <c r="E639" s="1"/>
      <c r="F639" s="1"/>
      <c r="G639" s="17"/>
      <c r="H639" s="17"/>
    </row>
    <row r="640" spans="1:8" ht="18.75" customHeight="1">
      <c r="A640" s="12" t="str">
        <f t="shared" si="18"/>
        <v/>
      </c>
      <c r="B640" s="15" t="str">
        <f t="shared" si="19"/>
        <v/>
      </c>
      <c r="C640" s="1"/>
      <c r="D640" s="1"/>
      <c r="E640" s="1"/>
      <c r="F640" s="1"/>
      <c r="G640" s="17"/>
      <c r="H640" s="17"/>
    </row>
    <row r="641" spans="1:8" ht="18.75" customHeight="1">
      <c r="A641" s="12" t="str">
        <f t="shared" si="18"/>
        <v/>
      </c>
      <c r="B641" s="15" t="str">
        <f t="shared" si="19"/>
        <v/>
      </c>
      <c r="C641" s="1"/>
      <c r="D641" s="1"/>
      <c r="E641" s="1"/>
      <c r="F641" s="1"/>
      <c r="G641" s="17"/>
      <c r="H641" s="17"/>
    </row>
    <row r="642" spans="1:8" ht="18.75" customHeight="1">
      <c r="A642" s="12" t="str">
        <f t="shared" si="18"/>
        <v/>
      </c>
      <c r="B642" s="15" t="str">
        <f t="shared" si="19"/>
        <v/>
      </c>
      <c r="C642" s="1"/>
      <c r="D642" s="1"/>
      <c r="E642" s="1"/>
      <c r="F642" s="1"/>
      <c r="G642" s="17"/>
      <c r="H642" s="17"/>
    </row>
    <row r="643" spans="1:8" ht="18.75" customHeight="1">
      <c r="A643" s="12" t="str">
        <f t="shared" si="18"/>
        <v/>
      </c>
      <c r="B643" s="15" t="str">
        <f t="shared" si="19"/>
        <v/>
      </c>
      <c r="C643" s="1"/>
      <c r="D643" s="1"/>
      <c r="E643" s="1"/>
      <c r="F643" s="1"/>
      <c r="G643" s="17"/>
      <c r="H643" s="17"/>
    </row>
    <row r="644" spans="1:8" ht="18.75" customHeight="1">
      <c r="A644" s="12" t="str">
        <f t="shared" si="18"/>
        <v/>
      </c>
      <c r="B644" s="15" t="str">
        <f t="shared" si="19"/>
        <v/>
      </c>
      <c r="C644" s="1"/>
      <c r="D644" s="1"/>
      <c r="E644" s="1"/>
      <c r="F644" s="1"/>
      <c r="G644" s="17"/>
      <c r="H644" s="17"/>
    </row>
    <row r="645" spans="1:8" ht="18.75" customHeight="1">
      <c r="A645" s="12" t="str">
        <f t="shared" si="18"/>
        <v/>
      </c>
      <c r="B645" s="15" t="str">
        <f t="shared" si="19"/>
        <v/>
      </c>
      <c r="C645" s="1"/>
      <c r="D645" s="1"/>
      <c r="E645" s="1"/>
      <c r="F645" s="1"/>
      <c r="G645" s="17"/>
      <c r="H645" s="17"/>
    </row>
    <row r="646" spans="1:8" ht="18.75" customHeight="1">
      <c r="A646" s="12" t="str">
        <f t="shared" si="18"/>
        <v/>
      </c>
      <c r="B646" s="15" t="str">
        <f t="shared" si="19"/>
        <v/>
      </c>
      <c r="C646" s="1"/>
      <c r="D646" s="1"/>
      <c r="E646" s="1"/>
      <c r="F646" s="1"/>
      <c r="G646" s="17"/>
      <c r="H646" s="17"/>
    </row>
    <row r="647" spans="1:8" ht="18.75" customHeight="1">
      <c r="A647" s="12" t="str">
        <f t="shared" si="18"/>
        <v/>
      </c>
      <c r="B647" s="15" t="str">
        <f t="shared" si="19"/>
        <v/>
      </c>
      <c r="C647" s="1"/>
      <c r="D647" s="1"/>
      <c r="E647" s="1"/>
      <c r="F647" s="1"/>
      <c r="G647" s="17"/>
      <c r="H647" s="17"/>
    </row>
    <row r="648" spans="1:8" ht="18.75" customHeight="1">
      <c r="A648" s="12" t="str">
        <f t="shared" si="18"/>
        <v/>
      </c>
      <c r="B648" s="15" t="str">
        <f t="shared" si="19"/>
        <v/>
      </c>
      <c r="C648" s="1"/>
      <c r="D648" s="1"/>
      <c r="E648" s="1"/>
      <c r="F648" s="1"/>
      <c r="G648" s="17"/>
      <c r="H648" s="17"/>
    </row>
    <row r="649" spans="1:8" ht="18.75" customHeight="1">
      <c r="A649" s="12" t="str">
        <f t="shared" si="18"/>
        <v/>
      </c>
      <c r="B649" s="15" t="str">
        <f t="shared" si="19"/>
        <v/>
      </c>
      <c r="C649" s="1"/>
      <c r="D649" s="1"/>
      <c r="E649" s="1"/>
      <c r="F649" s="1"/>
      <c r="G649" s="17"/>
      <c r="H649" s="17"/>
    </row>
    <row r="650" spans="1:8" ht="18.75" customHeight="1">
      <c r="A650" s="12" t="str">
        <f t="shared" si="18"/>
        <v/>
      </c>
      <c r="B650" s="15" t="str">
        <f t="shared" si="19"/>
        <v/>
      </c>
      <c r="C650" s="1"/>
      <c r="D650" s="1"/>
      <c r="E650" s="1"/>
      <c r="F650" s="1"/>
      <c r="G650" s="17"/>
      <c r="H650" s="17"/>
    </row>
    <row r="651" spans="1:8" ht="18.75" customHeight="1">
      <c r="A651" s="12" t="str">
        <f t="shared" si="18"/>
        <v/>
      </c>
      <c r="B651" s="15" t="str">
        <f t="shared" si="19"/>
        <v/>
      </c>
      <c r="C651" s="1"/>
      <c r="D651" s="1"/>
      <c r="E651" s="1"/>
      <c r="F651" s="1"/>
      <c r="G651" s="17"/>
      <c r="H651" s="17"/>
    </row>
    <row r="652" spans="1:8" ht="18.75" customHeight="1">
      <c r="A652" s="12" t="str">
        <f t="shared" si="18"/>
        <v/>
      </c>
      <c r="B652" s="15" t="str">
        <f t="shared" si="19"/>
        <v/>
      </c>
      <c r="C652" s="1"/>
      <c r="D652" s="1"/>
      <c r="E652" s="1"/>
      <c r="F652" s="1"/>
      <c r="G652" s="17"/>
      <c r="H652" s="17"/>
    </row>
    <row r="653" spans="1:8" ht="18.75" customHeight="1">
      <c r="A653" s="12" t="str">
        <f t="shared" si="18"/>
        <v/>
      </c>
      <c r="B653" s="15" t="str">
        <f t="shared" si="19"/>
        <v/>
      </c>
      <c r="C653" s="1"/>
      <c r="D653" s="1"/>
      <c r="E653" s="1"/>
      <c r="F653" s="1"/>
      <c r="G653" s="17"/>
      <c r="H653" s="17"/>
    </row>
    <row r="654" spans="1:8" ht="18.75" customHeight="1">
      <c r="A654" s="12" t="str">
        <f t="shared" si="18"/>
        <v/>
      </c>
      <c r="B654" s="15" t="str">
        <f t="shared" si="19"/>
        <v/>
      </c>
      <c r="C654" s="1"/>
      <c r="D654" s="1"/>
      <c r="E654" s="1"/>
      <c r="F654" s="1"/>
      <c r="G654" s="17"/>
      <c r="H654" s="17"/>
    </row>
    <row r="655" spans="1:8" ht="18.75" customHeight="1">
      <c r="A655" s="12" t="str">
        <f t="shared" ref="A655:A718" si="20">IF(ISBLANK(F655)=FALSE,B655&amp;LEFT(F655,1),"")</f>
        <v/>
      </c>
      <c r="B655" s="15" t="str">
        <f t="shared" si="19"/>
        <v/>
      </c>
      <c r="C655" s="1"/>
      <c r="D655" s="1"/>
      <c r="E655" s="1"/>
      <c r="F655" s="1"/>
      <c r="G655" s="17"/>
      <c r="H655" s="17"/>
    </row>
    <row r="656" spans="1:8" ht="18.75" customHeight="1">
      <c r="A656" s="12" t="str">
        <f t="shared" si="20"/>
        <v/>
      </c>
      <c r="B656" s="15" t="str">
        <f t="shared" si="19"/>
        <v/>
      </c>
      <c r="C656" s="1"/>
      <c r="D656" s="1"/>
      <c r="E656" s="1"/>
      <c r="F656" s="1"/>
      <c r="G656" s="17"/>
      <c r="H656" s="17"/>
    </row>
    <row r="657" spans="1:8" ht="18.75" customHeight="1">
      <c r="A657" s="12" t="str">
        <f t="shared" si="20"/>
        <v/>
      </c>
      <c r="B657" s="15" t="str">
        <f t="shared" si="19"/>
        <v/>
      </c>
      <c r="C657" s="1"/>
      <c r="D657" s="1"/>
      <c r="E657" s="1"/>
      <c r="F657" s="1"/>
      <c r="G657" s="17"/>
      <c r="H657" s="17"/>
    </row>
    <row r="658" spans="1:8" ht="18.75" customHeight="1">
      <c r="A658" s="12" t="str">
        <f t="shared" si="20"/>
        <v/>
      </c>
      <c r="B658" s="15" t="str">
        <f t="shared" si="19"/>
        <v/>
      </c>
      <c r="C658" s="1"/>
      <c r="D658" s="1"/>
      <c r="E658" s="1"/>
      <c r="F658" s="1"/>
      <c r="G658" s="17"/>
      <c r="H658" s="17"/>
    </row>
    <row r="659" spans="1:8" ht="18.75" customHeight="1">
      <c r="A659" s="12" t="str">
        <f t="shared" si="20"/>
        <v/>
      </c>
      <c r="B659" s="15" t="str">
        <f t="shared" si="19"/>
        <v/>
      </c>
      <c r="C659" s="1"/>
      <c r="D659" s="1"/>
      <c r="E659" s="1"/>
      <c r="F659" s="1"/>
      <c r="G659" s="17"/>
      <c r="H659" s="17"/>
    </row>
    <row r="660" spans="1:8" ht="18.75" customHeight="1">
      <c r="A660" s="12" t="str">
        <f t="shared" si="20"/>
        <v/>
      </c>
      <c r="B660" s="15" t="str">
        <f t="shared" si="19"/>
        <v/>
      </c>
      <c r="C660" s="1"/>
      <c r="D660" s="1"/>
      <c r="E660" s="1"/>
      <c r="F660" s="1"/>
      <c r="G660" s="17"/>
      <c r="H660" s="17"/>
    </row>
    <row r="661" spans="1:8" ht="18.75" customHeight="1">
      <c r="A661" s="12" t="str">
        <f t="shared" si="20"/>
        <v/>
      </c>
      <c r="B661" s="15" t="str">
        <f t="shared" ref="B661:B724" si="21">LEFT(D661,5)</f>
        <v/>
      </c>
      <c r="C661" s="1"/>
      <c r="D661" s="1"/>
      <c r="E661" s="1"/>
      <c r="F661" s="1"/>
      <c r="G661" s="17"/>
      <c r="H661" s="17"/>
    </row>
    <row r="662" spans="1:8" ht="18.75" customHeight="1">
      <c r="A662" s="12" t="str">
        <f t="shared" si="20"/>
        <v/>
      </c>
      <c r="B662" s="15" t="str">
        <f t="shared" si="21"/>
        <v/>
      </c>
      <c r="C662" s="1"/>
      <c r="D662" s="1"/>
      <c r="E662" s="1"/>
      <c r="F662" s="1"/>
      <c r="G662" s="17"/>
      <c r="H662" s="17"/>
    </row>
    <row r="663" spans="1:8" ht="18.75" customHeight="1">
      <c r="A663" s="12" t="str">
        <f t="shared" si="20"/>
        <v/>
      </c>
      <c r="B663" s="15" t="str">
        <f t="shared" si="21"/>
        <v/>
      </c>
      <c r="C663" s="1"/>
      <c r="D663" s="1"/>
      <c r="E663" s="1"/>
      <c r="F663" s="1"/>
      <c r="G663" s="17"/>
      <c r="H663" s="17"/>
    </row>
    <row r="664" spans="1:8" ht="18.75" customHeight="1">
      <c r="A664" s="12" t="str">
        <f t="shared" si="20"/>
        <v/>
      </c>
      <c r="B664" s="15" t="str">
        <f t="shared" si="21"/>
        <v/>
      </c>
      <c r="C664" s="1"/>
      <c r="D664" s="1"/>
      <c r="E664" s="1"/>
      <c r="F664" s="1"/>
      <c r="G664" s="17"/>
      <c r="H664" s="17"/>
    </row>
    <row r="665" spans="1:8" ht="18.75" customHeight="1">
      <c r="A665" s="12" t="str">
        <f t="shared" si="20"/>
        <v/>
      </c>
      <c r="B665" s="15" t="str">
        <f t="shared" si="21"/>
        <v/>
      </c>
      <c r="C665" s="1"/>
      <c r="D665" s="1"/>
      <c r="E665" s="1"/>
      <c r="F665" s="1"/>
      <c r="G665" s="17"/>
      <c r="H665" s="17"/>
    </row>
    <row r="666" spans="1:8" ht="18.75" customHeight="1">
      <c r="A666" s="12" t="str">
        <f t="shared" si="20"/>
        <v/>
      </c>
      <c r="B666" s="15" t="str">
        <f t="shared" si="21"/>
        <v/>
      </c>
      <c r="C666" s="1"/>
      <c r="D666" s="1"/>
      <c r="E666" s="1"/>
      <c r="F666" s="1"/>
      <c r="G666" s="17"/>
      <c r="H666" s="17"/>
    </row>
    <row r="667" spans="1:8" ht="18.75" customHeight="1">
      <c r="A667" s="12" t="str">
        <f t="shared" si="20"/>
        <v/>
      </c>
      <c r="B667" s="15" t="str">
        <f t="shared" si="21"/>
        <v/>
      </c>
      <c r="C667" s="1"/>
      <c r="D667" s="1"/>
      <c r="E667" s="1"/>
      <c r="F667" s="1"/>
      <c r="G667" s="17"/>
      <c r="H667" s="17"/>
    </row>
    <row r="668" spans="1:8" ht="18.75" customHeight="1">
      <c r="A668" s="12" t="str">
        <f t="shared" si="20"/>
        <v/>
      </c>
      <c r="B668" s="15" t="str">
        <f t="shared" si="21"/>
        <v/>
      </c>
      <c r="C668" s="1"/>
      <c r="D668" s="1"/>
      <c r="E668" s="1"/>
      <c r="F668" s="1"/>
      <c r="G668" s="17"/>
      <c r="H668" s="17"/>
    </row>
    <row r="669" spans="1:8" ht="18.75" customHeight="1">
      <c r="A669" s="12" t="str">
        <f t="shared" si="20"/>
        <v/>
      </c>
      <c r="B669" s="15" t="str">
        <f t="shared" si="21"/>
        <v/>
      </c>
      <c r="C669" s="1"/>
      <c r="D669" s="1"/>
      <c r="E669" s="1"/>
      <c r="F669" s="1"/>
      <c r="G669" s="17"/>
      <c r="H669" s="17"/>
    </row>
    <row r="670" spans="1:8" ht="18.75" customHeight="1">
      <c r="A670" s="12" t="str">
        <f t="shared" si="20"/>
        <v/>
      </c>
      <c r="B670" s="15" t="str">
        <f t="shared" si="21"/>
        <v/>
      </c>
      <c r="C670" s="1"/>
      <c r="D670" s="1"/>
      <c r="E670" s="1"/>
      <c r="F670" s="1"/>
      <c r="G670" s="17"/>
      <c r="H670" s="17"/>
    </row>
    <row r="671" spans="1:8" ht="18.75" customHeight="1">
      <c r="A671" s="12" t="str">
        <f t="shared" si="20"/>
        <v/>
      </c>
      <c r="B671" s="15" t="str">
        <f t="shared" si="21"/>
        <v/>
      </c>
      <c r="C671" s="1"/>
      <c r="D671" s="1"/>
      <c r="E671" s="1"/>
      <c r="F671" s="1"/>
      <c r="G671" s="17"/>
      <c r="H671" s="17"/>
    </row>
    <row r="672" spans="1:8" ht="18.75" customHeight="1">
      <c r="A672" s="12" t="str">
        <f t="shared" si="20"/>
        <v/>
      </c>
      <c r="B672" s="15" t="str">
        <f t="shared" si="21"/>
        <v/>
      </c>
      <c r="C672" s="1"/>
      <c r="D672" s="1"/>
      <c r="E672" s="1"/>
      <c r="F672" s="1"/>
      <c r="G672" s="17"/>
      <c r="H672" s="17"/>
    </row>
    <row r="673" spans="1:8" ht="18.75" customHeight="1">
      <c r="A673" s="12" t="str">
        <f t="shared" si="20"/>
        <v/>
      </c>
      <c r="B673" s="15" t="str">
        <f t="shared" si="21"/>
        <v/>
      </c>
      <c r="C673" s="1"/>
      <c r="D673" s="1"/>
      <c r="E673" s="1"/>
      <c r="F673" s="1"/>
      <c r="G673" s="17"/>
      <c r="H673" s="17"/>
    </row>
    <row r="674" spans="1:8" ht="18.75" customHeight="1">
      <c r="A674" s="12" t="str">
        <f t="shared" si="20"/>
        <v/>
      </c>
      <c r="B674" s="15" t="str">
        <f t="shared" si="21"/>
        <v/>
      </c>
      <c r="C674" s="1"/>
      <c r="D674" s="1"/>
      <c r="E674" s="1"/>
      <c r="F674" s="1"/>
      <c r="G674" s="17"/>
      <c r="H674" s="17"/>
    </row>
    <row r="675" spans="1:8" ht="18.75" customHeight="1">
      <c r="A675" s="12" t="str">
        <f t="shared" si="20"/>
        <v/>
      </c>
      <c r="B675" s="15" t="str">
        <f t="shared" si="21"/>
        <v/>
      </c>
      <c r="C675" s="1"/>
      <c r="D675" s="1"/>
      <c r="E675" s="1"/>
      <c r="F675" s="1"/>
      <c r="G675" s="17"/>
      <c r="H675" s="17"/>
    </row>
    <row r="676" spans="1:8" ht="18.75" customHeight="1">
      <c r="A676" s="12" t="str">
        <f t="shared" si="20"/>
        <v/>
      </c>
      <c r="B676" s="15" t="str">
        <f t="shared" si="21"/>
        <v/>
      </c>
      <c r="C676" s="1"/>
      <c r="D676" s="1"/>
      <c r="E676" s="1"/>
      <c r="F676" s="1"/>
      <c r="G676" s="17"/>
      <c r="H676" s="17"/>
    </row>
    <row r="677" spans="1:8" ht="18.75" customHeight="1">
      <c r="A677" s="12" t="str">
        <f t="shared" si="20"/>
        <v/>
      </c>
      <c r="B677" s="15" t="str">
        <f t="shared" si="21"/>
        <v/>
      </c>
      <c r="C677" s="1"/>
      <c r="D677" s="1"/>
      <c r="E677" s="1"/>
      <c r="F677" s="1"/>
      <c r="G677" s="17"/>
      <c r="H677" s="17"/>
    </row>
    <row r="678" spans="1:8" ht="18.75" customHeight="1">
      <c r="A678" s="12" t="str">
        <f t="shared" si="20"/>
        <v/>
      </c>
      <c r="B678" s="15" t="str">
        <f t="shared" si="21"/>
        <v/>
      </c>
      <c r="C678" s="1"/>
      <c r="D678" s="1"/>
      <c r="E678" s="1"/>
      <c r="F678" s="1"/>
      <c r="G678" s="17"/>
      <c r="H678" s="17"/>
    </row>
    <row r="679" spans="1:8" ht="18.75" customHeight="1">
      <c r="A679" s="12" t="str">
        <f t="shared" si="20"/>
        <v/>
      </c>
      <c r="B679" s="15" t="str">
        <f t="shared" si="21"/>
        <v/>
      </c>
      <c r="C679" s="1"/>
      <c r="D679" s="1"/>
      <c r="E679" s="1"/>
      <c r="F679" s="1"/>
      <c r="G679" s="17"/>
      <c r="H679" s="17"/>
    </row>
    <row r="680" spans="1:8" ht="18.75" customHeight="1">
      <c r="A680" s="12" t="str">
        <f t="shared" si="20"/>
        <v/>
      </c>
      <c r="B680" s="15" t="str">
        <f t="shared" si="21"/>
        <v/>
      </c>
      <c r="C680" s="1"/>
      <c r="D680" s="1"/>
      <c r="E680" s="1"/>
      <c r="F680" s="1"/>
      <c r="G680" s="17"/>
      <c r="H680" s="17"/>
    </row>
    <row r="681" spans="1:8" ht="18.75" customHeight="1">
      <c r="A681" s="12" t="str">
        <f t="shared" si="20"/>
        <v/>
      </c>
      <c r="B681" s="15" t="str">
        <f t="shared" si="21"/>
        <v/>
      </c>
      <c r="C681" s="1"/>
      <c r="D681" s="1"/>
      <c r="E681" s="1"/>
      <c r="F681" s="1"/>
      <c r="G681" s="17"/>
      <c r="H681" s="17"/>
    </row>
    <row r="682" spans="1:8" ht="18.75" customHeight="1">
      <c r="A682" s="12" t="str">
        <f t="shared" si="20"/>
        <v/>
      </c>
      <c r="B682" s="15" t="str">
        <f t="shared" si="21"/>
        <v/>
      </c>
      <c r="C682" s="1"/>
      <c r="D682" s="1"/>
      <c r="E682" s="1"/>
      <c r="F682" s="1"/>
      <c r="G682" s="17"/>
      <c r="H682" s="17"/>
    </row>
    <row r="683" spans="1:8" ht="18.75" customHeight="1">
      <c r="A683" s="12" t="str">
        <f t="shared" si="20"/>
        <v/>
      </c>
      <c r="B683" s="15" t="str">
        <f t="shared" si="21"/>
        <v/>
      </c>
      <c r="C683" s="1"/>
      <c r="D683" s="1"/>
      <c r="E683" s="1"/>
      <c r="F683" s="1"/>
      <c r="G683" s="17"/>
      <c r="H683" s="17"/>
    </row>
    <row r="684" spans="1:8" ht="18.75" customHeight="1">
      <c r="A684" s="12" t="str">
        <f t="shared" si="20"/>
        <v/>
      </c>
      <c r="B684" s="15" t="str">
        <f t="shared" si="21"/>
        <v/>
      </c>
      <c r="C684" s="1"/>
      <c r="D684" s="1"/>
      <c r="E684" s="1"/>
      <c r="F684" s="1"/>
      <c r="G684" s="17"/>
      <c r="H684" s="17"/>
    </row>
    <row r="685" spans="1:8" ht="18.75" customHeight="1">
      <c r="A685" s="12" t="str">
        <f t="shared" si="20"/>
        <v/>
      </c>
      <c r="B685" s="15" t="str">
        <f t="shared" si="21"/>
        <v/>
      </c>
      <c r="C685" s="1"/>
      <c r="D685" s="1"/>
      <c r="E685" s="1"/>
      <c r="F685" s="1"/>
      <c r="G685" s="17"/>
      <c r="H685" s="17"/>
    </row>
    <row r="686" spans="1:8" ht="18.75" customHeight="1">
      <c r="A686" s="12" t="str">
        <f t="shared" si="20"/>
        <v/>
      </c>
      <c r="B686" s="15" t="str">
        <f t="shared" si="21"/>
        <v/>
      </c>
      <c r="C686" s="1"/>
      <c r="D686" s="1"/>
      <c r="E686" s="1"/>
      <c r="F686" s="1"/>
      <c r="G686" s="17"/>
      <c r="H686" s="17"/>
    </row>
    <row r="687" spans="1:8" ht="18.75" customHeight="1">
      <c r="A687" s="12" t="str">
        <f t="shared" si="20"/>
        <v/>
      </c>
      <c r="B687" s="15" t="str">
        <f t="shared" si="21"/>
        <v/>
      </c>
      <c r="C687" s="1"/>
      <c r="D687" s="1"/>
      <c r="E687" s="1"/>
      <c r="F687" s="1"/>
      <c r="G687" s="17"/>
      <c r="H687" s="17"/>
    </row>
    <row r="688" spans="1:8" ht="18.75" customHeight="1">
      <c r="A688" s="12" t="str">
        <f t="shared" si="20"/>
        <v/>
      </c>
      <c r="B688" s="15" t="str">
        <f t="shared" si="21"/>
        <v/>
      </c>
      <c r="C688" s="1"/>
      <c r="D688" s="1"/>
      <c r="E688" s="1"/>
      <c r="F688" s="1"/>
      <c r="G688" s="17"/>
      <c r="H688" s="17"/>
    </row>
    <row r="689" spans="1:8" ht="18.75" customHeight="1">
      <c r="A689" s="12" t="str">
        <f t="shared" si="20"/>
        <v/>
      </c>
      <c r="B689" s="15" t="str">
        <f t="shared" si="21"/>
        <v/>
      </c>
      <c r="C689" s="1"/>
      <c r="D689" s="1"/>
      <c r="E689" s="1"/>
      <c r="F689" s="1"/>
      <c r="G689" s="17"/>
      <c r="H689" s="17"/>
    </row>
    <row r="690" spans="1:8" ht="18.75" customHeight="1">
      <c r="A690" s="12" t="str">
        <f t="shared" si="20"/>
        <v/>
      </c>
      <c r="B690" s="15" t="str">
        <f t="shared" si="21"/>
        <v/>
      </c>
      <c r="C690" s="1"/>
      <c r="D690" s="1"/>
      <c r="E690" s="1"/>
      <c r="F690" s="1"/>
      <c r="G690" s="17"/>
      <c r="H690" s="17"/>
    </row>
    <row r="691" spans="1:8" ht="18.75" customHeight="1">
      <c r="A691" s="12" t="str">
        <f t="shared" si="20"/>
        <v/>
      </c>
      <c r="B691" s="15" t="str">
        <f t="shared" si="21"/>
        <v/>
      </c>
      <c r="C691" s="1"/>
      <c r="D691" s="1"/>
      <c r="E691" s="1"/>
      <c r="F691" s="1"/>
      <c r="G691" s="17"/>
      <c r="H691" s="17"/>
    </row>
    <row r="692" spans="1:8" ht="18.75" customHeight="1">
      <c r="A692" s="12" t="str">
        <f t="shared" si="20"/>
        <v/>
      </c>
      <c r="B692" s="15" t="str">
        <f t="shared" si="21"/>
        <v/>
      </c>
      <c r="C692" s="1"/>
      <c r="D692" s="1"/>
      <c r="E692" s="1"/>
      <c r="F692" s="1"/>
      <c r="G692" s="17"/>
      <c r="H692" s="17"/>
    </row>
    <row r="693" spans="1:8" ht="18.75" customHeight="1">
      <c r="A693" s="12" t="str">
        <f t="shared" si="20"/>
        <v/>
      </c>
      <c r="B693" s="15" t="str">
        <f t="shared" si="21"/>
        <v/>
      </c>
      <c r="C693" s="1"/>
      <c r="D693" s="1"/>
      <c r="E693" s="1"/>
      <c r="F693" s="1"/>
      <c r="G693" s="17"/>
      <c r="H693" s="17"/>
    </row>
    <row r="694" spans="1:8" ht="18.75" customHeight="1">
      <c r="A694" s="12" t="str">
        <f t="shared" si="20"/>
        <v/>
      </c>
      <c r="B694" s="15" t="str">
        <f t="shared" si="21"/>
        <v/>
      </c>
      <c r="C694" s="1"/>
      <c r="D694" s="1"/>
      <c r="E694" s="1"/>
      <c r="F694" s="1"/>
      <c r="G694" s="17"/>
      <c r="H694" s="17"/>
    </row>
    <row r="695" spans="1:8" ht="18.75" customHeight="1">
      <c r="A695" s="12" t="str">
        <f t="shared" si="20"/>
        <v/>
      </c>
      <c r="B695" s="15" t="str">
        <f t="shared" si="21"/>
        <v/>
      </c>
      <c r="C695" s="1"/>
      <c r="D695" s="1"/>
      <c r="E695" s="1"/>
      <c r="F695" s="1"/>
      <c r="G695" s="17"/>
      <c r="H695" s="17"/>
    </row>
    <row r="696" spans="1:8" ht="18.75" customHeight="1">
      <c r="A696" s="12" t="str">
        <f t="shared" si="20"/>
        <v/>
      </c>
      <c r="B696" s="15" t="str">
        <f t="shared" si="21"/>
        <v/>
      </c>
      <c r="C696" s="1"/>
      <c r="D696" s="1"/>
      <c r="E696" s="1"/>
      <c r="F696" s="1"/>
      <c r="G696" s="17"/>
      <c r="H696" s="17"/>
    </row>
    <row r="697" spans="1:8" ht="18.75" customHeight="1">
      <c r="A697" s="12" t="str">
        <f t="shared" si="20"/>
        <v/>
      </c>
      <c r="B697" s="15" t="str">
        <f t="shared" si="21"/>
        <v/>
      </c>
      <c r="C697" s="1"/>
      <c r="D697" s="1"/>
      <c r="E697" s="1"/>
      <c r="F697" s="1"/>
      <c r="G697" s="17"/>
      <c r="H697" s="17"/>
    </row>
    <row r="698" spans="1:8" ht="18.75" customHeight="1">
      <c r="A698" s="12" t="str">
        <f t="shared" si="20"/>
        <v/>
      </c>
      <c r="B698" s="15" t="str">
        <f t="shared" si="21"/>
        <v/>
      </c>
      <c r="C698" s="1"/>
      <c r="D698" s="1"/>
      <c r="E698" s="1"/>
      <c r="F698" s="1"/>
      <c r="G698" s="17"/>
      <c r="H698" s="17"/>
    </row>
    <row r="699" spans="1:8" ht="18.75" customHeight="1">
      <c r="A699" s="12" t="str">
        <f t="shared" si="20"/>
        <v/>
      </c>
      <c r="B699" s="15" t="str">
        <f t="shared" si="21"/>
        <v/>
      </c>
      <c r="C699" s="1"/>
      <c r="D699" s="1"/>
      <c r="E699" s="1"/>
      <c r="F699" s="1"/>
      <c r="G699" s="17"/>
      <c r="H699" s="17"/>
    </row>
    <row r="700" spans="1:8" ht="18.75" customHeight="1">
      <c r="A700" s="12" t="str">
        <f t="shared" si="20"/>
        <v/>
      </c>
      <c r="B700" s="15" t="str">
        <f t="shared" si="21"/>
        <v/>
      </c>
      <c r="C700" s="1"/>
      <c r="D700" s="1"/>
      <c r="E700" s="1"/>
      <c r="F700" s="1"/>
      <c r="G700" s="17"/>
      <c r="H700" s="17"/>
    </row>
    <row r="701" spans="1:8" ht="18.75" customHeight="1">
      <c r="A701" s="12" t="str">
        <f t="shared" si="20"/>
        <v/>
      </c>
      <c r="B701" s="15" t="str">
        <f t="shared" si="21"/>
        <v/>
      </c>
      <c r="C701" s="1"/>
      <c r="D701" s="1"/>
      <c r="E701" s="1"/>
      <c r="F701" s="1"/>
      <c r="G701" s="17"/>
      <c r="H701" s="17"/>
    </row>
    <row r="702" spans="1:8" ht="18.75" customHeight="1">
      <c r="A702" s="12" t="str">
        <f t="shared" si="20"/>
        <v/>
      </c>
      <c r="B702" s="15" t="str">
        <f t="shared" si="21"/>
        <v/>
      </c>
      <c r="C702" s="1"/>
      <c r="D702" s="1"/>
      <c r="E702" s="1"/>
      <c r="F702" s="1"/>
      <c r="G702" s="17"/>
      <c r="H702" s="17"/>
    </row>
    <row r="703" spans="1:8" ht="18.75" customHeight="1">
      <c r="A703" s="12" t="str">
        <f t="shared" si="20"/>
        <v/>
      </c>
      <c r="B703" s="15" t="str">
        <f t="shared" si="21"/>
        <v/>
      </c>
      <c r="C703" s="1"/>
      <c r="D703" s="1"/>
      <c r="E703" s="1"/>
      <c r="F703" s="1"/>
      <c r="G703" s="17"/>
      <c r="H703" s="17"/>
    </row>
    <row r="704" spans="1:8" ht="18.75" customHeight="1">
      <c r="A704" s="12" t="str">
        <f t="shared" si="20"/>
        <v/>
      </c>
      <c r="B704" s="15" t="str">
        <f t="shared" si="21"/>
        <v/>
      </c>
      <c r="C704" s="1"/>
      <c r="D704" s="1"/>
      <c r="E704" s="1"/>
      <c r="F704" s="1"/>
      <c r="G704" s="17"/>
      <c r="H704" s="17"/>
    </row>
    <row r="705" spans="1:8" ht="18.75" customHeight="1">
      <c r="A705" s="12" t="str">
        <f t="shared" si="20"/>
        <v/>
      </c>
      <c r="B705" s="15" t="str">
        <f t="shared" si="21"/>
        <v/>
      </c>
      <c r="C705" s="1"/>
      <c r="D705" s="1"/>
      <c r="E705" s="1"/>
      <c r="F705" s="1"/>
      <c r="G705" s="17"/>
      <c r="H705" s="17"/>
    </row>
    <row r="706" spans="1:8" ht="18.75" customHeight="1">
      <c r="A706" s="12" t="str">
        <f t="shared" si="20"/>
        <v/>
      </c>
      <c r="B706" s="15" t="str">
        <f t="shared" si="21"/>
        <v/>
      </c>
      <c r="C706" s="1"/>
      <c r="D706" s="1"/>
      <c r="E706" s="1"/>
      <c r="F706" s="1"/>
      <c r="G706" s="17"/>
      <c r="H706" s="17"/>
    </row>
    <row r="707" spans="1:8" ht="18.75" customHeight="1">
      <c r="A707" s="12" t="str">
        <f t="shared" si="20"/>
        <v/>
      </c>
      <c r="B707" s="15" t="str">
        <f t="shared" si="21"/>
        <v/>
      </c>
      <c r="C707" s="1"/>
      <c r="D707" s="1"/>
      <c r="E707" s="1"/>
      <c r="F707" s="1"/>
      <c r="G707" s="17"/>
      <c r="H707" s="17"/>
    </row>
    <row r="708" spans="1:8" ht="18.75" customHeight="1">
      <c r="A708" s="12" t="str">
        <f t="shared" si="20"/>
        <v/>
      </c>
      <c r="B708" s="15" t="str">
        <f t="shared" si="21"/>
        <v/>
      </c>
      <c r="C708" s="1"/>
      <c r="D708" s="1"/>
      <c r="E708" s="1"/>
      <c r="F708" s="1"/>
      <c r="G708" s="17"/>
      <c r="H708" s="17"/>
    </row>
    <row r="709" spans="1:8" ht="18.75" customHeight="1">
      <c r="A709" s="12" t="str">
        <f t="shared" si="20"/>
        <v/>
      </c>
      <c r="B709" s="15" t="str">
        <f t="shared" si="21"/>
        <v/>
      </c>
      <c r="C709" s="1"/>
      <c r="D709" s="1"/>
      <c r="E709" s="1"/>
      <c r="F709" s="1"/>
      <c r="G709" s="17"/>
      <c r="H709" s="17"/>
    </row>
    <row r="710" spans="1:8" ht="18.75" customHeight="1">
      <c r="A710" s="12" t="str">
        <f t="shared" si="20"/>
        <v/>
      </c>
      <c r="B710" s="15" t="str">
        <f t="shared" si="21"/>
        <v/>
      </c>
      <c r="C710" s="1"/>
      <c r="D710" s="1"/>
      <c r="E710" s="1"/>
      <c r="F710" s="1"/>
      <c r="G710" s="17"/>
      <c r="H710" s="17"/>
    </row>
    <row r="711" spans="1:8" ht="18.75" customHeight="1">
      <c r="A711" s="12" t="str">
        <f t="shared" si="20"/>
        <v/>
      </c>
      <c r="B711" s="15" t="str">
        <f t="shared" si="21"/>
        <v/>
      </c>
      <c r="C711" s="1"/>
      <c r="D711" s="1"/>
      <c r="E711" s="1"/>
      <c r="F711" s="1"/>
      <c r="G711" s="17"/>
      <c r="H711" s="17"/>
    </row>
    <row r="712" spans="1:8" ht="18.75" customHeight="1">
      <c r="A712" s="12" t="str">
        <f t="shared" si="20"/>
        <v/>
      </c>
      <c r="B712" s="15" t="str">
        <f t="shared" si="21"/>
        <v/>
      </c>
      <c r="C712" s="1"/>
      <c r="D712" s="1"/>
      <c r="E712" s="1"/>
      <c r="F712" s="1"/>
      <c r="G712" s="17"/>
      <c r="H712" s="17"/>
    </row>
    <row r="713" spans="1:8" ht="18.75" customHeight="1">
      <c r="A713" s="12" t="str">
        <f t="shared" si="20"/>
        <v/>
      </c>
      <c r="B713" s="15" t="str">
        <f t="shared" si="21"/>
        <v/>
      </c>
      <c r="C713" s="1"/>
      <c r="D713" s="1"/>
      <c r="E713" s="1"/>
      <c r="F713" s="1"/>
      <c r="G713" s="17"/>
      <c r="H713" s="17"/>
    </row>
    <row r="714" spans="1:8" ht="18.75" customHeight="1">
      <c r="A714" s="12" t="str">
        <f t="shared" si="20"/>
        <v/>
      </c>
      <c r="B714" s="15" t="str">
        <f t="shared" si="21"/>
        <v/>
      </c>
      <c r="C714" s="1"/>
      <c r="D714" s="1"/>
      <c r="E714" s="1"/>
      <c r="F714" s="1"/>
      <c r="G714" s="17"/>
      <c r="H714" s="17"/>
    </row>
    <row r="715" spans="1:8" ht="18.75" customHeight="1">
      <c r="A715" s="12" t="str">
        <f t="shared" si="20"/>
        <v/>
      </c>
      <c r="B715" s="15" t="str">
        <f t="shared" si="21"/>
        <v/>
      </c>
      <c r="C715" s="1"/>
      <c r="D715" s="1"/>
      <c r="E715" s="1"/>
      <c r="F715" s="1"/>
      <c r="G715" s="17"/>
      <c r="H715" s="17"/>
    </row>
    <row r="716" spans="1:8" ht="18.75" customHeight="1">
      <c r="A716" s="12" t="str">
        <f t="shared" si="20"/>
        <v/>
      </c>
      <c r="B716" s="15" t="str">
        <f t="shared" si="21"/>
        <v/>
      </c>
      <c r="C716" s="1"/>
      <c r="D716" s="1"/>
      <c r="E716" s="1"/>
      <c r="F716" s="1"/>
      <c r="G716" s="17"/>
      <c r="H716" s="17"/>
    </row>
    <row r="717" spans="1:8" ht="18.75" customHeight="1">
      <c r="A717" s="12" t="str">
        <f t="shared" si="20"/>
        <v/>
      </c>
      <c r="B717" s="15" t="str">
        <f t="shared" si="21"/>
        <v/>
      </c>
      <c r="C717" s="1"/>
      <c r="D717" s="1"/>
      <c r="E717" s="1"/>
      <c r="F717" s="1"/>
      <c r="G717" s="17"/>
      <c r="H717" s="17"/>
    </row>
    <row r="718" spans="1:8" ht="18.75" customHeight="1">
      <c r="A718" s="12" t="str">
        <f t="shared" si="20"/>
        <v/>
      </c>
      <c r="B718" s="15" t="str">
        <f t="shared" si="21"/>
        <v/>
      </c>
      <c r="C718" s="1"/>
      <c r="D718" s="1"/>
      <c r="E718" s="1"/>
      <c r="F718" s="1"/>
      <c r="G718" s="17"/>
      <c r="H718" s="17"/>
    </row>
    <row r="719" spans="1:8" ht="18.75" customHeight="1">
      <c r="A719" s="12" t="str">
        <f t="shared" ref="A719:A782" si="22">IF(ISBLANK(F719)=FALSE,B719&amp;LEFT(F719,1),"")</f>
        <v/>
      </c>
      <c r="B719" s="15" t="str">
        <f t="shared" si="21"/>
        <v/>
      </c>
      <c r="C719" s="1"/>
      <c r="D719" s="1"/>
      <c r="E719" s="1"/>
      <c r="F719" s="1"/>
      <c r="G719" s="17"/>
      <c r="H719" s="17"/>
    </row>
    <row r="720" spans="1:8" ht="18.75" customHeight="1">
      <c r="A720" s="12" t="str">
        <f t="shared" si="22"/>
        <v/>
      </c>
      <c r="B720" s="15" t="str">
        <f t="shared" si="21"/>
        <v/>
      </c>
      <c r="C720" s="1"/>
      <c r="D720" s="1"/>
      <c r="E720" s="1"/>
      <c r="F720" s="1"/>
      <c r="G720" s="17"/>
      <c r="H720" s="17"/>
    </row>
    <row r="721" spans="1:8" ht="18.75" customHeight="1">
      <c r="A721" s="12" t="str">
        <f t="shared" si="22"/>
        <v/>
      </c>
      <c r="B721" s="15" t="str">
        <f t="shared" si="21"/>
        <v/>
      </c>
      <c r="C721" s="1"/>
      <c r="D721" s="1"/>
      <c r="E721" s="1"/>
      <c r="F721" s="1"/>
      <c r="G721" s="17"/>
      <c r="H721" s="17"/>
    </row>
    <row r="722" spans="1:8" ht="18.75" customHeight="1">
      <c r="A722" s="12" t="str">
        <f t="shared" si="22"/>
        <v/>
      </c>
      <c r="B722" s="15" t="str">
        <f t="shared" si="21"/>
        <v/>
      </c>
      <c r="C722" s="1"/>
      <c r="D722" s="1"/>
      <c r="E722" s="1"/>
      <c r="F722" s="1"/>
      <c r="G722" s="17"/>
      <c r="H722" s="17"/>
    </row>
    <row r="723" spans="1:8" ht="18.75" customHeight="1">
      <c r="A723" s="12" t="str">
        <f t="shared" si="22"/>
        <v/>
      </c>
      <c r="B723" s="15" t="str">
        <f t="shared" si="21"/>
        <v/>
      </c>
      <c r="C723" s="1"/>
      <c r="D723" s="1"/>
      <c r="E723" s="1"/>
      <c r="F723" s="1"/>
      <c r="G723" s="17"/>
      <c r="H723" s="17"/>
    </row>
    <row r="724" spans="1:8" ht="18.75" customHeight="1">
      <c r="A724" s="12" t="str">
        <f t="shared" si="22"/>
        <v/>
      </c>
      <c r="B724" s="15" t="str">
        <f t="shared" si="21"/>
        <v/>
      </c>
      <c r="C724" s="1"/>
      <c r="D724" s="1"/>
      <c r="E724" s="1"/>
      <c r="F724" s="1"/>
      <c r="G724" s="17"/>
      <c r="H724" s="17"/>
    </row>
    <row r="725" spans="1:8" ht="18.75" customHeight="1">
      <c r="A725" s="12" t="str">
        <f t="shared" si="22"/>
        <v/>
      </c>
      <c r="B725" s="15" t="str">
        <f t="shared" ref="B725:B788" si="23">LEFT(D725,5)</f>
        <v/>
      </c>
      <c r="C725" s="1"/>
      <c r="D725" s="1"/>
      <c r="E725" s="1"/>
      <c r="F725" s="1"/>
      <c r="G725" s="17"/>
      <c r="H725" s="17"/>
    </row>
    <row r="726" spans="1:8" ht="18.75" customHeight="1">
      <c r="A726" s="12" t="str">
        <f t="shared" si="22"/>
        <v/>
      </c>
      <c r="B726" s="15" t="str">
        <f t="shared" si="23"/>
        <v/>
      </c>
      <c r="C726" s="1"/>
      <c r="D726" s="1"/>
      <c r="E726" s="1"/>
      <c r="F726" s="1"/>
      <c r="G726" s="17"/>
      <c r="H726" s="17"/>
    </row>
    <row r="727" spans="1:8" ht="18.75" customHeight="1">
      <c r="A727" s="12" t="str">
        <f t="shared" si="22"/>
        <v/>
      </c>
      <c r="B727" s="15" t="str">
        <f t="shared" si="23"/>
        <v/>
      </c>
      <c r="C727" s="1"/>
      <c r="D727" s="1"/>
      <c r="E727" s="1"/>
      <c r="F727" s="1"/>
      <c r="G727" s="17"/>
      <c r="H727" s="17"/>
    </row>
    <row r="728" spans="1:8" ht="18.75" customHeight="1">
      <c r="A728" s="12" t="str">
        <f t="shared" si="22"/>
        <v/>
      </c>
      <c r="B728" s="15" t="str">
        <f t="shared" si="23"/>
        <v/>
      </c>
      <c r="C728" s="1"/>
      <c r="D728" s="1"/>
      <c r="E728" s="1"/>
      <c r="F728" s="1"/>
      <c r="G728" s="17"/>
      <c r="H728" s="17"/>
    </row>
    <row r="729" spans="1:8" ht="18.75" customHeight="1">
      <c r="A729" s="12" t="str">
        <f t="shared" si="22"/>
        <v/>
      </c>
      <c r="B729" s="15" t="str">
        <f t="shared" si="23"/>
        <v/>
      </c>
      <c r="C729" s="1"/>
      <c r="D729" s="1"/>
      <c r="E729" s="1"/>
      <c r="F729" s="1"/>
      <c r="G729" s="17"/>
      <c r="H729" s="17"/>
    </row>
    <row r="730" spans="1:8" ht="18.75" customHeight="1">
      <c r="A730" s="12" t="str">
        <f t="shared" si="22"/>
        <v/>
      </c>
      <c r="B730" s="15" t="str">
        <f t="shared" si="23"/>
        <v/>
      </c>
      <c r="C730" s="1"/>
      <c r="D730" s="1"/>
      <c r="E730" s="1"/>
      <c r="F730" s="1"/>
      <c r="G730" s="17"/>
      <c r="H730" s="17"/>
    </row>
    <row r="731" spans="1:8" ht="18.75" customHeight="1">
      <c r="A731" s="12" t="str">
        <f t="shared" si="22"/>
        <v/>
      </c>
      <c r="B731" s="15" t="str">
        <f t="shared" si="23"/>
        <v/>
      </c>
      <c r="C731" s="1"/>
      <c r="D731" s="1"/>
      <c r="E731" s="1"/>
      <c r="F731" s="1"/>
      <c r="G731" s="17"/>
      <c r="H731" s="17"/>
    </row>
    <row r="732" spans="1:8" ht="18.75" customHeight="1">
      <c r="A732" s="12" t="str">
        <f t="shared" si="22"/>
        <v/>
      </c>
      <c r="B732" s="15" t="str">
        <f t="shared" si="23"/>
        <v/>
      </c>
      <c r="C732" s="1"/>
      <c r="D732" s="1"/>
      <c r="E732" s="1"/>
      <c r="F732" s="1"/>
      <c r="G732" s="17"/>
      <c r="H732" s="17"/>
    </row>
    <row r="733" spans="1:8" ht="18.75" customHeight="1">
      <c r="A733" s="12" t="str">
        <f t="shared" si="22"/>
        <v/>
      </c>
      <c r="B733" s="15" t="str">
        <f t="shared" si="23"/>
        <v/>
      </c>
      <c r="C733" s="1"/>
      <c r="D733" s="1"/>
      <c r="E733" s="1"/>
      <c r="F733" s="1"/>
      <c r="G733" s="17"/>
      <c r="H733" s="17"/>
    </row>
    <row r="734" spans="1:8" ht="18.75" customHeight="1">
      <c r="A734" s="12" t="str">
        <f t="shared" si="22"/>
        <v/>
      </c>
      <c r="B734" s="15" t="str">
        <f t="shared" si="23"/>
        <v/>
      </c>
      <c r="C734" s="1"/>
      <c r="D734" s="1"/>
      <c r="E734" s="1"/>
      <c r="F734" s="1"/>
      <c r="G734" s="17"/>
      <c r="H734" s="17"/>
    </row>
    <row r="735" spans="1:8" ht="18.75" customHeight="1">
      <c r="A735" s="12" t="str">
        <f t="shared" si="22"/>
        <v/>
      </c>
      <c r="B735" s="15" t="str">
        <f t="shared" si="23"/>
        <v/>
      </c>
      <c r="C735" s="1"/>
      <c r="D735" s="1"/>
      <c r="E735" s="1"/>
      <c r="F735" s="1"/>
      <c r="G735" s="17"/>
      <c r="H735" s="17"/>
    </row>
    <row r="736" spans="1:8" ht="18.75" customHeight="1">
      <c r="A736" s="12" t="str">
        <f t="shared" si="22"/>
        <v/>
      </c>
      <c r="B736" s="15" t="str">
        <f t="shared" si="23"/>
        <v/>
      </c>
      <c r="C736" s="1"/>
      <c r="D736" s="1"/>
      <c r="E736" s="1"/>
      <c r="F736" s="1"/>
      <c r="G736" s="17"/>
      <c r="H736" s="17"/>
    </row>
    <row r="737" spans="1:8" ht="18.75" customHeight="1">
      <c r="A737" s="12" t="str">
        <f t="shared" si="22"/>
        <v/>
      </c>
      <c r="B737" s="15" t="str">
        <f t="shared" si="23"/>
        <v/>
      </c>
      <c r="C737" s="1"/>
      <c r="D737" s="1"/>
      <c r="E737" s="1"/>
      <c r="F737" s="1"/>
      <c r="G737" s="17"/>
      <c r="H737" s="17"/>
    </row>
    <row r="738" spans="1:8" ht="18.75" customHeight="1">
      <c r="A738" s="12" t="str">
        <f t="shared" si="22"/>
        <v/>
      </c>
      <c r="B738" s="15" t="str">
        <f t="shared" si="23"/>
        <v/>
      </c>
      <c r="C738" s="1"/>
      <c r="D738" s="1"/>
      <c r="E738" s="1"/>
      <c r="F738" s="1"/>
      <c r="G738" s="17"/>
      <c r="H738" s="17"/>
    </row>
    <row r="739" spans="1:8" ht="18.75" customHeight="1">
      <c r="A739" s="12" t="str">
        <f t="shared" si="22"/>
        <v/>
      </c>
      <c r="B739" s="15" t="str">
        <f t="shared" si="23"/>
        <v/>
      </c>
      <c r="C739" s="1"/>
      <c r="D739" s="1"/>
      <c r="E739" s="1"/>
      <c r="F739" s="1"/>
      <c r="G739" s="17"/>
      <c r="H739" s="17"/>
    </row>
    <row r="740" spans="1:8" ht="18.75" customHeight="1">
      <c r="A740" s="12" t="str">
        <f t="shared" si="22"/>
        <v/>
      </c>
      <c r="B740" s="15" t="str">
        <f t="shared" si="23"/>
        <v/>
      </c>
      <c r="C740" s="1"/>
      <c r="D740" s="1"/>
      <c r="E740" s="1"/>
      <c r="F740" s="1"/>
      <c r="G740" s="17"/>
      <c r="H740" s="17"/>
    </row>
    <row r="741" spans="1:8" ht="18.75" customHeight="1">
      <c r="A741" s="12" t="str">
        <f t="shared" si="22"/>
        <v/>
      </c>
      <c r="B741" s="15" t="str">
        <f t="shared" si="23"/>
        <v/>
      </c>
      <c r="C741" s="1"/>
      <c r="D741" s="1"/>
      <c r="E741" s="1"/>
      <c r="F741" s="1"/>
      <c r="G741" s="17"/>
      <c r="H741" s="17"/>
    </row>
    <row r="742" spans="1:8" ht="18.75" customHeight="1">
      <c r="A742" s="12" t="str">
        <f t="shared" si="22"/>
        <v/>
      </c>
      <c r="B742" s="15" t="str">
        <f t="shared" si="23"/>
        <v/>
      </c>
      <c r="C742" s="1"/>
      <c r="D742" s="1"/>
      <c r="E742" s="1"/>
      <c r="F742" s="1"/>
      <c r="G742" s="17"/>
      <c r="H742" s="17"/>
    </row>
    <row r="743" spans="1:8" ht="18.75" customHeight="1">
      <c r="A743" s="12" t="str">
        <f t="shared" si="22"/>
        <v/>
      </c>
      <c r="B743" s="15" t="str">
        <f t="shared" si="23"/>
        <v/>
      </c>
      <c r="C743" s="1"/>
      <c r="D743" s="1"/>
      <c r="E743" s="1"/>
      <c r="F743" s="1"/>
      <c r="G743" s="17"/>
      <c r="H743" s="17"/>
    </row>
    <row r="744" spans="1:8" ht="18.75" customHeight="1">
      <c r="A744" s="12" t="str">
        <f t="shared" si="22"/>
        <v/>
      </c>
      <c r="B744" s="15" t="str">
        <f t="shared" si="23"/>
        <v/>
      </c>
      <c r="C744" s="1"/>
      <c r="D744" s="1"/>
      <c r="E744" s="1"/>
      <c r="F744" s="1"/>
      <c r="G744" s="17"/>
      <c r="H744" s="17"/>
    </row>
    <row r="745" spans="1:8" ht="18.75" customHeight="1">
      <c r="A745" s="12" t="str">
        <f t="shared" si="22"/>
        <v/>
      </c>
      <c r="B745" s="15" t="str">
        <f t="shared" si="23"/>
        <v/>
      </c>
      <c r="C745" s="1"/>
      <c r="D745" s="1"/>
      <c r="E745" s="1"/>
      <c r="F745" s="1"/>
      <c r="G745" s="17"/>
      <c r="H745" s="17"/>
    </row>
    <row r="746" spans="1:8" ht="18.75" customHeight="1">
      <c r="A746" s="12" t="str">
        <f t="shared" si="22"/>
        <v/>
      </c>
      <c r="B746" s="15" t="str">
        <f t="shared" si="23"/>
        <v/>
      </c>
      <c r="C746" s="1"/>
      <c r="D746" s="1"/>
      <c r="E746" s="1"/>
      <c r="F746" s="1"/>
      <c r="G746" s="17"/>
      <c r="H746" s="17"/>
    </row>
    <row r="747" spans="1:8" ht="18.75" customHeight="1">
      <c r="A747" s="12" t="str">
        <f t="shared" si="22"/>
        <v/>
      </c>
      <c r="B747" s="15" t="str">
        <f t="shared" si="23"/>
        <v/>
      </c>
      <c r="C747" s="1"/>
      <c r="D747" s="1"/>
      <c r="E747" s="1"/>
      <c r="F747" s="1"/>
      <c r="G747" s="17"/>
      <c r="H747" s="17"/>
    </row>
    <row r="748" spans="1:8" ht="18.75" customHeight="1">
      <c r="A748" s="12" t="str">
        <f t="shared" si="22"/>
        <v/>
      </c>
      <c r="B748" s="15" t="str">
        <f t="shared" si="23"/>
        <v/>
      </c>
      <c r="C748" s="1"/>
      <c r="D748" s="1"/>
      <c r="E748" s="1"/>
      <c r="F748" s="1"/>
      <c r="G748" s="17"/>
      <c r="H748" s="17"/>
    </row>
    <row r="749" spans="1:8" ht="18.75" customHeight="1">
      <c r="A749" s="12" t="str">
        <f t="shared" si="22"/>
        <v/>
      </c>
      <c r="B749" s="15" t="str">
        <f t="shared" si="23"/>
        <v/>
      </c>
      <c r="C749" s="1"/>
      <c r="D749" s="1"/>
      <c r="E749" s="1"/>
      <c r="F749" s="1"/>
      <c r="G749" s="17"/>
      <c r="H749" s="17"/>
    </row>
    <row r="750" spans="1:8" ht="18.75" customHeight="1">
      <c r="A750" s="12" t="str">
        <f t="shared" si="22"/>
        <v/>
      </c>
      <c r="B750" s="15" t="str">
        <f t="shared" si="23"/>
        <v/>
      </c>
      <c r="C750" s="1"/>
      <c r="D750" s="1"/>
      <c r="E750" s="1"/>
      <c r="F750" s="1"/>
      <c r="G750" s="17"/>
      <c r="H750" s="17"/>
    </row>
    <row r="751" spans="1:8" ht="18.75" customHeight="1">
      <c r="A751" s="12" t="str">
        <f t="shared" si="22"/>
        <v/>
      </c>
      <c r="B751" s="15" t="str">
        <f t="shared" si="23"/>
        <v/>
      </c>
      <c r="C751" s="1"/>
      <c r="D751" s="1"/>
      <c r="E751" s="1"/>
      <c r="F751" s="1"/>
      <c r="G751" s="17"/>
      <c r="H751" s="17"/>
    </row>
    <row r="752" spans="1:8" ht="18.75" customHeight="1">
      <c r="A752" s="12" t="str">
        <f t="shared" si="22"/>
        <v/>
      </c>
      <c r="B752" s="15" t="str">
        <f t="shared" si="23"/>
        <v/>
      </c>
      <c r="C752" s="1"/>
      <c r="D752" s="1"/>
      <c r="E752" s="1"/>
      <c r="F752" s="1"/>
      <c r="G752" s="17"/>
      <c r="H752" s="17"/>
    </row>
    <row r="753" spans="1:8" ht="18.75" customHeight="1">
      <c r="A753" s="12" t="str">
        <f t="shared" si="22"/>
        <v/>
      </c>
      <c r="B753" s="15" t="str">
        <f t="shared" si="23"/>
        <v/>
      </c>
      <c r="C753" s="1"/>
      <c r="D753" s="1"/>
      <c r="E753" s="1"/>
      <c r="F753" s="1"/>
      <c r="G753" s="17"/>
      <c r="H753" s="17"/>
    </row>
    <row r="754" spans="1:8" ht="18.75" customHeight="1">
      <c r="A754" s="12" t="str">
        <f t="shared" si="22"/>
        <v/>
      </c>
      <c r="B754" s="15" t="str">
        <f t="shared" si="23"/>
        <v/>
      </c>
      <c r="C754" s="1"/>
      <c r="D754" s="1"/>
      <c r="E754" s="1"/>
      <c r="F754" s="1"/>
      <c r="G754" s="17"/>
      <c r="H754" s="17"/>
    </row>
    <row r="755" spans="1:8" ht="18.75" customHeight="1">
      <c r="A755" s="12" t="str">
        <f t="shared" si="22"/>
        <v/>
      </c>
      <c r="B755" s="15" t="str">
        <f t="shared" si="23"/>
        <v/>
      </c>
      <c r="C755" s="1"/>
      <c r="D755" s="1"/>
      <c r="E755" s="1"/>
      <c r="F755" s="1"/>
      <c r="G755" s="17"/>
      <c r="H755" s="17"/>
    </row>
    <row r="756" spans="1:8" ht="18.75" customHeight="1">
      <c r="A756" s="12" t="str">
        <f t="shared" si="22"/>
        <v/>
      </c>
      <c r="B756" s="15" t="str">
        <f t="shared" si="23"/>
        <v/>
      </c>
      <c r="C756" s="1"/>
      <c r="D756" s="1"/>
      <c r="E756" s="1"/>
      <c r="F756" s="1"/>
      <c r="G756" s="17"/>
      <c r="H756" s="17"/>
    </row>
    <row r="757" spans="1:8" ht="18.75" customHeight="1">
      <c r="A757" s="12" t="str">
        <f t="shared" si="22"/>
        <v/>
      </c>
      <c r="B757" s="15" t="str">
        <f t="shared" si="23"/>
        <v/>
      </c>
      <c r="C757" s="1"/>
      <c r="D757" s="1"/>
      <c r="E757" s="1"/>
      <c r="F757" s="1"/>
      <c r="G757" s="17"/>
      <c r="H757" s="17"/>
    </row>
    <row r="758" spans="1:8" ht="18.75" customHeight="1">
      <c r="A758" s="12" t="str">
        <f t="shared" si="22"/>
        <v/>
      </c>
      <c r="B758" s="15" t="str">
        <f t="shared" si="23"/>
        <v/>
      </c>
      <c r="C758" s="1"/>
      <c r="D758" s="1"/>
      <c r="E758" s="1"/>
      <c r="F758" s="1"/>
      <c r="G758" s="17"/>
      <c r="H758" s="17"/>
    </row>
    <row r="759" spans="1:8" ht="18.75" customHeight="1">
      <c r="A759" s="12" t="str">
        <f t="shared" si="22"/>
        <v/>
      </c>
      <c r="B759" s="15" t="str">
        <f t="shared" si="23"/>
        <v/>
      </c>
      <c r="C759" s="1"/>
      <c r="D759" s="1"/>
      <c r="E759" s="1"/>
      <c r="F759" s="1"/>
      <c r="G759" s="17"/>
      <c r="H759" s="17"/>
    </row>
    <row r="760" spans="1:8" ht="18.75" customHeight="1">
      <c r="A760" s="12" t="str">
        <f t="shared" si="22"/>
        <v/>
      </c>
      <c r="B760" s="15" t="str">
        <f t="shared" si="23"/>
        <v/>
      </c>
      <c r="C760" s="1"/>
      <c r="D760" s="1"/>
      <c r="E760" s="1"/>
      <c r="F760" s="1"/>
      <c r="G760" s="17"/>
      <c r="H760" s="17"/>
    </row>
    <row r="761" spans="1:8" ht="18.75" customHeight="1">
      <c r="A761" s="12" t="str">
        <f t="shared" si="22"/>
        <v/>
      </c>
      <c r="B761" s="15" t="str">
        <f t="shared" si="23"/>
        <v/>
      </c>
      <c r="C761" s="1"/>
      <c r="D761" s="1"/>
      <c r="E761" s="1"/>
      <c r="F761" s="1"/>
      <c r="G761" s="17"/>
      <c r="H761" s="17"/>
    </row>
    <row r="762" spans="1:8" ht="18.75" customHeight="1">
      <c r="A762" s="12" t="str">
        <f t="shared" si="22"/>
        <v/>
      </c>
      <c r="B762" s="15" t="str">
        <f t="shared" si="23"/>
        <v/>
      </c>
      <c r="C762" s="1"/>
      <c r="D762" s="1"/>
      <c r="E762" s="1"/>
      <c r="F762" s="1"/>
      <c r="G762" s="17"/>
      <c r="H762" s="17"/>
    </row>
    <row r="763" spans="1:8" ht="18.75" customHeight="1">
      <c r="A763" s="12" t="str">
        <f t="shared" si="22"/>
        <v/>
      </c>
      <c r="B763" s="15" t="str">
        <f t="shared" si="23"/>
        <v/>
      </c>
      <c r="C763" s="1"/>
      <c r="D763" s="1"/>
      <c r="E763" s="1"/>
      <c r="F763" s="1"/>
      <c r="G763" s="17"/>
      <c r="H763" s="17"/>
    </row>
    <row r="764" spans="1:8" ht="18.75" customHeight="1">
      <c r="A764" s="12" t="str">
        <f t="shared" si="22"/>
        <v/>
      </c>
      <c r="B764" s="15" t="str">
        <f t="shared" si="23"/>
        <v/>
      </c>
      <c r="C764" s="1"/>
      <c r="D764" s="1"/>
      <c r="E764" s="1"/>
      <c r="F764" s="1"/>
      <c r="G764" s="17"/>
      <c r="H764" s="17"/>
    </row>
    <row r="765" spans="1:8" ht="18.75" customHeight="1">
      <c r="A765" s="12" t="str">
        <f t="shared" si="22"/>
        <v/>
      </c>
      <c r="B765" s="15" t="str">
        <f t="shared" si="23"/>
        <v/>
      </c>
      <c r="C765" s="1"/>
      <c r="D765" s="1"/>
      <c r="E765" s="1"/>
      <c r="F765" s="1"/>
      <c r="G765" s="17"/>
      <c r="H765" s="17"/>
    </row>
    <row r="766" spans="1:8" ht="18.75" customHeight="1">
      <c r="A766" s="12" t="str">
        <f t="shared" si="22"/>
        <v/>
      </c>
      <c r="B766" s="15" t="str">
        <f t="shared" si="23"/>
        <v/>
      </c>
      <c r="C766" s="1"/>
      <c r="D766" s="1"/>
      <c r="E766" s="1"/>
      <c r="F766" s="1"/>
      <c r="G766" s="17"/>
      <c r="H766" s="17"/>
    </row>
    <row r="767" spans="1:8" ht="18.75" customHeight="1">
      <c r="A767" s="12" t="str">
        <f t="shared" si="22"/>
        <v/>
      </c>
      <c r="B767" s="15" t="str">
        <f t="shared" si="23"/>
        <v/>
      </c>
      <c r="C767" s="1"/>
      <c r="D767" s="1"/>
      <c r="E767" s="1"/>
      <c r="F767" s="1"/>
      <c r="G767" s="17"/>
      <c r="H767" s="17"/>
    </row>
    <row r="768" spans="1:8" ht="18.75" customHeight="1">
      <c r="A768" s="12" t="str">
        <f t="shared" si="22"/>
        <v/>
      </c>
      <c r="B768" s="15" t="str">
        <f t="shared" si="23"/>
        <v/>
      </c>
      <c r="C768" s="1"/>
      <c r="D768" s="1"/>
      <c r="E768" s="1"/>
      <c r="F768" s="1"/>
      <c r="G768" s="17"/>
      <c r="H768" s="17"/>
    </row>
    <row r="769" spans="1:8" ht="18.75" customHeight="1">
      <c r="A769" s="12" t="str">
        <f t="shared" si="22"/>
        <v/>
      </c>
      <c r="B769" s="15" t="str">
        <f t="shared" si="23"/>
        <v/>
      </c>
      <c r="C769" s="1"/>
      <c r="D769" s="1"/>
      <c r="E769" s="1"/>
      <c r="F769" s="1"/>
      <c r="G769" s="17"/>
      <c r="H769" s="17"/>
    </row>
    <row r="770" spans="1:8" ht="18.75" customHeight="1">
      <c r="A770" s="12" t="str">
        <f t="shared" si="22"/>
        <v/>
      </c>
      <c r="B770" s="15" t="str">
        <f t="shared" si="23"/>
        <v/>
      </c>
      <c r="C770" s="1"/>
      <c r="D770" s="1"/>
      <c r="E770" s="1"/>
      <c r="F770" s="1"/>
      <c r="G770" s="17"/>
      <c r="H770" s="17"/>
    </row>
    <row r="771" spans="1:8" ht="18.75" customHeight="1">
      <c r="A771" s="12" t="str">
        <f t="shared" si="22"/>
        <v/>
      </c>
      <c r="B771" s="15" t="str">
        <f t="shared" si="23"/>
        <v/>
      </c>
      <c r="C771" s="1"/>
      <c r="D771" s="1"/>
      <c r="E771" s="1"/>
      <c r="F771" s="1"/>
      <c r="G771" s="17"/>
      <c r="H771" s="17"/>
    </row>
    <row r="772" spans="1:8" ht="18.75" customHeight="1">
      <c r="A772" s="12" t="str">
        <f t="shared" si="22"/>
        <v/>
      </c>
      <c r="B772" s="15" t="str">
        <f t="shared" si="23"/>
        <v/>
      </c>
      <c r="C772" s="1"/>
      <c r="D772" s="1"/>
      <c r="E772" s="1"/>
      <c r="F772" s="1"/>
      <c r="G772" s="17"/>
      <c r="H772" s="17"/>
    </row>
    <row r="773" spans="1:8" ht="18.75" customHeight="1">
      <c r="A773" s="12" t="str">
        <f t="shared" si="22"/>
        <v/>
      </c>
      <c r="B773" s="15" t="str">
        <f t="shared" si="23"/>
        <v/>
      </c>
      <c r="C773" s="1"/>
      <c r="D773" s="1"/>
      <c r="E773" s="1"/>
      <c r="F773" s="1"/>
      <c r="G773" s="17"/>
      <c r="H773" s="17"/>
    </row>
    <row r="774" spans="1:8" ht="18.75" customHeight="1">
      <c r="A774" s="12" t="str">
        <f t="shared" si="22"/>
        <v/>
      </c>
      <c r="B774" s="15" t="str">
        <f t="shared" si="23"/>
        <v/>
      </c>
      <c r="C774" s="1"/>
      <c r="D774" s="1"/>
      <c r="E774" s="1"/>
      <c r="F774" s="1"/>
      <c r="G774" s="17"/>
      <c r="H774" s="17"/>
    </row>
    <row r="775" spans="1:8" ht="18.75" customHeight="1">
      <c r="A775" s="12" t="str">
        <f t="shared" si="22"/>
        <v/>
      </c>
      <c r="B775" s="15" t="str">
        <f t="shared" si="23"/>
        <v/>
      </c>
      <c r="C775" s="1"/>
      <c r="D775" s="1"/>
      <c r="E775" s="1"/>
      <c r="F775" s="1"/>
      <c r="G775" s="17"/>
      <c r="H775" s="17"/>
    </row>
    <row r="776" spans="1:8" ht="18.75" customHeight="1">
      <c r="A776" s="12" t="str">
        <f t="shared" si="22"/>
        <v/>
      </c>
      <c r="B776" s="15" t="str">
        <f t="shared" si="23"/>
        <v/>
      </c>
      <c r="C776" s="1"/>
      <c r="D776" s="1"/>
      <c r="E776" s="1"/>
      <c r="F776" s="1"/>
      <c r="G776" s="17"/>
      <c r="H776" s="17"/>
    </row>
    <row r="777" spans="1:8" ht="18.75" customHeight="1">
      <c r="A777" s="12" t="str">
        <f t="shared" si="22"/>
        <v/>
      </c>
      <c r="B777" s="15" t="str">
        <f t="shared" si="23"/>
        <v/>
      </c>
      <c r="C777" s="1"/>
      <c r="D777" s="1"/>
      <c r="E777" s="1"/>
      <c r="F777" s="1"/>
      <c r="G777" s="17"/>
      <c r="H777" s="17"/>
    </row>
    <row r="778" spans="1:8" ht="18.75" customHeight="1">
      <c r="A778" s="12" t="str">
        <f t="shared" si="22"/>
        <v/>
      </c>
      <c r="B778" s="15" t="str">
        <f t="shared" si="23"/>
        <v/>
      </c>
      <c r="C778" s="1"/>
      <c r="D778" s="1"/>
      <c r="E778" s="1"/>
      <c r="F778" s="1"/>
      <c r="G778" s="17"/>
      <c r="H778" s="17"/>
    </row>
    <row r="779" spans="1:8" ht="18.75" customHeight="1">
      <c r="A779" s="12" t="str">
        <f t="shared" si="22"/>
        <v/>
      </c>
      <c r="B779" s="15" t="str">
        <f t="shared" si="23"/>
        <v/>
      </c>
      <c r="C779" s="1"/>
      <c r="D779" s="1"/>
      <c r="E779" s="1"/>
      <c r="F779" s="1"/>
      <c r="G779" s="17"/>
      <c r="H779" s="17"/>
    </row>
    <row r="780" spans="1:8" ht="18.75" customHeight="1">
      <c r="A780" s="12" t="str">
        <f t="shared" si="22"/>
        <v/>
      </c>
      <c r="B780" s="15" t="str">
        <f t="shared" si="23"/>
        <v/>
      </c>
      <c r="C780" s="1"/>
      <c r="D780" s="1"/>
      <c r="E780" s="1"/>
      <c r="F780" s="1"/>
      <c r="G780" s="17"/>
      <c r="H780" s="17"/>
    </row>
    <row r="781" spans="1:8" ht="18.75" customHeight="1">
      <c r="A781" s="12" t="str">
        <f t="shared" si="22"/>
        <v/>
      </c>
      <c r="B781" s="15" t="str">
        <f t="shared" si="23"/>
        <v/>
      </c>
      <c r="C781" s="1"/>
      <c r="D781" s="1"/>
      <c r="E781" s="1"/>
      <c r="F781" s="1"/>
      <c r="G781" s="17"/>
      <c r="H781" s="17"/>
    </row>
    <row r="782" spans="1:8" ht="18.75" customHeight="1">
      <c r="A782" s="12" t="str">
        <f t="shared" si="22"/>
        <v/>
      </c>
      <c r="B782" s="15" t="str">
        <f t="shared" si="23"/>
        <v/>
      </c>
      <c r="C782" s="1"/>
      <c r="D782" s="1"/>
      <c r="E782" s="1"/>
      <c r="F782" s="1"/>
      <c r="G782" s="17"/>
      <c r="H782" s="17"/>
    </row>
    <row r="783" spans="1:8" ht="18.75" customHeight="1">
      <c r="A783" s="12" t="str">
        <f t="shared" ref="A783:A846" si="24">IF(ISBLANK(F783)=FALSE,B783&amp;LEFT(F783,1),"")</f>
        <v/>
      </c>
      <c r="B783" s="15" t="str">
        <f t="shared" si="23"/>
        <v/>
      </c>
      <c r="C783" s="1"/>
      <c r="D783" s="1"/>
      <c r="E783" s="1"/>
      <c r="F783" s="1"/>
      <c r="G783" s="17"/>
      <c r="H783" s="17"/>
    </row>
    <row r="784" spans="1:8" ht="18.75" customHeight="1">
      <c r="A784" s="12" t="str">
        <f t="shared" si="24"/>
        <v/>
      </c>
      <c r="B784" s="15" t="str">
        <f t="shared" si="23"/>
        <v/>
      </c>
      <c r="C784" s="1"/>
      <c r="D784" s="1"/>
      <c r="E784" s="1"/>
      <c r="F784" s="1"/>
      <c r="G784" s="17"/>
      <c r="H784" s="17"/>
    </row>
    <row r="785" spans="1:8" ht="18.75" customHeight="1">
      <c r="A785" s="12" t="str">
        <f t="shared" si="24"/>
        <v/>
      </c>
      <c r="B785" s="15" t="str">
        <f t="shared" si="23"/>
        <v/>
      </c>
      <c r="C785" s="1"/>
      <c r="D785" s="1"/>
      <c r="E785" s="1"/>
      <c r="F785" s="1"/>
      <c r="G785" s="17"/>
      <c r="H785" s="17"/>
    </row>
    <row r="786" spans="1:8" ht="18.75" customHeight="1">
      <c r="A786" s="12" t="str">
        <f t="shared" si="24"/>
        <v/>
      </c>
      <c r="B786" s="15" t="str">
        <f t="shared" si="23"/>
        <v/>
      </c>
      <c r="C786" s="1"/>
      <c r="D786" s="1"/>
      <c r="E786" s="1"/>
      <c r="F786" s="1"/>
      <c r="G786" s="17"/>
      <c r="H786" s="17"/>
    </row>
    <row r="787" spans="1:8" ht="18.75" customHeight="1">
      <c r="A787" s="12" t="str">
        <f t="shared" si="24"/>
        <v/>
      </c>
      <c r="B787" s="15" t="str">
        <f t="shared" si="23"/>
        <v/>
      </c>
      <c r="C787" s="1"/>
      <c r="D787" s="1"/>
      <c r="E787" s="1"/>
      <c r="F787" s="1"/>
      <c r="G787" s="17"/>
      <c r="H787" s="17"/>
    </row>
    <row r="788" spans="1:8" ht="18.75" customHeight="1">
      <c r="A788" s="12" t="str">
        <f t="shared" si="24"/>
        <v/>
      </c>
      <c r="B788" s="15" t="str">
        <f t="shared" si="23"/>
        <v/>
      </c>
      <c r="C788" s="1"/>
      <c r="D788" s="1"/>
      <c r="E788" s="1"/>
      <c r="F788" s="1"/>
      <c r="G788" s="17"/>
      <c r="H788" s="17"/>
    </row>
    <row r="789" spans="1:8" ht="18.75" customHeight="1">
      <c r="A789" s="12" t="str">
        <f t="shared" si="24"/>
        <v/>
      </c>
      <c r="B789" s="15" t="str">
        <f t="shared" ref="B789:B852" si="25">LEFT(D789,5)</f>
        <v/>
      </c>
      <c r="C789" s="1"/>
      <c r="D789" s="1"/>
      <c r="E789" s="1"/>
      <c r="F789" s="1"/>
      <c r="G789" s="17"/>
      <c r="H789" s="17"/>
    </row>
    <row r="790" spans="1:8" ht="18.75" customHeight="1">
      <c r="A790" s="12" t="str">
        <f t="shared" si="24"/>
        <v/>
      </c>
      <c r="B790" s="15" t="str">
        <f t="shared" si="25"/>
        <v/>
      </c>
      <c r="C790" s="1"/>
      <c r="D790" s="1"/>
      <c r="E790" s="1"/>
      <c r="F790" s="1"/>
      <c r="G790" s="17"/>
      <c r="H790" s="17"/>
    </row>
    <row r="791" spans="1:8" ht="18.75" customHeight="1">
      <c r="A791" s="12" t="str">
        <f t="shared" si="24"/>
        <v/>
      </c>
      <c r="B791" s="15" t="str">
        <f t="shared" si="25"/>
        <v/>
      </c>
      <c r="C791" s="1"/>
      <c r="D791" s="1"/>
      <c r="E791" s="1"/>
      <c r="F791" s="1"/>
      <c r="G791" s="17"/>
      <c r="H791" s="17"/>
    </row>
    <row r="792" spans="1:8" ht="18.75" customHeight="1">
      <c r="A792" s="12" t="str">
        <f t="shared" si="24"/>
        <v/>
      </c>
      <c r="B792" s="15" t="str">
        <f t="shared" si="25"/>
        <v/>
      </c>
      <c r="C792" s="1"/>
      <c r="D792" s="1"/>
      <c r="E792" s="1"/>
      <c r="F792" s="1"/>
      <c r="G792" s="17"/>
      <c r="H792" s="17"/>
    </row>
    <row r="793" spans="1:8" ht="18.75" customHeight="1">
      <c r="A793" s="12" t="str">
        <f t="shared" si="24"/>
        <v/>
      </c>
      <c r="B793" s="15" t="str">
        <f t="shared" si="25"/>
        <v/>
      </c>
      <c r="C793" s="1"/>
      <c r="D793" s="1"/>
      <c r="E793" s="1"/>
      <c r="F793" s="1"/>
      <c r="G793" s="17"/>
      <c r="H793" s="17"/>
    </row>
    <row r="794" spans="1:8" ht="18.75" customHeight="1">
      <c r="A794" s="12" t="str">
        <f t="shared" si="24"/>
        <v/>
      </c>
      <c r="B794" s="15" t="str">
        <f t="shared" si="25"/>
        <v/>
      </c>
      <c r="C794" s="1"/>
      <c r="D794" s="1"/>
      <c r="E794" s="1"/>
      <c r="F794" s="1"/>
      <c r="G794" s="17"/>
      <c r="H794" s="17"/>
    </row>
    <row r="795" spans="1:8" ht="18.75" customHeight="1">
      <c r="A795" s="12" t="str">
        <f t="shared" si="24"/>
        <v/>
      </c>
      <c r="B795" s="15" t="str">
        <f t="shared" si="25"/>
        <v/>
      </c>
      <c r="C795" s="1"/>
      <c r="D795" s="1"/>
      <c r="E795" s="1"/>
      <c r="F795" s="1"/>
      <c r="G795" s="17"/>
      <c r="H795" s="17"/>
    </row>
    <row r="796" spans="1:8" ht="18.75" customHeight="1">
      <c r="A796" s="12" t="str">
        <f t="shared" si="24"/>
        <v/>
      </c>
      <c r="B796" s="15" t="str">
        <f t="shared" si="25"/>
        <v/>
      </c>
      <c r="C796" s="1"/>
      <c r="D796" s="1"/>
      <c r="E796" s="1"/>
      <c r="F796" s="1"/>
      <c r="G796" s="17"/>
      <c r="H796" s="17"/>
    </row>
    <row r="797" spans="1:8" ht="18.75" customHeight="1">
      <c r="A797" s="12" t="str">
        <f t="shared" si="24"/>
        <v/>
      </c>
      <c r="B797" s="15" t="str">
        <f t="shared" si="25"/>
        <v/>
      </c>
      <c r="C797" s="1"/>
      <c r="D797" s="1"/>
      <c r="E797" s="1"/>
      <c r="F797" s="1"/>
      <c r="G797" s="17"/>
      <c r="H797" s="17"/>
    </row>
    <row r="798" spans="1:8" ht="18.75" customHeight="1">
      <c r="A798" s="12" t="str">
        <f t="shared" si="24"/>
        <v/>
      </c>
      <c r="B798" s="15" t="str">
        <f t="shared" si="25"/>
        <v/>
      </c>
      <c r="C798" s="1"/>
      <c r="D798" s="1"/>
      <c r="E798" s="1"/>
      <c r="F798" s="1"/>
      <c r="G798" s="17"/>
      <c r="H798" s="17"/>
    </row>
    <row r="799" spans="1:8" ht="18.75" customHeight="1">
      <c r="A799" s="12" t="str">
        <f t="shared" si="24"/>
        <v/>
      </c>
      <c r="B799" s="15" t="str">
        <f t="shared" si="25"/>
        <v/>
      </c>
      <c r="C799" s="1"/>
      <c r="D799" s="1"/>
      <c r="E799" s="1"/>
      <c r="F799" s="1"/>
      <c r="G799" s="17"/>
      <c r="H799" s="17"/>
    </row>
    <row r="800" spans="1:8" ht="18.75" customHeight="1">
      <c r="A800" s="12" t="str">
        <f t="shared" si="24"/>
        <v/>
      </c>
      <c r="B800" s="15" t="str">
        <f t="shared" si="25"/>
        <v/>
      </c>
      <c r="C800" s="1"/>
      <c r="D800" s="1"/>
      <c r="E800" s="1"/>
      <c r="F800" s="1"/>
      <c r="G800" s="17"/>
      <c r="H800" s="17"/>
    </row>
    <row r="801" spans="1:8" ht="18.75" customHeight="1">
      <c r="A801" s="12" t="str">
        <f t="shared" si="24"/>
        <v/>
      </c>
      <c r="B801" s="15" t="str">
        <f t="shared" si="25"/>
        <v/>
      </c>
      <c r="C801" s="1"/>
      <c r="D801" s="1"/>
      <c r="E801" s="1"/>
      <c r="F801" s="1"/>
      <c r="G801" s="17"/>
      <c r="H801" s="17"/>
    </row>
    <row r="802" spans="1:8" ht="18.75" customHeight="1">
      <c r="A802" s="12" t="str">
        <f t="shared" si="24"/>
        <v/>
      </c>
      <c r="B802" s="15" t="str">
        <f t="shared" si="25"/>
        <v/>
      </c>
      <c r="C802" s="1"/>
      <c r="D802" s="1"/>
      <c r="E802" s="1"/>
      <c r="F802" s="1"/>
      <c r="G802" s="17"/>
      <c r="H802" s="17"/>
    </row>
    <row r="803" spans="1:8" ht="18.75" customHeight="1">
      <c r="A803" s="12" t="str">
        <f t="shared" si="24"/>
        <v/>
      </c>
      <c r="B803" s="15" t="str">
        <f t="shared" si="25"/>
        <v/>
      </c>
      <c r="C803" s="1"/>
      <c r="D803" s="1"/>
      <c r="E803" s="1"/>
      <c r="F803" s="1"/>
      <c r="G803" s="17"/>
      <c r="H803" s="17"/>
    </row>
    <row r="804" spans="1:8" ht="18.75" customHeight="1">
      <c r="A804" s="12" t="str">
        <f t="shared" si="24"/>
        <v/>
      </c>
      <c r="B804" s="15" t="str">
        <f t="shared" si="25"/>
        <v/>
      </c>
      <c r="C804" s="1"/>
      <c r="D804" s="1"/>
      <c r="E804" s="1"/>
      <c r="F804" s="1"/>
      <c r="G804" s="17"/>
      <c r="H804" s="17"/>
    </row>
    <row r="805" spans="1:8" ht="18.75" customHeight="1">
      <c r="A805" s="12" t="str">
        <f t="shared" si="24"/>
        <v/>
      </c>
      <c r="B805" s="15" t="str">
        <f t="shared" si="25"/>
        <v/>
      </c>
      <c r="C805" s="1"/>
      <c r="D805" s="1"/>
      <c r="E805" s="1"/>
      <c r="F805" s="1"/>
      <c r="G805" s="17"/>
      <c r="H805" s="17"/>
    </row>
    <row r="806" spans="1:8" ht="18.75" customHeight="1">
      <c r="A806" s="12" t="str">
        <f t="shared" si="24"/>
        <v/>
      </c>
      <c r="B806" s="15" t="str">
        <f t="shared" si="25"/>
        <v/>
      </c>
      <c r="C806" s="1"/>
      <c r="D806" s="1"/>
      <c r="E806" s="1"/>
      <c r="F806" s="1"/>
      <c r="G806" s="17"/>
      <c r="H806" s="17"/>
    </row>
    <row r="807" spans="1:8" ht="18.75" customHeight="1">
      <c r="A807" s="12" t="str">
        <f t="shared" si="24"/>
        <v/>
      </c>
      <c r="B807" s="15" t="str">
        <f t="shared" si="25"/>
        <v/>
      </c>
      <c r="C807" s="1"/>
      <c r="D807" s="1"/>
      <c r="E807" s="1"/>
      <c r="F807" s="1"/>
      <c r="G807" s="17"/>
      <c r="H807" s="17"/>
    </row>
    <row r="808" spans="1:8" ht="18.75" customHeight="1">
      <c r="A808" s="12" t="str">
        <f t="shared" si="24"/>
        <v/>
      </c>
      <c r="B808" s="15" t="str">
        <f t="shared" si="25"/>
        <v/>
      </c>
      <c r="C808" s="1"/>
      <c r="D808" s="1"/>
      <c r="E808" s="1"/>
      <c r="F808" s="1"/>
      <c r="G808" s="17"/>
      <c r="H808" s="17"/>
    </row>
    <row r="809" spans="1:8" ht="18.75" customHeight="1">
      <c r="A809" s="12" t="str">
        <f t="shared" si="24"/>
        <v/>
      </c>
      <c r="B809" s="15" t="str">
        <f t="shared" si="25"/>
        <v/>
      </c>
      <c r="C809" s="1"/>
      <c r="D809" s="1"/>
      <c r="E809" s="1"/>
      <c r="F809" s="1"/>
      <c r="G809" s="17"/>
      <c r="H809" s="17"/>
    </row>
    <row r="810" spans="1:8" ht="18.75" customHeight="1">
      <c r="A810" s="12" t="str">
        <f t="shared" si="24"/>
        <v/>
      </c>
      <c r="B810" s="15" t="str">
        <f t="shared" si="25"/>
        <v/>
      </c>
      <c r="C810" s="1"/>
      <c r="D810" s="1"/>
      <c r="E810" s="1"/>
      <c r="F810" s="1"/>
      <c r="G810" s="17"/>
      <c r="H810" s="17"/>
    </row>
    <row r="811" spans="1:8" ht="18.75" customHeight="1">
      <c r="A811" s="12" t="str">
        <f t="shared" si="24"/>
        <v/>
      </c>
      <c r="B811" s="15" t="str">
        <f t="shared" si="25"/>
        <v/>
      </c>
      <c r="C811" s="1"/>
      <c r="D811" s="1"/>
      <c r="E811" s="1"/>
      <c r="F811" s="1"/>
      <c r="G811" s="17"/>
      <c r="H811" s="17"/>
    </row>
    <row r="812" spans="1:8" ht="18.75" customHeight="1">
      <c r="A812" s="12" t="str">
        <f t="shared" si="24"/>
        <v/>
      </c>
      <c r="B812" s="15" t="str">
        <f t="shared" si="25"/>
        <v/>
      </c>
      <c r="C812" s="1"/>
      <c r="D812" s="1"/>
      <c r="E812" s="1"/>
      <c r="F812" s="1"/>
      <c r="G812" s="17"/>
      <c r="H812" s="17"/>
    </row>
    <row r="813" spans="1:8" ht="18.75" customHeight="1">
      <c r="A813" s="12" t="str">
        <f t="shared" si="24"/>
        <v/>
      </c>
      <c r="B813" s="15" t="str">
        <f t="shared" si="25"/>
        <v/>
      </c>
      <c r="C813" s="1"/>
      <c r="D813" s="1"/>
      <c r="E813" s="1"/>
      <c r="F813" s="1"/>
      <c r="G813" s="17"/>
      <c r="H813" s="17"/>
    </row>
    <row r="814" spans="1:8" ht="18.75" customHeight="1">
      <c r="A814" s="12" t="str">
        <f t="shared" si="24"/>
        <v/>
      </c>
      <c r="B814" s="15" t="str">
        <f t="shared" si="25"/>
        <v/>
      </c>
      <c r="C814" s="1"/>
      <c r="D814" s="1"/>
      <c r="E814" s="1"/>
      <c r="F814" s="1"/>
      <c r="G814" s="17"/>
      <c r="H814" s="17"/>
    </row>
    <row r="815" spans="1:8" ht="18.75" customHeight="1">
      <c r="A815" s="12" t="str">
        <f t="shared" si="24"/>
        <v/>
      </c>
      <c r="B815" s="15" t="str">
        <f t="shared" si="25"/>
        <v/>
      </c>
      <c r="C815" s="1"/>
      <c r="D815" s="1"/>
      <c r="E815" s="1"/>
      <c r="F815" s="1"/>
      <c r="G815" s="17"/>
      <c r="H815" s="17"/>
    </row>
    <row r="816" spans="1:8" ht="18.75" customHeight="1">
      <c r="A816" s="12" t="str">
        <f t="shared" si="24"/>
        <v/>
      </c>
      <c r="B816" s="15" t="str">
        <f t="shared" si="25"/>
        <v/>
      </c>
      <c r="C816" s="1"/>
      <c r="D816" s="1"/>
      <c r="E816" s="1"/>
      <c r="F816" s="1"/>
      <c r="G816" s="17"/>
      <c r="H816" s="17"/>
    </row>
    <row r="817" spans="1:8" ht="18.75" customHeight="1">
      <c r="A817" s="12" t="str">
        <f t="shared" si="24"/>
        <v/>
      </c>
      <c r="B817" s="15" t="str">
        <f t="shared" si="25"/>
        <v/>
      </c>
      <c r="C817" s="1"/>
      <c r="D817" s="1"/>
      <c r="E817" s="1"/>
      <c r="F817" s="1"/>
      <c r="G817" s="17"/>
      <c r="H817" s="17"/>
    </row>
    <row r="818" spans="1:8" ht="18.75" customHeight="1">
      <c r="A818" s="12" t="str">
        <f t="shared" si="24"/>
        <v/>
      </c>
      <c r="B818" s="15" t="str">
        <f t="shared" si="25"/>
        <v/>
      </c>
      <c r="C818" s="1"/>
      <c r="D818" s="1"/>
      <c r="E818" s="1"/>
      <c r="F818" s="1"/>
      <c r="G818" s="17"/>
      <c r="H818" s="17"/>
    </row>
    <row r="819" spans="1:8" ht="18.75" customHeight="1">
      <c r="A819" s="12" t="str">
        <f t="shared" si="24"/>
        <v/>
      </c>
      <c r="B819" s="15" t="str">
        <f t="shared" si="25"/>
        <v/>
      </c>
      <c r="C819" s="1"/>
      <c r="D819" s="1"/>
      <c r="E819" s="1"/>
      <c r="F819" s="1"/>
      <c r="G819" s="17"/>
      <c r="H819" s="17"/>
    </row>
    <row r="820" spans="1:8" ht="18.75" customHeight="1">
      <c r="A820" s="12" t="str">
        <f t="shared" si="24"/>
        <v/>
      </c>
      <c r="B820" s="15" t="str">
        <f t="shared" si="25"/>
        <v/>
      </c>
      <c r="C820" s="1"/>
      <c r="D820" s="1"/>
      <c r="E820" s="1"/>
      <c r="F820" s="1"/>
      <c r="G820" s="17"/>
      <c r="H820" s="17"/>
    </row>
    <row r="821" spans="1:8" ht="18.75" customHeight="1">
      <c r="A821" s="12" t="str">
        <f t="shared" si="24"/>
        <v/>
      </c>
      <c r="B821" s="15" t="str">
        <f t="shared" si="25"/>
        <v/>
      </c>
      <c r="C821" s="1"/>
      <c r="D821" s="1"/>
      <c r="E821" s="1"/>
      <c r="F821" s="1"/>
      <c r="G821" s="17"/>
      <c r="H821" s="17"/>
    </row>
    <row r="822" spans="1:8" ht="18.75" customHeight="1">
      <c r="A822" s="12" t="str">
        <f t="shared" si="24"/>
        <v/>
      </c>
      <c r="B822" s="15" t="str">
        <f t="shared" si="25"/>
        <v/>
      </c>
      <c r="C822" s="1"/>
      <c r="D822" s="1"/>
      <c r="E822" s="1"/>
      <c r="F822" s="1"/>
      <c r="G822" s="17"/>
      <c r="H822" s="17"/>
    </row>
    <row r="823" spans="1:8" ht="18.75" customHeight="1">
      <c r="A823" s="12" t="str">
        <f t="shared" si="24"/>
        <v/>
      </c>
      <c r="B823" s="15" t="str">
        <f t="shared" si="25"/>
        <v/>
      </c>
      <c r="C823" s="1"/>
      <c r="D823" s="1"/>
      <c r="E823" s="1"/>
      <c r="F823" s="1"/>
      <c r="G823" s="17"/>
      <c r="H823" s="17"/>
    </row>
    <row r="824" spans="1:8" ht="18.75" customHeight="1">
      <c r="A824" s="12" t="str">
        <f t="shared" si="24"/>
        <v/>
      </c>
      <c r="B824" s="15" t="str">
        <f t="shared" si="25"/>
        <v/>
      </c>
      <c r="C824" s="1"/>
      <c r="D824" s="1"/>
      <c r="E824" s="1"/>
      <c r="F824" s="1"/>
      <c r="G824" s="17"/>
      <c r="H824" s="17"/>
    </row>
    <row r="825" spans="1:8" ht="18.75" customHeight="1">
      <c r="A825" s="12" t="str">
        <f t="shared" si="24"/>
        <v/>
      </c>
      <c r="B825" s="15" t="str">
        <f t="shared" si="25"/>
        <v/>
      </c>
      <c r="C825" s="1"/>
      <c r="D825" s="1"/>
      <c r="E825" s="1"/>
      <c r="F825" s="1"/>
      <c r="G825" s="17"/>
      <c r="H825" s="17"/>
    </row>
    <row r="826" spans="1:8" ht="18.75" customHeight="1">
      <c r="A826" s="12" t="str">
        <f t="shared" si="24"/>
        <v/>
      </c>
      <c r="B826" s="15" t="str">
        <f t="shared" si="25"/>
        <v/>
      </c>
      <c r="C826" s="1"/>
      <c r="D826" s="1"/>
      <c r="E826" s="1"/>
      <c r="F826" s="1"/>
      <c r="G826" s="17"/>
      <c r="H826" s="17"/>
    </row>
    <row r="827" spans="1:8" ht="18.75" customHeight="1">
      <c r="A827" s="12" t="str">
        <f t="shared" si="24"/>
        <v/>
      </c>
      <c r="B827" s="15" t="str">
        <f t="shared" si="25"/>
        <v/>
      </c>
      <c r="C827" s="1"/>
      <c r="D827" s="1"/>
      <c r="E827" s="1"/>
      <c r="F827" s="1"/>
      <c r="G827" s="17"/>
      <c r="H827" s="17"/>
    </row>
    <row r="828" spans="1:8" ht="18.75" customHeight="1">
      <c r="A828" s="12" t="str">
        <f t="shared" si="24"/>
        <v/>
      </c>
      <c r="B828" s="15" t="str">
        <f t="shared" si="25"/>
        <v/>
      </c>
      <c r="C828" s="1"/>
      <c r="D828" s="1"/>
      <c r="E828" s="1"/>
      <c r="F828" s="1"/>
      <c r="G828" s="17"/>
      <c r="H828" s="17"/>
    </row>
    <row r="829" spans="1:8" ht="18.75" customHeight="1">
      <c r="A829" s="12" t="str">
        <f t="shared" si="24"/>
        <v/>
      </c>
      <c r="B829" s="15" t="str">
        <f t="shared" si="25"/>
        <v/>
      </c>
      <c r="C829" s="1"/>
      <c r="D829" s="1"/>
      <c r="E829" s="1"/>
      <c r="F829" s="1"/>
      <c r="G829" s="17"/>
      <c r="H829" s="17"/>
    </row>
    <row r="830" spans="1:8" ht="18.75" customHeight="1">
      <c r="A830" s="12" t="str">
        <f t="shared" si="24"/>
        <v/>
      </c>
      <c r="B830" s="15" t="str">
        <f t="shared" si="25"/>
        <v/>
      </c>
      <c r="C830" s="1"/>
      <c r="D830" s="1"/>
      <c r="E830" s="1"/>
      <c r="F830" s="1"/>
      <c r="G830" s="17"/>
      <c r="H830" s="17"/>
    </row>
    <row r="831" spans="1:8" ht="18.75" customHeight="1">
      <c r="A831" s="12" t="str">
        <f t="shared" si="24"/>
        <v/>
      </c>
      <c r="B831" s="15" t="str">
        <f t="shared" si="25"/>
        <v/>
      </c>
      <c r="C831" s="1"/>
      <c r="D831" s="1"/>
      <c r="E831" s="1"/>
      <c r="F831" s="1"/>
      <c r="G831" s="17"/>
      <c r="H831" s="17"/>
    </row>
    <row r="832" spans="1:8" ht="18.75" customHeight="1">
      <c r="A832" s="12" t="str">
        <f t="shared" si="24"/>
        <v/>
      </c>
      <c r="B832" s="15" t="str">
        <f t="shared" si="25"/>
        <v/>
      </c>
      <c r="C832" s="1"/>
      <c r="D832" s="1"/>
      <c r="E832" s="1"/>
      <c r="F832" s="1"/>
      <c r="G832" s="17"/>
      <c r="H832" s="17"/>
    </row>
    <row r="833" spans="1:8" ht="18.75" customHeight="1">
      <c r="A833" s="12" t="str">
        <f t="shared" si="24"/>
        <v/>
      </c>
      <c r="B833" s="15" t="str">
        <f t="shared" si="25"/>
        <v/>
      </c>
      <c r="C833" s="1"/>
      <c r="D833" s="1"/>
      <c r="E833" s="1"/>
      <c r="F833" s="1"/>
      <c r="G833" s="17"/>
      <c r="H833" s="17"/>
    </row>
    <row r="834" spans="1:8" ht="18.75" customHeight="1">
      <c r="A834" s="12" t="str">
        <f t="shared" si="24"/>
        <v/>
      </c>
      <c r="B834" s="15" t="str">
        <f t="shared" si="25"/>
        <v/>
      </c>
      <c r="C834" s="1"/>
      <c r="D834" s="1"/>
      <c r="E834" s="1"/>
      <c r="F834" s="1"/>
      <c r="G834" s="17"/>
      <c r="H834" s="17"/>
    </row>
    <row r="835" spans="1:8" ht="18.75" customHeight="1">
      <c r="A835" s="12" t="str">
        <f t="shared" si="24"/>
        <v/>
      </c>
      <c r="B835" s="15" t="str">
        <f t="shared" si="25"/>
        <v/>
      </c>
      <c r="C835" s="1"/>
      <c r="D835" s="1"/>
      <c r="E835" s="1"/>
      <c r="F835" s="1"/>
      <c r="G835" s="17"/>
      <c r="H835" s="17"/>
    </row>
    <row r="836" spans="1:8" ht="18.75" customHeight="1">
      <c r="A836" s="12" t="str">
        <f t="shared" si="24"/>
        <v/>
      </c>
      <c r="B836" s="15" t="str">
        <f t="shared" si="25"/>
        <v/>
      </c>
      <c r="C836" s="1"/>
      <c r="D836" s="1"/>
      <c r="E836" s="1"/>
      <c r="F836" s="1"/>
      <c r="G836" s="17"/>
      <c r="H836" s="17"/>
    </row>
    <row r="837" spans="1:8" ht="18.75" customHeight="1">
      <c r="A837" s="12" t="str">
        <f t="shared" si="24"/>
        <v/>
      </c>
      <c r="B837" s="15" t="str">
        <f t="shared" si="25"/>
        <v/>
      </c>
      <c r="C837" s="1"/>
      <c r="D837" s="1"/>
      <c r="E837" s="1"/>
      <c r="F837" s="1"/>
      <c r="G837" s="17"/>
      <c r="H837" s="17"/>
    </row>
    <row r="838" spans="1:8" ht="18.75" customHeight="1">
      <c r="A838" s="12" t="str">
        <f t="shared" si="24"/>
        <v/>
      </c>
      <c r="B838" s="15" t="str">
        <f t="shared" si="25"/>
        <v/>
      </c>
      <c r="C838" s="1"/>
      <c r="D838" s="1"/>
      <c r="E838" s="1"/>
      <c r="F838" s="1"/>
      <c r="G838" s="17"/>
      <c r="H838" s="17"/>
    </row>
    <row r="839" spans="1:8" ht="18.75" customHeight="1">
      <c r="A839" s="12" t="str">
        <f t="shared" si="24"/>
        <v/>
      </c>
      <c r="B839" s="15" t="str">
        <f t="shared" si="25"/>
        <v/>
      </c>
      <c r="C839" s="1"/>
      <c r="D839" s="1"/>
      <c r="E839" s="1"/>
      <c r="F839" s="1"/>
      <c r="G839" s="17"/>
      <c r="H839" s="17"/>
    </row>
    <row r="840" spans="1:8" ht="18.75" customHeight="1">
      <c r="A840" s="12" t="str">
        <f t="shared" si="24"/>
        <v/>
      </c>
      <c r="B840" s="15" t="str">
        <f t="shared" si="25"/>
        <v/>
      </c>
      <c r="C840" s="1"/>
      <c r="D840" s="1"/>
      <c r="E840" s="1"/>
      <c r="F840" s="1"/>
      <c r="G840" s="17"/>
      <c r="H840" s="17"/>
    </row>
    <row r="841" spans="1:8" ht="18.75" customHeight="1">
      <c r="A841" s="12" t="str">
        <f t="shared" si="24"/>
        <v/>
      </c>
      <c r="B841" s="15" t="str">
        <f t="shared" si="25"/>
        <v/>
      </c>
      <c r="C841" s="1"/>
      <c r="D841" s="1"/>
      <c r="E841" s="1"/>
      <c r="F841" s="1"/>
      <c r="G841" s="17"/>
      <c r="H841" s="17"/>
    </row>
    <row r="842" spans="1:8" ht="18.75" customHeight="1">
      <c r="A842" s="12" t="str">
        <f t="shared" si="24"/>
        <v/>
      </c>
      <c r="B842" s="15" t="str">
        <f t="shared" si="25"/>
        <v/>
      </c>
      <c r="C842" s="1"/>
      <c r="D842" s="1"/>
      <c r="E842" s="1"/>
      <c r="F842" s="1"/>
      <c r="G842" s="17"/>
      <c r="H842" s="17"/>
    </row>
    <row r="843" spans="1:8" ht="18.75" customHeight="1">
      <c r="A843" s="12" t="str">
        <f t="shared" si="24"/>
        <v/>
      </c>
      <c r="B843" s="15" t="str">
        <f t="shared" si="25"/>
        <v/>
      </c>
      <c r="C843" s="1"/>
      <c r="D843" s="1"/>
      <c r="E843" s="1"/>
      <c r="F843" s="1"/>
      <c r="G843" s="17"/>
      <c r="H843" s="17"/>
    </row>
    <row r="844" spans="1:8" ht="18.75" customHeight="1">
      <c r="A844" s="12" t="str">
        <f t="shared" si="24"/>
        <v/>
      </c>
      <c r="B844" s="15" t="str">
        <f t="shared" si="25"/>
        <v/>
      </c>
      <c r="C844" s="1"/>
      <c r="D844" s="1"/>
      <c r="E844" s="1"/>
      <c r="F844" s="1"/>
      <c r="G844" s="17"/>
      <c r="H844" s="17"/>
    </row>
    <row r="845" spans="1:8" ht="18.75" customHeight="1">
      <c r="A845" s="12" t="str">
        <f t="shared" si="24"/>
        <v/>
      </c>
      <c r="B845" s="15" t="str">
        <f t="shared" si="25"/>
        <v/>
      </c>
      <c r="C845" s="1"/>
      <c r="D845" s="1"/>
      <c r="E845" s="1"/>
      <c r="F845" s="1"/>
      <c r="G845" s="17"/>
      <c r="H845" s="17"/>
    </row>
    <row r="846" spans="1:8" ht="18.75" customHeight="1">
      <c r="A846" s="12" t="str">
        <f t="shared" si="24"/>
        <v/>
      </c>
      <c r="B846" s="15" t="str">
        <f t="shared" si="25"/>
        <v/>
      </c>
      <c r="C846" s="1"/>
      <c r="D846" s="1"/>
      <c r="E846" s="1"/>
      <c r="F846" s="1"/>
      <c r="G846" s="17"/>
      <c r="H846" s="17"/>
    </row>
    <row r="847" spans="1:8" ht="18.75" customHeight="1">
      <c r="A847" s="12" t="str">
        <f t="shared" ref="A847:A910" si="26">IF(ISBLANK(F847)=FALSE,B847&amp;LEFT(F847,1),"")</f>
        <v/>
      </c>
      <c r="B847" s="15" t="str">
        <f t="shared" si="25"/>
        <v/>
      </c>
      <c r="C847" s="1"/>
      <c r="D847" s="1"/>
      <c r="E847" s="1"/>
      <c r="F847" s="1"/>
      <c r="G847" s="17"/>
      <c r="H847" s="17"/>
    </row>
    <row r="848" spans="1:8" ht="18.75" customHeight="1">
      <c r="A848" s="12" t="str">
        <f t="shared" si="26"/>
        <v/>
      </c>
      <c r="B848" s="15" t="str">
        <f t="shared" si="25"/>
        <v/>
      </c>
      <c r="C848" s="1"/>
      <c r="D848" s="1"/>
      <c r="E848" s="1"/>
      <c r="F848" s="1"/>
      <c r="G848" s="17"/>
      <c r="H848" s="17"/>
    </row>
    <row r="849" spans="1:8" ht="18.75" customHeight="1">
      <c r="A849" s="12" t="str">
        <f t="shared" si="26"/>
        <v/>
      </c>
      <c r="B849" s="15" t="str">
        <f t="shared" si="25"/>
        <v/>
      </c>
      <c r="C849" s="1"/>
      <c r="D849" s="1"/>
      <c r="E849" s="1"/>
      <c r="F849" s="1"/>
      <c r="G849" s="17"/>
      <c r="H849" s="17"/>
    </row>
    <row r="850" spans="1:8" ht="18.75" customHeight="1">
      <c r="A850" s="12" t="str">
        <f t="shared" si="26"/>
        <v/>
      </c>
      <c r="B850" s="15" t="str">
        <f t="shared" si="25"/>
        <v/>
      </c>
      <c r="C850" s="1"/>
      <c r="D850" s="1"/>
      <c r="E850" s="1"/>
      <c r="F850" s="1"/>
      <c r="G850" s="17"/>
      <c r="H850" s="17"/>
    </row>
    <row r="851" spans="1:8" ht="18.75" customHeight="1">
      <c r="A851" s="12" t="str">
        <f t="shared" si="26"/>
        <v/>
      </c>
      <c r="B851" s="15" t="str">
        <f t="shared" si="25"/>
        <v/>
      </c>
      <c r="C851" s="1"/>
      <c r="D851" s="1"/>
      <c r="E851" s="1"/>
      <c r="F851" s="1"/>
      <c r="G851" s="17"/>
      <c r="H851" s="17"/>
    </row>
    <row r="852" spans="1:8" ht="18.75" customHeight="1">
      <c r="A852" s="12" t="str">
        <f t="shared" si="26"/>
        <v/>
      </c>
      <c r="B852" s="15" t="str">
        <f t="shared" si="25"/>
        <v/>
      </c>
      <c r="C852" s="1"/>
      <c r="D852" s="1"/>
      <c r="E852" s="1"/>
      <c r="F852" s="1"/>
      <c r="G852" s="17"/>
      <c r="H852" s="17"/>
    </row>
    <row r="853" spans="1:8" ht="18.75" customHeight="1">
      <c r="A853" s="12" t="str">
        <f t="shared" si="26"/>
        <v/>
      </c>
      <c r="B853" s="15" t="str">
        <f t="shared" ref="B853:B916" si="27">LEFT(D853,5)</f>
        <v/>
      </c>
      <c r="C853" s="1"/>
      <c r="D853" s="1"/>
      <c r="E853" s="1"/>
      <c r="F853" s="1"/>
      <c r="G853" s="17"/>
      <c r="H853" s="17"/>
    </row>
    <row r="854" spans="1:8" ht="18.75" customHeight="1">
      <c r="A854" s="12" t="str">
        <f t="shared" si="26"/>
        <v/>
      </c>
      <c r="B854" s="15" t="str">
        <f t="shared" si="27"/>
        <v/>
      </c>
      <c r="C854" s="1"/>
      <c r="D854" s="1"/>
      <c r="E854" s="1"/>
      <c r="F854" s="1"/>
      <c r="G854" s="17"/>
      <c r="H854" s="17"/>
    </row>
    <row r="855" spans="1:8" ht="18.75" customHeight="1">
      <c r="A855" s="12" t="str">
        <f t="shared" si="26"/>
        <v/>
      </c>
      <c r="B855" s="15" t="str">
        <f t="shared" si="27"/>
        <v/>
      </c>
      <c r="C855" s="1"/>
      <c r="D855" s="1"/>
      <c r="E855" s="1"/>
      <c r="F855" s="1"/>
      <c r="G855" s="17"/>
      <c r="H855" s="17"/>
    </row>
    <row r="856" spans="1:8" ht="18.75" customHeight="1">
      <c r="A856" s="12" t="str">
        <f t="shared" si="26"/>
        <v/>
      </c>
      <c r="B856" s="15" t="str">
        <f t="shared" si="27"/>
        <v/>
      </c>
      <c r="C856" s="1"/>
      <c r="D856" s="1"/>
      <c r="E856" s="1"/>
      <c r="F856" s="1"/>
      <c r="G856" s="17"/>
      <c r="H856" s="17"/>
    </row>
    <row r="857" spans="1:8" ht="18.75" customHeight="1">
      <c r="A857" s="12" t="str">
        <f t="shared" si="26"/>
        <v/>
      </c>
      <c r="B857" s="15" t="str">
        <f t="shared" si="27"/>
        <v/>
      </c>
      <c r="C857" s="1"/>
      <c r="D857" s="1"/>
      <c r="E857" s="1"/>
      <c r="F857" s="1"/>
      <c r="G857" s="17"/>
      <c r="H857" s="17"/>
    </row>
    <row r="858" spans="1:8" ht="18.75" customHeight="1">
      <c r="A858" s="12" t="str">
        <f t="shared" si="26"/>
        <v/>
      </c>
      <c r="B858" s="15" t="str">
        <f t="shared" si="27"/>
        <v/>
      </c>
      <c r="C858" s="1"/>
      <c r="D858" s="1"/>
      <c r="E858" s="1"/>
      <c r="F858" s="1"/>
      <c r="G858" s="17"/>
      <c r="H858" s="17"/>
    </row>
    <row r="859" spans="1:8" ht="18.75" customHeight="1">
      <c r="A859" s="12" t="str">
        <f t="shared" si="26"/>
        <v/>
      </c>
      <c r="B859" s="15" t="str">
        <f t="shared" si="27"/>
        <v/>
      </c>
      <c r="C859" s="1"/>
      <c r="D859" s="1"/>
      <c r="E859" s="1"/>
      <c r="F859" s="1"/>
      <c r="G859" s="17"/>
      <c r="H859" s="17"/>
    </row>
    <row r="860" spans="1:8" ht="18.75" customHeight="1">
      <c r="A860" s="12" t="str">
        <f t="shared" si="26"/>
        <v/>
      </c>
      <c r="B860" s="15" t="str">
        <f t="shared" si="27"/>
        <v/>
      </c>
      <c r="C860" s="1"/>
      <c r="D860" s="1"/>
      <c r="E860" s="1"/>
      <c r="F860" s="1"/>
      <c r="G860" s="17"/>
      <c r="H860" s="17"/>
    </row>
    <row r="861" spans="1:8" ht="18.75" customHeight="1">
      <c r="A861" s="12" t="str">
        <f t="shared" si="26"/>
        <v/>
      </c>
      <c r="B861" s="15" t="str">
        <f t="shared" si="27"/>
        <v/>
      </c>
      <c r="C861" s="1"/>
      <c r="D861" s="1"/>
      <c r="E861" s="1"/>
      <c r="F861" s="1"/>
      <c r="G861" s="17"/>
      <c r="H861" s="17"/>
    </row>
    <row r="862" spans="1:8" ht="18.75" customHeight="1">
      <c r="A862" s="12" t="str">
        <f t="shared" si="26"/>
        <v/>
      </c>
      <c r="B862" s="15" t="str">
        <f t="shared" si="27"/>
        <v/>
      </c>
      <c r="C862" s="1"/>
      <c r="D862" s="1"/>
      <c r="E862" s="1"/>
      <c r="F862" s="1"/>
      <c r="G862" s="17"/>
      <c r="H862" s="17"/>
    </row>
    <row r="863" spans="1:8" ht="18.75" customHeight="1">
      <c r="A863" s="12" t="str">
        <f t="shared" si="26"/>
        <v/>
      </c>
      <c r="B863" s="15" t="str">
        <f t="shared" si="27"/>
        <v/>
      </c>
      <c r="C863" s="1"/>
      <c r="D863" s="1"/>
      <c r="E863" s="1"/>
      <c r="F863" s="1"/>
      <c r="G863" s="17"/>
      <c r="H863" s="17"/>
    </row>
    <row r="864" spans="1:8" ht="18.75" customHeight="1">
      <c r="A864" s="12" t="str">
        <f t="shared" si="26"/>
        <v/>
      </c>
      <c r="B864" s="15" t="str">
        <f t="shared" si="27"/>
        <v/>
      </c>
      <c r="C864" s="1"/>
      <c r="D864" s="1"/>
      <c r="E864" s="1"/>
      <c r="F864" s="1"/>
      <c r="G864" s="17"/>
      <c r="H864" s="17"/>
    </row>
    <row r="865" spans="1:8" ht="18.75" customHeight="1">
      <c r="A865" s="12" t="str">
        <f t="shared" si="26"/>
        <v/>
      </c>
      <c r="B865" s="15" t="str">
        <f t="shared" si="27"/>
        <v/>
      </c>
      <c r="C865" s="1"/>
      <c r="D865" s="1"/>
      <c r="E865" s="1"/>
      <c r="F865" s="1"/>
      <c r="G865" s="17"/>
      <c r="H865" s="17"/>
    </row>
    <row r="866" spans="1:8" ht="18.75" customHeight="1">
      <c r="A866" s="12" t="str">
        <f t="shared" si="26"/>
        <v/>
      </c>
      <c r="B866" s="15" t="str">
        <f t="shared" si="27"/>
        <v/>
      </c>
      <c r="C866" s="1"/>
      <c r="D866" s="1"/>
      <c r="E866" s="1"/>
      <c r="F866" s="1"/>
      <c r="G866" s="17"/>
      <c r="H866" s="17"/>
    </row>
    <row r="867" spans="1:8" ht="18.75" customHeight="1">
      <c r="A867" s="12" t="str">
        <f t="shared" si="26"/>
        <v/>
      </c>
      <c r="B867" s="15" t="str">
        <f t="shared" si="27"/>
        <v/>
      </c>
      <c r="C867" s="1"/>
      <c r="D867" s="1"/>
      <c r="E867" s="1"/>
      <c r="F867" s="1"/>
      <c r="G867" s="17"/>
      <c r="H867" s="17"/>
    </row>
    <row r="868" spans="1:8" ht="18.75" customHeight="1">
      <c r="A868" s="12" t="str">
        <f t="shared" si="26"/>
        <v/>
      </c>
      <c r="B868" s="15" t="str">
        <f t="shared" si="27"/>
        <v/>
      </c>
      <c r="C868" s="1"/>
      <c r="D868" s="1"/>
      <c r="E868" s="1"/>
      <c r="F868" s="1"/>
      <c r="G868" s="17"/>
      <c r="H868" s="17"/>
    </row>
    <row r="869" spans="1:8" ht="18.75" customHeight="1">
      <c r="A869" s="12" t="str">
        <f t="shared" si="26"/>
        <v/>
      </c>
      <c r="B869" s="15" t="str">
        <f t="shared" si="27"/>
        <v/>
      </c>
      <c r="C869" s="1"/>
      <c r="D869" s="1"/>
      <c r="E869" s="1"/>
      <c r="F869" s="1"/>
      <c r="G869" s="17"/>
      <c r="H869" s="17"/>
    </row>
    <row r="870" spans="1:8" ht="18.75" customHeight="1">
      <c r="A870" s="12" t="str">
        <f t="shared" si="26"/>
        <v/>
      </c>
      <c r="B870" s="15" t="str">
        <f t="shared" si="27"/>
        <v/>
      </c>
      <c r="C870" s="1"/>
      <c r="D870" s="1"/>
      <c r="E870" s="1"/>
      <c r="F870" s="1"/>
      <c r="G870" s="17"/>
      <c r="H870" s="17"/>
    </row>
    <row r="871" spans="1:8" ht="18.75" customHeight="1">
      <c r="A871" s="12" t="str">
        <f t="shared" si="26"/>
        <v/>
      </c>
      <c r="B871" s="15" t="str">
        <f t="shared" si="27"/>
        <v/>
      </c>
      <c r="C871" s="1"/>
      <c r="D871" s="1"/>
      <c r="E871" s="1"/>
      <c r="F871" s="1"/>
      <c r="G871" s="17"/>
      <c r="H871" s="17"/>
    </row>
    <row r="872" spans="1:8" ht="18.75" customHeight="1">
      <c r="A872" s="12" t="str">
        <f t="shared" si="26"/>
        <v/>
      </c>
      <c r="B872" s="15" t="str">
        <f t="shared" si="27"/>
        <v/>
      </c>
      <c r="C872" s="1"/>
      <c r="D872" s="1"/>
      <c r="E872" s="1"/>
      <c r="F872" s="1"/>
      <c r="G872" s="17"/>
      <c r="H872" s="17"/>
    </row>
    <row r="873" spans="1:8" ht="18.75" customHeight="1">
      <c r="A873" s="12" t="str">
        <f t="shared" si="26"/>
        <v/>
      </c>
      <c r="B873" s="15" t="str">
        <f t="shared" si="27"/>
        <v/>
      </c>
      <c r="C873" s="1"/>
      <c r="D873" s="1"/>
      <c r="E873" s="1"/>
      <c r="F873" s="1"/>
      <c r="G873" s="17"/>
      <c r="H873" s="17"/>
    </row>
    <row r="874" spans="1:8" ht="18.75" customHeight="1">
      <c r="A874" s="12" t="str">
        <f t="shared" si="26"/>
        <v/>
      </c>
      <c r="B874" s="15" t="str">
        <f t="shared" si="27"/>
        <v/>
      </c>
      <c r="C874" s="1"/>
      <c r="D874" s="1"/>
      <c r="E874" s="1"/>
      <c r="F874" s="1"/>
      <c r="G874" s="17"/>
      <c r="H874" s="17"/>
    </row>
    <row r="875" spans="1:8" ht="18.75" customHeight="1">
      <c r="A875" s="12" t="str">
        <f t="shared" si="26"/>
        <v/>
      </c>
      <c r="B875" s="15" t="str">
        <f t="shared" si="27"/>
        <v/>
      </c>
      <c r="C875" s="1"/>
      <c r="D875" s="1"/>
      <c r="E875" s="1"/>
      <c r="F875" s="1"/>
      <c r="G875" s="17"/>
      <c r="H875" s="17"/>
    </row>
    <row r="876" spans="1:8" ht="18.75" customHeight="1">
      <c r="A876" s="12" t="str">
        <f t="shared" si="26"/>
        <v/>
      </c>
      <c r="B876" s="15" t="str">
        <f t="shared" si="27"/>
        <v/>
      </c>
      <c r="C876" s="1"/>
      <c r="D876" s="1"/>
      <c r="E876" s="1"/>
      <c r="F876" s="1"/>
      <c r="G876" s="17"/>
      <c r="H876" s="17"/>
    </row>
    <row r="877" spans="1:8" ht="18.75" customHeight="1">
      <c r="A877" s="12" t="str">
        <f t="shared" si="26"/>
        <v/>
      </c>
      <c r="B877" s="15" t="str">
        <f t="shared" si="27"/>
        <v/>
      </c>
      <c r="C877" s="1"/>
      <c r="D877" s="1"/>
      <c r="E877" s="1"/>
      <c r="F877" s="1"/>
      <c r="G877" s="17"/>
      <c r="H877" s="17"/>
    </row>
    <row r="878" spans="1:8" ht="18.75" customHeight="1">
      <c r="A878" s="12" t="str">
        <f t="shared" si="26"/>
        <v/>
      </c>
      <c r="B878" s="15" t="str">
        <f t="shared" si="27"/>
        <v/>
      </c>
      <c r="C878" s="1"/>
      <c r="D878" s="1"/>
      <c r="E878" s="1"/>
      <c r="F878" s="1"/>
      <c r="G878" s="17"/>
      <c r="H878" s="17"/>
    </row>
    <row r="879" spans="1:8" ht="18.75" customHeight="1">
      <c r="A879" s="12" t="str">
        <f t="shared" si="26"/>
        <v/>
      </c>
      <c r="B879" s="15" t="str">
        <f t="shared" si="27"/>
        <v/>
      </c>
      <c r="C879" s="1"/>
      <c r="D879" s="1"/>
      <c r="E879" s="1"/>
      <c r="F879" s="1"/>
      <c r="G879" s="17"/>
      <c r="H879" s="17"/>
    </row>
    <row r="880" spans="1:8" ht="18.75" customHeight="1">
      <c r="A880" s="12" t="str">
        <f t="shared" si="26"/>
        <v/>
      </c>
      <c r="B880" s="15" t="str">
        <f t="shared" si="27"/>
        <v/>
      </c>
      <c r="C880" s="1"/>
      <c r="D880" s="1"/>
      <c r="E880" s="1"/>
      <c r="F880" s="1"/>
      <c r="G880" s="17"/>
      <c r="H880" s="17"/>
    </row>
    <row r="881" spans="1:8" ht="18.75" customHeight="1">
      <c r="A881" s="12" t="str">
        <f t="shared" si="26"/>
        <v/>
      </c>
      <c r="B881" s="15" t="str">
        <f t="shared" si="27"/>
        <v/>
      </c>
      <c r="C881" s="1"/>
      <c r="D881" s="1"/>
      <c r="E881" s="1"/>
      <c r="F881" s="1"/>
      <c r="G881" s="17"/>
      <c r="H881" s="17"/>
    </row>
    <row r="882" spans="1:8" ht="18.75" customHeight="1">
      <c r="A882" s="12" t="str">
        <f t="shared" si="26"/>
        <v/>
      </c>
      <c r="B882" s="15" t="str">
        <f t="shared" si="27"/>
        <v/>
      </c>
      <c r="C882" s="1"/>
      <c r="D882" s="1"/>
      <c r="E882" s="1"/>
      <c r="F882" s="1"/>
      <c r="G882" s="17"/>
      <c r="H882" s="17"/>
    </row>
    <row r="883" spans="1:8" ht="18.75" customHeight="1">
      <c r="A883" s="12" t="str">
        <f t="shared" si="26"/>
        <v/>
      </c>
      <c r="B883" s="15" t="str">
        <f t="shared" si="27"/>
        <v/>
      </c>
      <c r="C883" s="1"/>
      <c r="D883" s="1"/>
      <c r="E883" s="1"/>
      <c r="F883" s="1"/>
      <c r="G883" s="17"/>
      <c r="H883" s="17"/>
    </row>
    <row r="884" spans="1:8" ht="18.75" customHeight="1">
      <c r="A884" s="12" t="str">
        <f t="shared" si="26"/>
        <v/>
      </c>
      <c r="B884" s="15" t="str">
        <f t="shared" si="27"/>
        <v/>
      </c>
      <c r="C884" s="1"/>
      <c r="D884" s="1"/>
      <c r="E884" s="1"/>
      <c r="F884" s="1"/>
      <c r="G884" s="17"/>
      <c r="H884" s="17"/>
    </row>
    <row r="885" spans="1:8" ht="18.75" customHeight="1">
      <c r="A885" s="12" t="str">
        <f t="shared" si="26"/>
        <v/>
      </c>
      <c r="B885" s="15" t="str">
        <f t="shared" si="27"/>
        <v/>
      </c>
      <c r="C885" s="1"/>
      <c r="D885" s="1"/>
      <c r="E885" s="1"/>
      <c r="F885" s="1"/>
      <c r="G885" s="17"/>
      <c r="H885" s="17"/>
    </row>
    <row r="886" spans="1:8" ht="18.75" customHeight="1">
      <c r="A886" s="12" t="str">
        <f t="shared" si="26"/>
        <v/>
      </c>
      <c r="B886" s="15" t="str">
        <f t="shared" si="27"/>
        <v/>
      </c>
      <c r="C886" s="1"/>
      <c r="D886" s="1"/>
      <c r="E886" s="1"/>
      <c r="F886" s="1"/>
      <c r="G886" s="17"/>
      <c r="H886" s="17"/>
    </row>
    <row r="887" spans="1:8" ht="18.75" customHeight="1">
      <c r="A887" s="12" t="str">
        <f t="shared" si="26"/>
        <v/>
      </c>
      <c r="B887" s="15" t="str">
        <f t="shared" si="27"/>
        <v/>
      </c>
      <c r="C887" s="1"/>
      <c r="D887" s="1"/>
      <c r="E887" s="1"/>
      <c r="F887" s="1"/>
      <c r="G887" s="17"/>
      <c r="H887" s="17"/>
    </row>
    <row r="888" spans="1:8" ht="18.75" customHeight="1">
      <c r="A888" s="12" t="str">
        <f t="shared" si="26"/>
        <v/>
      </c>
      <c r="B888" s="15" t="str">
        <f t="shared" si="27"/>
        <v/>
      </c>
      <c r="C888" s="1"/>
      <c r="D888" s="1"/>
      <c r="E888" s="1"/>
      <c r="F888" s="1"/>
      <c r="G888" s="17"/>
      <c r="H888" s="17"/>
    </row>
    <row r="889" spans="1:8" ht="18.75" customHeight="1">
      <c r="A889" s="12" t="str">
        <f t="shared" si="26"/>
        <v/>
      </c>
      <c r="B889" s="15" t="str">
        <f t="shared" si="27"/>
        <v/>
      </c>
      <c r="C889" s="1"/>
      <c r="D889" s="1"/>
      <c r="E889" s="1"/>
      <c r="F889" s="1"/>
      <c r="G889" s="17"/>
      <c r="H889" s="17"/>
    </row>
    <row r="890" spans="1:8" ht="18.75" customHeight="1">
      <c r="A890" s="12" t="str">
        <f t="shared" si="26"/>
        <v/>
      </c>
      <c r="B890" s="15" t="str">
        <f t="shared" si="27"/>
        <v/>
      </c>
      <c r="C890" s="1"/>
      <c r="D890" s="1"/>
      <c r="E890" s="1"/>
      <c r="F890" s="1"/>
      <c r="G890" s="17"/>
      <c r="H890" s="17"/>
    </row>
    <row r="891" spans="1:8" ht="18.75" customHeight="1">
      <c r="A891" s="12" t="str">
        <f t="shared" si="26"/>
        <v/>
      </c>
      <c r="B891" s="15" t="str">
        <f t="shared" si="27"/>
        <v/>
      </c>
      <c r="C891" s="1"/>
      <c r="D891" s="1"/>
      <c r="E891" s="1"/>
      <c r="F891" s="1"/>
      <c r="G891" s="17"/>
      <c r="H891" s="17"/>
    </row>
    <row r="892" spans="1:8" ht="18.75" customHeight="1">
      <c r="A892" s="12" t="str">
        <f t="shared" si="26"/>
        <v/>
      </c>
      <c r="B892" s="15" t="str">
        <f t="shared" si="27"/>
        <v/>
      </c>
      <c r="C892" s="1"/>
      <c r="D892" s="1"/>
      <c r="E892" s="1"/>
      <c r="F892" s="1"/>
      <c r="G892" s="17"/>
      <c r="H892" s="17"/>
    </row>
    <row r="893" spans="1:8" ht="18.75" customHeight="1">
      <c r="A893" s="12" t="str">
        <f t="shared" si="26"/>
        <v/>
      </c>
      <c r="B893" s="15" t="str">
        <f t="shared" si="27"/>
        <v/>
      </c>
      <c r="C893" s="1"/>
      <c r="D893" s="1"/>
      <c r="E893" s="1"/>
      <c r="F893" s="1"/>
      <c r="G893" s="17"/>
      <c r="H893" s="17"/>
    </row>
    <row r="894" spans="1:8" ht="18.75" customHeight="1">
      <c r="A894" s="12" t="str">
        <f t="shared" si="26"/>
        <v/>
      </c>
      <c r="B894" s="15" t="str">
        <f t="shared" si="27"/>
        <v/>
      </c>
      <c r="C894" s="1"/>
      <c r="D894" s="1"/>
      <c r="E894" s="1"/>
      <c r="F894" s="1"/>
      <c r="G894" s="17"/>
      <c r="H894" s="17"/>
    </row>
    <row r="895" spans="1:8" ht="18.75" customHeight="1">
      <c r="A895" s="12" t="str">
        <f t="shared" si="26"/>
        <v/>
      </c>
      <c r="B895" s="15" t="str">
        <f t="shared" si="27"/>
        <v/>
      </c>
      <c r="C895" s="1"/>
      <c r="D895" s="1"/>
      <c r="E895" s="1"/>
      <c r="F895" s="1"/>
      <c r="G895" s="17"/>
      <c r="H895" s="17"/>
    </row>
    <row r="896" spans="1:8" ht="18.75" customHeight="1">
      <c r="A896" s="12" t="str">
        <f t="shared" si="26"/>
        <v/>
      </c>
      <c r="B896" s="15" t="str">
        <f t="shared" si="27"/>
        <v/>
      </c>
      <c r="C896" s="1"/>
      <c r="D896" s="1"/>
      <c r="E896" s="1"/>
      <c r="F896" s="1"/>
      <c r="G896" s="17"/>
      <c r="H896" s="17"/>
    </row>
    <row r="897" spans="1:8" ht="18.75" customHeight="1">
      <c r="A897" s="12" t="str">
        <f t="shared" si="26"/>
        <v/>
      </c>
      <c r="B897" s="15" t="str">
        <f t="shared" si="27"/>
        <v/>
      </c>
      <c r="C897" s="1"/>
      <c r="D897" s="1"/>
      <c r="E897" s="1"/>
      <c r="F897" s="1"/>
      <c r="G897" s="17"/>
      <c r="H897" s="17"/>
    </row>
    <row r="898" spans="1:8" ht="18.75" customHeight="1">
      <c r="A898" s="12" t="str">
        <f t="shared" si="26"/>
        <v/>
      </c>
      <c r="B898" s="15" t="str">
        <f t="shared" si="27"/>
        <v/>
      </c>
      <c r="C898" s="1"/>
      <c r="D898" s="1"/>
      <c r="E898" s="1"/>
      <c r="F898" s="1"/>
      <c r="G898" s="17"/>
      <c r="H898" s="17"/>
    </row>
    <row r="899" spans="1:8" ht="18.75" customHeight="1">
      <c r="A899" s="12" t="str">
        <f t="shared" si="26"/>
        <v/>
      </c>
      <c r="B899" s="15" t="str">
        <f t="shared" si="27"/>
        <v/>
      </c>
      <c r="C899" s="1"/>
      <c r="D899" s="1"/>
      <c r="E899" s="1"/>
      <c r="F899" s="1"/>
      <c r="G899" s="17"/>
      <c r="H899" s="17"/>
    </row>
    <row r="900" spans="1:8" ht="18.75" customHeight="1">
      <c r="A900" s="12" t="str">
        <f t="shared" si="26"/>
        <v/>
      </c>
      <c r="B900" s="15" t="str">
        <f t="shared" si="27"/>
        <v/>
      </c>
      <c r="C900" s="1"/>
      <c r="D900" s="1"/>
      <c r="E900" s="1"/>
      <c r="F900" s="1"/>
      <c r="G900" s="17"/>
      <c r="H900" s="17"/>
    </row>
    <row r="901" spans="1:8" ht="18.75" customHeight="1">
      <c r="A901" s="12" t="str">
        <f t="shared" si="26"/>
        <v/>
      </c>
      <c r="B901" s="15" t="str">
        <f t="shared" si="27"/>
        <v/>
      </c>
      <c r="C901" s="1"/>
      <c r="D901" s="1"/>
      <c r="E901" s="1"/>
      <c r="F901" s="1"/>
      <c r="G901" s="17"/>
      <c r="H901" s="17"/>
    </row>
    <row r="902" spans="1:8" ht="18.75" customHeight="1">
      <c r="A902" s="12" t="str">
        <f t="shared" si="26"/>
        <v/>
      </c>
      <c r="B902" s="15" t="str">
        <f t="shared" si="27"/>
        <v/>
      </c>
      <c r="C902" s="1"/>
      <c r="D902" s="1"/>
      <c r="E902" s="1"/>
      <c r="F902" s="1"/>
      <c r="G902" s="17"/>
      <c r="H902" s="17"/>
    </row>
    <row r="903" spans="1:8" ht="18.75" customHeight="1">
      <c r="A903" s="12" t="str">
        <f t="shared" si="26"/>
        <v/>
      </c>
      <c r="B903" s="15" t="str">
        <f t="shared" si="27"/>
        <v/>
      </c>
      <c r="C903" s="1"/>
      <c r="D903" s="1"/>
      <c r="E903" s="1"/>
      <c r="F903" s="1"/>
      <c r="G903" s="17"/>
      <c r="H903" s="17"/>
    </row>
    <row r="904" spans="1:8" ht="18.75" customHeight="1">
      <c r="A904" s="12" t="str">
        <f t="shared" si="26"/>
        <v/>
      </c>
      <c r="B904" s="15" t="str">
        <f t="shared" si="27"/>
        <v/>
      </c>
      <c r="C904" s="1"/>
      <c r="D904" s="1"/>
      <c r="E904" s="1"/>
      <c r="F904" s="1"/>
      <c r="G904" s="17"/>
      <c r="H904" s="17"/>
    </row>
    <row r="905" spans="1:8" ht="18.75" customHeight="1">
      <c r="A905" s="12" t="str">
        <f t="shared" si="26"/>
        <v/>
      </c>
      <c r="B905" s="15" t="str">
        <f t="shared" si="27"/>
        <v/>
      </c>
      <c r="C905" s="1"/>
      <c r="D905" s="1"/>
      <c r="E905" s="1"/>
      <c r="F905" s="1"/>
      <c r="G905" s="17"/>
      <c r="H905" s="17"/>
    </row>
    <row r="906" spans="1:8" ht="18.75" customHeight="1">
      <c r="A906" s="12" t="str">
        <f t="shared" si="26"/>
        <v/>
      </c>
      <c r="B906" s="15" t="str">
        <f t="shared" si="27"/>
        <v/>
      </c>
      <c r="C906" s="1"/>
      <c r="D906" s="1"/>
      <c r="E906" s="1"/>
      <c r="F906" s="1"/>
      <c r="G906" s="17"/>
      <c r="H906" s="17"/>
    </row>
    <row r="907" spans="1:8" ht="18.75" customHeight="1">
      <c r="A907" s="12" t="str">
        <f t="shared" si="26"/>
        <v/>
      </c>
      <c r="B907" s="15" t="str">
        <f t="shared" si="27"/>
        <v/>
      </c>
      <c r="C907" s="1"/>
      <c r="D907" s="1"/>
      <c r="E907" s="1"/>
      <c r="F907" s="1"/>
      <c r="G907" s="17"/>
      <c r="H907" s="17"/>
    </row>
    <row r="908" spans="1:8" ht="18.75" customHeight="1">
      <c r="A908" s="12" t="str">
        <f t="shared" si="26"/>
        <v/>
      </c>
      <c r="B908" s="15" t="str">
        <f t="shared" si="27"/>
        <v/>
      </c>
      <c r="C908" s="1"/>
      <c r="D908" s="1"/>
      <c r="E908" s="1"/>
      <c r="F908" s="1"/>
      <c r="G908" s="17"/>
      <c r="H908" s="17"/>
    </row>
    <row r="909" spans="1:8" ht="18.75" customHeight="1">
      <c r="A909" s="12" t="str">
        <f t="shared" si="26"/>
        <v/>
      </c>
      <c r="B909" s="15" t="str">
        <f t="shared" si="27"/>
        <v/>
      </c>
      <c r="C909" s="1"/>
      <c r="D909" s="1"/>
      <c r="E909" s="1"/>
      <c r="F909" s="1"/>
      <c r="G909" s="17"/>
      <c r="H909" s="17"/>
    </row>
    <row r="910" spans="1:8" ht="18.75" customHeight="1">
      <c r="A910" s="12" t="str">
        <f t="shared" si="26"/>
        <v/>
      </c>
      <c r="B910" s="15" t="str">
        <f t="shared" si="27"/>
        <v/>
      </c>
      <c r="C910" s="1"/>
      <c r="D910" s="1"/>
      <c r="E910" s="1"/>
      <c r="F910" s="1"/>
      <c r="G910" s="17"/>
      <c r="H910" s="17"/>
    </row>
    <row r="911" spans="1:8" ht="18.75" customHeight="1">
      <c r="A911" s="12" t="str">
        <f t="shared" ref="A911:A974" si="28">IF(ISBLANK(F911)=FALSE,B911&amp;LEFT(F911,1),"")</f>
        <v/>
      </c>
      <c r="B911" s="15" t="str">
        <f t="shared" si="27"/>
        <v/>
      </c>
      <c r="C911" s="1"/>
      <c r="D911" s="1"/>
      <c r="E911" s="1"/>
      <c r="F911" s="1"/>
      <c r="G911" s="17"/>
      <c r="H911" s="17"/>
    </row>
    <row r="912" spans="1:8" ht="18.75" customHeight="1">
      <c r="A912" s="12" t="str">
        <f t="shared" si="28"/>
        <v/>
      </c>
      <c r="B912" s="15" t="str">
        <f t="shared" si="27"/>
        <v/>
      </c>
      <c r="C912" s="1"/>
      <c r="D912" s="1"/>
      <c r="E912" s="1"/>
      <c r="F912" s="1"/>
      <c r="G912" s="17"/>
      <c r="H912" s="17"/>
    </row>
    <row r="913" spans="1:8" ht="18.75" customHeight="1">
      <c r="A913" s="12" t="str">
        <f t="shared" si="28"/>
        <v/>
      </c>
      <c r="B913" s="15" t="str">
        <f t="shared" si="27"/>
        <v/>
      </c>
      <c r="C913" s="1"/>
      <c r="D913" s="1"/>
      <c r="E913" s="1"/>
      <c r="F913" s="1"/>
      <c r="G913" s="17"/>
      <c r="H913" s="17"/>
    </row>
    <row r="914" spans="1:8" ht="18.75" customHeight="1">
      <c r="A914" s="12" t="str">
        <f t="shared" si="28"/>
        <v/>
      </c>
      <c r="B914" s="15" t="str">
        <f t="shared" si="27"/>
        <v/>
      </c>
      <c r="C914" s="1"/>
      <c r="D914" s="1"/>
      <c r="E914" s="1"/>
      <c r="F914" s="1"/>
      <c r="G914" s="17"/>
      <c r="H914" s="17"/>
    </row>
    <row r="915" spans="1:8" ht="18.75" customHeight="1">
      <c r="A915" s="12" t="str">
        <f t="shared" si="28"/>
        <v/>
      </c>
      <c r="B915" s="15" t="str">
        <f t="shared" si="27"/>
        <v/>
      </c>
      <c r="C915" s="1"/>
      <c r="D915" s="1"/>
      <c r="E915" s="1"/>
      <c r="F915" s="1"/>
      <c r="G915" s="17"/>
      <c r="H915" s="17"/>
    </row>
    <row r="916" spans="1:8" ht="18.75" customHeight="1">
      <c r="A916" s="12" t="str">
        <f t="shared" si="28"/>
        <v/>
      </c>
      <c r="B916" s="15" t="str">
        <f t="shared" si="27"/>
        <v/>
      </c>
      <c r="C916" s="1"/>
      <c r="D916" s="1"/>
      <c r="E916" s="1"/>
      <c r="F916" s="1"/>
      <c r="G916" s="17"/>
      <c r="H916" s="17"/>
    </row>
    <row r="917" spans="1:8" ht="18.75" customHeight="1">
      <c r="A917" s="12" t="str">
        <f t="shared" si="28"/>
        <v/>
      </c>
      <c r="B917" s="15" t="str">
        <f t="shared" ref="B917:B980" si="29">LEFT(D917,5)</f>
        <v/>
      </c>
      <c r="C917" s="1"/>
      <c r="D917" s="1"/>
      <c r="E917" s="1"/>
      <c r="F917" s="1"/>
      <c r="G917" s="17"/>
      <c r="H917" s="17"/>
    </row>
    <row r="918" spans="1:8" ht="18.75" customHeight="1">
      <c r="A918" s="12" t="str">
        <f t="shared" si="28"/>
        <v/>
      </c>
      <c r="B918" s="15" t="str">
        <f t="shared" si="29"/>
        <v/>
      </c>
      <c r="C918" s="1"/>
      <c r="D918" s="1"/>
      <c r="E918" s="1"/>
      <c r="F918" s="1"/>
      <c r="G918" s="17"/>
      <c r="H918" s="17"/>
    </row>
    <row r="919" spans="1:8" ht="18.75" customHeight="1">
      <c r="A919" s="12" t="str">
        <f t="shared" si="28"/>
        <v/>
      </c>
      <c r="B919" s="15" t="str">
        <f t="shared" si="29"/>
        <v/>
      </c>
      <c r="C919" s="1"/>
      <c r="D919" s="1"/>
      <c r="E919" s="1"/>
      <c r="F919" s="1"/>
      <c r="G919" s="17"/>
      <c r="H919" s="17"/>
    </row>
    <row r="920" spans="1:8" ht="18.75" customHeight="1">
      <c r="A920" s="12" t="str">
        <f t="shared" si="28"/>
        <v/>
      </c>
      <c r="B920" s="15" t="str">
        <f t="shared" si="29"/>
        <v/>
      </c>
      <c r="C920" s="1"/>
      <c r="D920" s="1"/>
      <c r="E920" s="1"/>
      <c r="F920" s="1"/>
      <c r="G920" s="17"/>
      <c r="H920" s="17"/>
    </row>
    <row r="921" spans="1:8" ht="18.75" customHeight="1">
      <c r="A921" s="12" t="str">
        <f t="shared" si="28"/>
        <v/>
      </c>
      <c r="B921" s="15" t="str">
        <f t="shared" si="29"/>
        <v/>
      </c>
      <c r="C921" s="1"/>
      <c r="D921" s="1"/>
      <c r="E921" s="1"/>
      <c r="F921" s="1"/>
      <c r="G921" s="17"/>
      <c r="H921" s="17"/>
    </row>
    <row r="922" spans="1:8" ht="18.75" customHeight="1">
      <c r="A922" s="12" t="str">
        <f t="shared" si="28"/>
        <v/>
      </c>
      <c r="B922" s="15" t="str">
        <f t="shared" si="29"/>
        <v/>
      </c>
      <c r="C922" s="1"/>
      <c r="D922" s="1"/>
      <c r="E922" s="1"/>
      <c r="F922" s="1"/>
      <c r="G922" s="17"/>
      <c r="H922" s="17"/>
    </row>
    <row r="923" spans="1:8" ht="18.75" customHeight="1">
      <c r="A923" s="12" t="str">
        <f t="shared" si="28"/>
        <v/>
      </c>
      <c r="B923" s="15" t="str">
        <f t="shared" si="29"/>
        <v/>
      </c>
      <c r="C923" s="1"/>
      <c r="D923" s="1"/>
      <c r="E923" s="1"/>
      <c r="F923" s="1"/>
      <c r="G923" s="17"/>
      <c r="H923" s="17"/>
    </row>
    <row r="924" spans="1:8" ht="18.75" customHeight="1">
      <c r="A924" s="12" t="str">
        <f t="shared" si="28"/>
        <v/>
      </c>
      <c r="B924" s="15" t="str">
        <f t="shared" si="29"/>
        <v/>
      </c>
      <c r="C924" s="1"/>
      <c r="D924" s="1"/>
      <c r="E924" s="1"/>
      <c r="F924" s="1"/>
      <c r="G924" s="17"/>
      <c r="H924" s="17"/>
    </row>
    <row r="925" spans="1:8" ht="18.75" customHeight="1">
      <c r="A925" s="12" t="str">
        <f t="shared" si="28"/>
        <v/>
      </c>
      <c r="B925" s="15" t="str">
        <f t="shared" si="29"/>
        <v/>
      </c>
      <c r="C925" s="1"/>
      <c r="D925" s="1"/>
      <c r="E925" s="1"/>
      <c r="F925" s="1"/>
      <c r="G925" s="17"/>
      <c r="H925" s="17"/>
    </row>
    <row r="926" spans="1:8" ht="18.75" customHeight="1">
      <c r="A926" s="12" t="str">
        <f t="shared" si="28"/>
        <v/>
      </c>
      <c r="B926" s="15" t="str">
        <f t="shared" si="29"/>
        <v/>
      </c>
      <c r="C926" s="1"/>
      <c r="D926" s="1"/>
      <c r="E926" s="1"/>
      <c r="F926" s="1"/>
      <c r="G926" s="17"/>
      <c r="H926" s="17"/>
    </row>
    <row r="927" spans="1:8" ht="18.75" customHeight="1">
      <c r="A927" s="12" t="str">
        <f t="shared" si="28"/>
        <v/>
      </c>
      <c r="B927" s="15" t="str">
        <f t="shared" si="29"/>
        <v/>
      </c>
      <c r="C927" s="1"/>
      <c r="D927" s="1"/>
      <c r="E927" s="1"/>
      <c r="F927" s="1"/>
      <c r="G927" s="17"/>
      <c r="H927" s="17"/>
    </row>
    <row r="928" spans="1:8" ht="18.75" customHeight="1">
      <c r="A928" s="12" t="str">
        <f t="shared" si="28"/>
        <v/>
      </c>
      <c r="B928" s="15" t="str">
        <f t="shared" si="29"/>
        <v/>
      </c>
      <c r="C928" s="1"/>
      <c r="D928" s="1"/>
      <c r="E928" s="1"/>
      <c r="F928" s="1"/>
      <c r="G928" s="17"/>
      <c r="H928" s="17"/>
    </row>
    <row r="929" spans="1:8" ht="18.75" customHeight="1">
      <c r="A929" s="12" t="str">
        <f t="shared" si="28"/>
        <v/>
      </c>
      <c r="B929" s="15" t="str">
        <f t="shared" si="29"/>
        <v/>
      </c>
      <c r="C929" s="1"/>
      <c r="D929" s="1"/>
      <c r="E929" s="1"/>
      <c r="F929" s="1"/>
      <c r="G929" s="17"/>
      <c r="H929" s="17"/>
    </row>
    <row r="930" spans="1:8" ht="18.75" customHeight="1">
      <c r="A930" s="12" t="str">
        <f t="shared" si="28"/>
        <v/>
      </c>
      <c r="B930" s="15" t="str">
        <f t="shared" si="29"/>
        <v/>
      </c>
      <c r="C930" s="1"/>
      <c r="D930" s="1"/>
      <c r="E930" s="1"/>
      <c r="F930" s="1"/>
      <c r="G930" s="17"/>
      <c r="H930" s="17"/>
    </row>
    <row r="931" spans="1:8" ht="18.75" customHeight="1">
      <c r="A931" s="12" t="str">
        <f t="shared" si="28"/>
        <v/>
      </c>
      <c r="B931" s="15" t="str">
        <f t="shared" si="29"/>
        <v/>
      </c>
      <c r="C931" s="1"/>
      <c r="D931" s="1"/>
      <c r="E931" s="1"/>
      <c r="F931" s="1"/>
      <c r="G931" s="17"/>
      <c r="H931" s="17"/>
    </row>
    <row r="932" spans="1:8" ht="18.75" customHeight="1">
      <c r="A932" s="12" t="str">
        <f t="shared" si="28"/>
        <v/>
      </c>
      <c r="B932" s="15" t="str">
        <f t="shared" si="29"/>
        <v/>
      </c>
      <c r="C932" s="1"/>
      <c r="D932" s="1"/>
      <c r="E932" s="1"/>
      <c r="F932" s="1"/>
      <c r="G932" s="17"/>
      <c r="H932" s="17"/>
    </row>
    <row r="933" spans="1:8" ht="18.75" customHeight="1">
      <c r="A933" s="12" t="str">
        <f t="shared" si="28"/>
        <v/>
      </c>
      <c r="B933" s="15" t="str">
        <f t="shared" si="29"/>
        <v/>
      </c>
      <c r="C933" s="1"/>
      <c r="D933" s="1"/>
      <c r="E933" s="1"/>
      <c r="F933" s="1"/>
      <c r="G933" s="17"/>
      <c r="H933" s="17"/>
    </row>
    <row r="934" spans="1:8" ht="18.75" customHeight="1">
      <c r="A934" s="12" t="str">
        <f t="shared" si="28"/>
        <v/>
      </c>
      <c r="B934" s="15" t="str">
        <f t="shared" si="29"/>
        <v/>
      </c>
      <c r="C934" s="1"/>
      <c r="D934" s="1"/>
      <c r="E934" s="1"/>
      <c r="F934" s="1"/>
      <c r="G934" s="17"/>
      <c r="H934" s="17"/>
    </row>
    <row r="935" spans="1:8" ht="18.75" customHeight="1">
      <c r="A935" s="12" t="str">
        <f t="shared" si="28"/>
        <v/>
      </c>
      <c r="B935" s="15" t="str">
        <f t="shared" si="29"/>
        <v/>
      </c>
      <c r="C935" s="1"/>
      <c r="D935" s="1"/>
      <c r="E935" s="1"/>
      <c r="F935" s="1"/>
      <c r="G935" s="17"/>
      <c r="H935" s="17"/>
    </row>
    <row r="936" spans="1:8" ht="18.75" customHeight="1">
      <c r="A936" s="12" t="str">
        <f t="shared" si="28"/>
        <v/>
      </c>
      <c r="B936" s="15" t="str">
        <f t="shared" si="29"/>
        <v/>
      </c>
      <c r="C936" s="1"/>
      <c r="D936" s="1"/>
      <c r="E936" s="1"/>
      <c r="F936" s="1"/>
      <c r="G936" s="17"/>
      <c r="H936" s="17"/>
    </row>
    <row r="937" spans="1:8" ht="18.75" customHeight="1">
      <c r="A937" s="12" t="str">
        <f t="shared" si="28"/>
        <v/>
      </c>
      <c r="B937" s="15" t="str">
        <f t="shared" si="29"/>
        <v/>
      </c>
      <c r="C937" s="1"/>
      <c r="D937" s="1"/>
      <c r="E937" s="1"/>
      <c r="F937" s="1"/>
      <c r="G937" s="17"/>
      <c r="H937" s="17"/>
    </row>
    <row r="938" spans="1:8" ht="18.75" customHeight="1">
      <c r="A938" s="12" t="str">
        <f t="shared" si="28"/>
        <v/>
      </c>
      <c r="B938" s="15" t="str">
        <f t="shared" si="29"/>
        <v/>
      </c>
      <c r="C938" s="1"/>
      <c r="D938" s="1"/>
      <c r="E938" s="1"/>
      <c r="F938" s="1"/>
      <c r="G938" s="17"/>
      <c r="H938" s="17"/>
    </row>
    <row r="939" spans="1:8" ht="18.75" customHeight="1">
      <c r="A939" s="12" t="str">
        <f t="shared" si="28"/>
        <v/>
      </c>
      <c r="B939" s="15" t="str">
        <f t="shared" si="29"/>
        <v/>
      </c>
      <c r="C939" s="1"/>
      <c r="D939" s="1"/>
      <c r="E939" s="1"/>
      <c r="F939" s="1"/>
      <c r="G939" s="17"/>
      <c r="H939" s="17"/>
    </row>
    <row r="940" spans="1:8" ht="18.75" customHeight="1">
      <c r="A940" s="12" t="str">
        <f t="shared" si="28"/>
        <v/>
      </c>
      <c r="B940" s="15" t="str">
        <f t="shared" si="29"/>
        <v/>
      </c>
      <c r="C940" s="1"/>
      <c r="D940" s="1"/>
      <c r="E940" s="1"/>
      <c r="F940" s="1"/>
      <c r="G940" s="17"/>
      <c r="H940" s="17"/>
    </row>
    <row r="941" spans="1:8" ht="18.75" customHeight="1">
      <c r="A941" s="12" t="str">
        <f t="shared" si="28"/>
        <v/>
      </c>
      <c r="B941" s="15" t="str">
        <f t="shared" si="29"/>
        <v/>
      </c>
      <c r="C941" s="1"/>
      <c r="D941" s="1"/>
      <c r="E941" s="1"/>
      <c r="F941" s="1"/>
      <c r="G941" s="17"/>
      <c r="H941" s="17"/>
    </row>
    <row r="942" spans="1:8" ht="18.75" customHeight="1">
      <c r="A942" s="12" t="str">
        <f t="shared" si="28"/>
        <v/>
      </c>
      <c r="B942" s="15" t="str">
        <f t="shared" si="29"/>
        <v/>
      </c>
      <c r="C942" s="1"/>
      <c r="D942" s="1"/>
      <c r="E942" s="1"/>
      <c r="F942" s="1"/>
      <c r="G942" s="17"/>
      <c r="H942" s="17"/>
    </row>
    <row r="943" spans="1:8" ht="18.75" customHeight="1">
      <c r="A943" s="12" t="str">
        <f t="shared" si="28"/>
        <v/>
      </c>
      <c r="B943" s="15" t="str">
        <f t="shared" si="29"/>
        <v/>
      </c>
      <c r="C943" s="1"/>
      <c r="D943" s="1"/>
      <c r="E943" s="1"/>
      <c r="F943" s="1"/>
      <c r="G943" s="17"/>
      <c r="H943" s="17"/>
    </row>
    <row r="944" spans="1:8" ht="18.75" customHeight="1">
      <c r="A944" s="12" t="str">
        <f t="shared" si="28"/>
        <v/>
      </c>
      <c r="B944" s="15" t="str">
        <f t="shared" si="29"/>
        <v/>
      </c>
      <c r="C944" s="1"/>
      <c r="D944" s="1"/>
      <c r="E944" s="1"/>
      <c r="F944" s="1"/>
      <c r="G944" s="17"/>
      <c r="H944" s="17"/>
    </row>
    <row r="945" spans="1:8" ht="18.75" customHeight="1">
      <c r="A945" s="12" t="str">
        <f t="shared" si="28"/>
        <v/>
      </c>
      <c r="B945" s="15" t="str">
        <f t="shared" si="29"/>
        <v/>
      </c>
      <c r="C945" s="1"/>
      <c r="D945" s="1"/>
      <c r="E945" s="1"/>
      <c r="F945" s="1"/>
      <c r="G945" s="17"/>
      <c r="H945" s="17"/>
    </row>
    <row r="946" spans="1:8" ht="18.75" customHeight="1">
      <c r="A946" s="12" t="str">
        <f t="shared" si="28"/>
        <v/>
      </c>
      <c r="B946" s="15" t="str">
        <f t="shared" si="29"/>
        <v/>
      </c>
      <c r="C946" s="1"/>
      <c r="D946" s="1"/>
      <c r="E946" s="1"/>
      <c r="F946" s="1"/>
      <c r="G946" s="17"/>
      <c r="H946" s="17"/>
    </row>
    <row r="947" spans="1:8" ht="18.75" customHeight="1">
      <c r="A947" s="12" t="str">
        <f t="shared" si="28"/>
        <v/>
      </c>
      <c r="B947" s="15" t="str">
        <f t="shared" si="29"/>
        <v/>
      </c>
      <c r="C947" s="1"/>
      <c r="D947" s="1"/>
      <c r="E947" s="1"/>
      <c r="F947" s="1"/>
      <c r="G947" s="17"/>
      <c r="H947" s="17"/>
    </row>
    <row r="948" spans="1:8" ht="18.75" customHeight="1">
      <c r="A948" s="12" t="str">
        <f t="shared" si="28"/>
        <v/>
      </c>
      <c r="B948" s="15" t="str">
        <f t="shared" si="29"/>
        <v/>
      </c>
      <c r="C948" s="1"/>
      <c r="D948" s="1"/>
      <c r="E948" s="1"/>
      <c r="F948" s="1"/>
      <c r="G948" s="17"/>
      <c r="H948" s="17"/>
    </row>
    <row r="949" spans="1:8" ht="18.75" customHeight="1">
      <c r="A949" s="12" t="str">
        <f t="shared" si="28"/>
        <v/>
      </c>
      <c r="B949" s="15" t="str">
        <f t="shared" si="29"/>
        <v/>
      </c>
      <c r="C949" s="1"/>
      <c r="D949" s="1"/>
      <c r="E949" s="1"/>
      <c r="F949" s="1"/>
      <c r="G949" s="17"/>
      <c r="H949" s="17"/>
    </row>
    <row r="950" spans="1:8" ht="18.75" customHeight="1">
      <c r="A950" s="12" t="str">
        <f t="shared" si="28"/>
        <v/>
      </c>
      <c r="B950" s="15" t="str">
        <f t="shared" si="29"/>
        <v/>
      </c>
      <c r="C950" s="1"/>
      <c r="D950" s="1"/>
      <c r="E950" s="1"/>
      <c r="F950" s="1"/>
      <c r="G950" s="17"/>
      <c r="H950" s="17"/>
    </row>
    <row r="951" spans="1:8" ht="18.75" customHeight="1">
      <c r="A951" s="12" t="str">
        <f t="shared" si="28"/>
        <v/>
      </c>
      <c r="B951" s="15" t="str">
        <f t="shared" si="29"/>
        <v/>
      </c>
      <c r="C951" s="1"/>
      <c r="D951" s="1"/>
      <c r="E951" s="1"/>
      <c r="F951" s="1"/>
      <c r="G951" s="17"/>
      <c r="H951" s="17"/>
    </row>
    <row r="952" spans="1:8" ht="18.75" customHeight="1">
      <c r="A952" s="12" t="str">
        <f t="shared" si="28"/>
        <v/>
      </c>
      <c r="B952" s="15" t="str">
        <f t="shared" si="29"/>
        <v/>
      </c>
      <c r="C952" s="1"/>
      <c r="D952" s="1"/>
      <c r="E952" s="1"/>
      <c r="F952" s="1"/>
      <c r="G952" s="17"/>
      <c r="H952" s="17"/>
    </row>
    <row r="953" spans="1:8" ht="18.75" customHeight="1">
      <c r="A953" s="12" t="str">
        <f t="shared" si="28"/>
        <v/>
      </c>
      <c r="B953" s="15" t="str">
        <f t="shared" si="29"/>
        <v/>
      </c>
      <c r="C953" s="1"/>
      <c r="D953" s="1"/>
      <c r="E953" s="1"/>
      <c r="F953" s="1"/>
      <c r="G953" s="17"/>
      <c r="H953" s="17"/>
    </row>
    <row r="954" spans="1:8" ht="18.75" customHeight="1">
      <c r="A954" s="12" t="str">
        <f t="shared" si="28"/>
        <v/>
      </c>
      <c r="B954" s="15" t="str">
        <f t="shared" si="29"/>
        <v/>
      </c>
      <c r="C954" s="1"/>
      <c r="D954" s="1"/>
      <c r="E954" s="1"/>
      <c r="F954" s="1"/>
      <c r="G954" s="17"/>
      <c r="H954" s="17"/>
    </row>
    <row r="955" spans="1:8" ht="18.75" customHeight="1">
      <c r="A955" s="12" t="str">
        <f t="shared" si="28"/>
        <v/>
      </c>
      <c r="B955" s="15" t="str">
        <f t="shared" si="29"/>
        <v/>
      </c>
      <c r="C955" s="1"/>
      <c r="D955" s="1"/>
      <c r="E955" s="1"/>
      <c r="F955" s="1"/>
      <c r="G955" s="17"/>
      <c r="H955" s="17"/>
    </row>
    <row r="956" spans="1:8" ht="18.75" customHeight="1">
      <c r="A956" s="12" t="str">
        <f t="shared" si="28"/>
        <v/>
      </c>
      <c r="B956" s="15" t="str">
        <f t="shared" si="29"/>
        <v/>
      </c>
      <c r="C956" s="1"/>
      <c r="D956" s="1"/>
      <c r="E956" s="1"/>
      <c r="F956" s="1"/>
      <c r="G956" s="17"/>
      <c r="H956" s="17"/>
    </row>
    <row r="957" spans="1:8" ht="18.75" customHeight="1">
      <c r="A957" s="12" t="str">
        <f t="shared" si="28"/>
        <v/>
      </c>
      <c r="B957" s="15" t="str">
        <f t="shared" si="29"/>
        <v/>
      </c>
      <c r="C957" s="1"/>
      <c r="D957" s="1"/>
      <c r="E957" s="1"/>
      <c r="F957" s="1"/>
      <c r="G957" s="17"/>
      <c r="H957" s="17"/>
    </row>
    <row r="958" spans="1:8" ht="18.75" customHeight="1">
      <c r="A958" s="12" t="str">
        <f t="shared" si="28"/>
        <v/>
      </c>
      <c r="B958" s="15" t="str">
        <f t="shared" si="29"/>
        <v/>
      </c>
      <c r="C958" s="1"/>
      <c r="D958" s="1"/>
      <c r="E958" s="1"/>
      <c r="F958" s="1"/>
      <c r="G958" s="17"/>
      <c r="H958" s="17"/>
    </row>
    <row r="959" spans="1:8" ht="18.75" customHeight="1">
      <c r="A959" s="12" t="str">
        <f t="shared" si="28"/>
        <v/>
      </c>
      <c r="B959" s="15" t="str">
        <f t="shared" si="29"/>
        <v/>
      </c>
      <c r="C959" s="1"/>
      <c r="D959" s="1"/>
      <c r="E959" s="1"/>
      <c r="F959" s="1"/>
      <c r="G959" s="17"/>
      <c r="H959" s="17"/>
    </row>
    <row r="960" spans="1:8" ht="18.75" customHeight="1">
      <c r="A960" s="12" t="str">
        <f t="shared" si="28"/>
        <v/>
      </c>
      <c r="B960" s="15" t="str">
        <f t="shared" si="29"/>
        <v/>
      </c>
      <c r="C960" s="1"/>
      <c r="D960" s="1"/>
      <c r="E960" s="1"/>
      <c r="F960" s="1"/>
      <c r="G960" s="17"/>
      <c r="H960" s="17"/>
    </row>
    <row r="961" spans="1:8" ht="18.75" customHeight="1">
      <c r="A961" s="12" t="str">
        <f t="shared" si="28"/>
        <v/>
      </c>
      <c r="B961" s="15" t="str">
        <f t="shared" si="29"/>
        <v/>
      </c>
      <c r="C961" s="1"/>
      <c r="D961" s="1"/>
      <c r="E961" s="1"/>
      <c r="F961" s="1"/>
      <c r="G961" s="17"/>
      <c r="H961" s="17"/>
    </row>
    <row r="962" spans="1:8" ht="18.75" customHeight="1">
      <c r="A962" s="12" t="str">
        <f t="shared" si="28"/>
        <v/>
      </c>
      <c r="B962" s="15" t="str">
        <f t="shared" si="29"/>
        <v/>
      </c>
      <c r="C962" s="1"/>
      <c r="D962" s="1"/>
      <c r="E962" s="1"/>
      <c r="F962" s="1"/>
      <c r="G962" s="17"/>
      <c r="H962" s="17"/>
    </row>
    <row r="963" spans="1:8" ht="18.75" customHeight="1">
      <c r="A963" s="12" t="str">
        <f t="shared" si="28"/>
        <v/>
      </c>
      <c r="B963" s="15" t="str">
        <f t="shared" si="29"/>
        <v/>
      </c>
      <c r="C963" s="1"/>
      <c r="D963" s="1"/>
      <c r="E963" s="1"/>
      <c r="F963" s="1"/>
      <c r="G963" s="17"/>
      <c r="H963" s="17"/>
    </row>
    <row r="964" spans="1:8" ht="18.75" customHeight="1">
      <c r="A964" s="12" t="str">
        <f t="shared" si="28"/>
        <v/>
      </c>
      <c r="B964" s="15" t="str">
        <f t="shared" si="29"/>
        <v/>
      </c>
      <c r="C964" s="1"/>
      <c r="D964" s="1"/>
      <c r="E964" s="1"/>
      <c r="F964" s="1"/>
      <c r="G964" s="17"/>
      <c r="H964" s="17"/>
    </row>
    <row r="965" spans="1:8" ht="18.75" customHeight="1">
      <c r="A965" s="12" t="str">
        <f t="shared" si="28"/>
        <v/>
      </c>
      <c r="B965" s="15" t="str">
        <f t="shared" si="29"/>
        <v/>
      </c>
      <c r="C965" s="1"/>
      <c r="D965" s="1"/>
      <c r="E965" s="1"/>
      <c r="F965" s="1"/>
      <c r="G965" s="17"/>
      <c r="H965" s="17"/>
    </row>
    <row r="966" spans="1:8" ht="18.75" customHeight="1">
      <c r="A966" s="12" t="str">
        <f t="shared" si="28"/>
        <v/>
      </c>
      <c r="B966" s="15" t="str">
        <f t="shared" si="29"/>
        <v/>
      </c>
      <c r="C966" s="1"/>
      <c r="D966" s="1"/>
      <c r="E966" s="1"/>
      <c r="F966" s="1"/>
      <c r="G966" s="17"/>
      <c r="H966" s="17"/>
    </row>
    <row r="967" spans="1:8" ht="18.75" customHeight="1">
      <c r="A967" s="12" t="str">
        <f t="shared" si="28"/>
        <v/>
      </c>
      <c r="B967" s="15" t="str">
        <f t="shared" si="29"/>
        <v/>
      </c>
      <c r="C967" s="1"/>
      <c r="D967" s="1"/>
      <c r="E967" s="1"/>
      <c r="F967" s="1"/>
      <c r="G967" s="17"/>
      <c r="H967" s="17"/>
    </row>
    <row r="968" spans="1:8" ht="18.75" customHeight="1">
      <c r="A968" s="12" t="str">
        <f t="shared" si="28"/>
        <v/>
      </c>
      <c r="B968" s="15" t="str">
        <f t="shared" si="29"/>
        <v/>
      </c>
      <c r="C968" s="1"/>
      <c r="D968" s="1"/>
      <c r="E968" s="1"/>
      <c r="F968" s="1"/>
      <c r="G968" s="17"/>
      <c r="H968" s="17"/>
    </row>
    <row r="969" spans="1:8" ht="18.75" customHeight="1">
      <c r="A969" s="12" t="str">
        <f t="shared" si="28"/>
        <v/>
      </c>
      <c r="B969" s="15" t="str">
        <f t="shared" si="29"/>
        <v/>
      </c>
      <c r="C969" s="1"/>
      <c r="D969" s="1"/>
      <c r="E969" s="1"/>
      <c r="F969" s="1"/>
      <c r="G969" s="17"/>
      <c r="H969" s="17"/>
    </row>
    <row r="970" spans="1:8" ht="18.75" customHeight="1">
      <c r="A970" s="12" t="str">
        <f t="shared" si="28"/>
        <v/>
      </c>
      <c r="B970" s="15" t="str">
        <f t="shared" si="29"/>
        <v/>
      </c>
      <c r="C970" s="1"/>
      <c r="D970" s="1"/>
      <c r="E970" s="1"/>
      <c r="F970" s="1"/>
      <c r="G970" s="17"/>
      <c r="H970" s="17"/>
    </row>
    <row r="971" spans="1:8" ht="18.75" customHeight="1">
      <c r="A971" s="12" t="str">
        <f t="shared" si="28"/>
        <v/>
      </c>
      <c r="B971" s="15" t="str">
        <f t="shared" si="29"/>
        <v/>
      </c>
      <c r="C971" s="1"/>
      <c r="D971" s="1"/>
      <c r="E971" s="1"/>
      <c r="F971" s="1"/>
      <c r="G971" s="17"/>
      <c r="H971" s="17"/>
    </row>
    <row r="972" spans="1:8" ht="18.75" customHeight="1">
      <c r="A972" s="12" t="str">
        <f t="shared" si="28"/>
        <v/>
      </c>
      <c r="B972" s="15" t="str">
        <f t="shared" si="29"/>
        <v/>
      </c>
      <c r="C972" s="1"/>
      <c r="D972" s="1"/>
      <c r="E972" s="1"/>
      <c r="F972" s="1"/>
      <c r="G972" s="17"/>
      <c r="H972" s="17"/>
    </row>
    <row r="973" spans="1:8" ht="18.75" customHeight="1">
      <c r="A973" s="12" t="str">
        <f t="shared" si="28"/>
        <v/>
      </c>
      <c r="B973" s="15" t="str">
        <f t="shared" si="29"/>
        <v/>
      </c>
      <c r="C973" s="1"/>
      <c r="D973" s="1"/>
      <c r="E973" s="1"/>
      <c r="F973" s="1"/>
      <c r="G973" s="17"/>
      <c r="H973" s="17"/>
    </row>
    <row r="974" spans="1:8" ht="18.75" customHeight="1">
      <c r="A974" s="12" t="str">
        <f t="shared" si="28"/>
        <v/>
      </c>
      <c r="B974" s="15" t="str">
        <f t="shared" si="29"/>
        <v/>
      </c>
      <c r="C974" s="1"/>
      <c r="D974" s="1"/>
      <c r="E974" s="1"/>
      <c r="F974" s="1"/>
      <c r="G974" s="17"/>
      <c r="H974" s="17"/>
    </row>
    <row r="975" spans="1:8" ht="18.75" customHeight="1">
      <c r="A975" s="12" t="str">
        <f t="shared" ref="A975:A991" si="30">IF(ISBLANK(F975)=FALSE,B975&amp;LEFT(F975,1),"")</f>
        <v/>
      </c>
      <c r="B975" s="15" t="str">
        <f t="shared" si="29"/>
        <v/>
      </c>
      <c r="C975" s="1"/>
      <c r="D975" s="1"/>
      <c r="E975" s="1"/>
      <c r="F975" s="1"/>
      <c r="G975" s="17"/>
      <c r="H975" s="17"/>
    </row>
    <row r="976" spans="1:8" ht="18.75" customHeight="1">
      <c r="A976" s="12" t="str">
        <f t="shared" si="30"/>
        <v/>
      </c>
      <c r="B976" s="15" t="str">
        <f t="shared" si="29"/>
        <v/>
      </c>
      <c r="C976" s="1"/>
      <c r="D976" s="1"/>
      <c r="E976" s="1"/>
      <c r="F976" s="1"/>
      <c r="G976" s="17"/>
      <c r="H976" s="17"/>
    </row>
    <row r="977" spans="1:8" ht="18.75" customHeight="1">
      <c r="A977" s="12" t="str">
        <f t="shared" si="30"/>
        <v/>
      </c>
      <c r="B977" s="15" t="str">
        <f t="shared" si="29"/>
        <v/>
      </c>
      <c r="C977" s="1"/>
      <c r="D977" s="1"/>
      <c r="E977" s="1"/>
      <c r="F977" s="1"/>
      <c r="G977" s="17"/>
      <c r="H977" s="17"/>
    </row>
    <row r="978" spans="1:8" ht="18.75" customHeight="1">
      <c r="A978" s="12" t="str">
        <f t="shared" si="30"/>
        <v/>
      </c>
      <c r="B978" s="15" t="str">
        <f t="shared" si="29"/>
        <v/>
      </c>
      <c r="C978" s="1"/>
      <c r="D978" s="1"/>
      <c r="E978" s="1"/>
      <c r="F978" s="1"/>
      <c r="G978" s="17"/>
      <c r="H978" s="17"/>
    </row>
    <row r="979" spans="1:8" ht="18.75" customHeight="1">
      <c r="A979" s="12" t="str">
        <f t="shared" si="30"/>
        <v/>
      </c>
      <c r="B979" s="15" t="str">
        <f t="shared" si="29"/>
        <v/>
      </c>
      <c r="C979" s="1"/>
      <c r="D979" s="1"/>
      <c r="E979" s="1"/>
      <c r="F979" s="1"/>
      <c r="G979" s="17"/>
      <c r="H979" s="17"/>
    </row>
    <row r="980" spans="1:8" ht="18.75" customHeight="1">
      <c r="A980" s="12" t="str">
        <f t="shared" si="30"/>
        <v/>
      </c>
      <c r="B980" s="15" t="str">
        <f t="shared" si="29"/>
        <v/>
      </c>
      <c r="C980" s="1"/>
      <c r="D980" s="1"/>
      <c r="E980" s="1"/>
      <c r="F980" s="1"/>
      <c r="G980" s="17"/>
      <c r="H980" s="17"/>
    </row>
    <row r="981" spans="1:8" ht="18.75" customHeight="1">
      <c r="A981" s="12" t="str">
        <f t="shared" si="30"/>
        <v/>
      </c>
      <c r="B981" s="15" t="str">
        <f t="shared" ref="B981:B992" si="31">LEFT(D981,5)</f>
        <v/>
      </c>
      <c r="C981" s="1"/>
      <c r="D981" s="1"/>
      <c r="E981" s="1"/>
      <c r="F981" s="1"/>
      <c r="G981" s="17"/>
      <c r="H981" s="17"/>
    </row>
    <row r="982" spans="1:8" ht="18.75" customHeight="1">
      <c r="A982" s="12" t="str">
        <f t="shared" si="30"/>
        <v/>
      </c>
      <c r="B982" s="15" t="str">
        <f t="shared" si="31"/>
        <v/>
      </c>
      <c r="C982" s="1"/>
      <c r="D982" s="1"/>
      <c r="E982" s="1"/>
      <c r="F982" s="1"/>
      <c r="G982" s="17"/>
      <c r="H982" s="17"/>
    </row>
    <row r="983" spans="1:8" ht="18.75" customHeight="1">
      <c r="A983" s="12" t="str">
        <f t="shared" si="30"/>
        <v/>
      </c>
      <c r="B983" s="15" t="str">
        <f t="shared" si="31"/>
        <v/>
      </c>
      <c r="C983" s="1"/>
      <c r="D983" s="1"/>
      <c r="E983" s="1"/>
      <c r="F983" s="1"/>
      <c r="G983" s="17"/>
      <c r="H983" s="17"/>
    </row>
    <row r="984" spans="1:8" ht="18.75" customHeight="1">
      <c r="A984" s="12" t="str">
        <f t="shared" si="30"/>
        <v/>
      </c>
      <c r="B984" s="15" t="str">
        <f t="shared" si="31"/>
        <v/>
      </c>
      <c r="C984" s="1"/>
      <c r="D984" s="1"/>
      <c r="E984" s="1"/>
      <c r="F984" s="1"/>
      <c r="G984" s="17"/>
      <c r="H984" s="17"/>
    </row>
    <row r="985" spans="1:8" ht="18.75" customHeight="1">
      <c r="A985" s="12" t="str">
        <f t="shared" si="30"/>
        <v/>
      </c>
      <c r="B985" s="15" t="str">
        <f t="shared" si="31"/>
        <v/>
      </c>
      <c r="C985" s="1"/>
      <c r="D985" s="1"/>
      <c r="E985" s="1"/>
      <c r="F985" s="1"/>
      <c r="G985" s="17"/>
      <c r="H985" s="17"/>
    </row>
    <row r="986" spans="1:8" ht="18.75" customHeight="1">
      <c r="A986" s="12" t="str">
        <f t="shared" si="30"/>
        <v/>
      </c>
      <c r="B986" s="15" t="str">
        <f t="shared" si="31"/>
        <v/>
      </c>
      <c r="C986" s="1"/>
      <c r="D986" s="1"/>
      <c r="E986" s="1"/>
      <c r="F986" s="1"/>
      <c r="G986" s="17"/>
      <c r="H986" s="17"/>
    </row>
    <row r="987" spans="1:8" ht="18.75" customHeight="1">
      <c r="A987" s="12" t="str">
        <f t="shared" si="30"/>
        <v/>
      </c>
      <c r="B987" s="15" t="str">
        <f t="shared" si="31"/>
        <v/>
      </c>
      <c r="C987" s="1"/>
      <c r="D987" s="1"/>
      <c r="E987" s="1"/>
      <c r="F987" s="1"/>
      <c r="G987" s="17"/>
      <c r="H987" s="17"/>
    </row>
    <row r="988" spans="1:8" ht="18.75" customHeight="1">
      <c r="A988" s="12" t="str">
        <f t="shared" si="30"/>
        <v/>
      </c>
      <c r="B988" s="15" t="str">
        <f t="shared" si="31"/>
        <v/>
      </c>
      <c r="C988" s="1"/>
      <c r="D988" s="1"/>
      <c r="E988" s="1"/>
      <c r="F988" s="1"/>
      <c r="G988" s="17"/>
      <c r="H988" s="17"/>
    </row>
    <row r="989" spans="1:8" ht="18.75" customHeight="1">
      <c r="A989" s="12" t="str">
        <f t="shared" si="30"/>
        <v/>
      </c>
      <c r="B989" s="15" t="str">
        <f t="shared" si="31"/>
        <v/>
      </c>
      <c r="C989" s="1"/>
      <c r="D989" s="1"/>
      <c r="E989" s="1"/>
      <c r="F989" s="1"/>
      <c r="G989" s="17"/>
      <c r="H989" s="17"/>
    </row>
    <row r="990" spans="1:8" ht="18.75" customHeight="1">
      <c r="A990" s="12" t="str">
        <f t="shared" si="30"/>
        <v/>
      </c>
      <c r="B990" s="15" t="str">
        <f t="shared" si="31"/>
        <v/>
      </c>
      <c r="C990" s="1"/>
      <c r="D990" s="1"/>
      <c r="E990" s="1"/>
      <c r="F990" s="1"/>
      <c r="G990" s="17"/>
      <c r="H990" s="17"/>
    </row>
    <row r="991" spans="1:8" ht="18.75" customHeight="1">
      <c r="A991" s="12" t="str">
        <f t="shared" si="30"/>
        <v/>
      </c>
      <c r="B991" s="15" t="str">
        <f t="shared" si="31"/>
        <v/>
      </c>
      <c r="C991" s="1"/>
      <c r="D991" s="1"/>
      <c r="E991" s="1"/>
      <c r="F991" s="1"/>
      <c r="G991" s="17"/>
      <c r="H991" s="17"/>
    </row>
    <row r="992" spans="1:8" ht="18.75" customHeight="1">
      <c r="A992" s="1"/>
      <c r="B992" s="15" t="str">
        <f t="shared" si="31"/>
        <v/>
      </c>
      <c r="C992" s="1"/>
      <c r="D992" s="1"/>
      <c r="E992" s="1"/>
      <c r="F992" s="1"/>
      <c r="G992" s="17"/>
      <c r="H992" s="17"/>
    </row>
  </sheetData>
  <mergeCells count="4">
    <mergeCell ref="C1:D1"/>
    <mergeCell ref="C2:D2"/>
    <mergeCell ref="C3:D3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EntityReview</vt:lpstr>
      <vt:lpstr>IncomeStatement</vt:lpstr>
      <vt:lpstr>BalanceSheet</vt:lpstr>
      <vt:lpstr>Page 1 Income Summary</vt:lpstr>
      <vt:lpstr>Sch J_Review</vt:lpstr>
      <vt:lpstr>Sch M</vt:lpstr>
      <vt:lpstr>Sch O Questions</vt:lpstr>
      <vt:lpstr>Journal Entries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2016-09-20T13:24:27Z</dcterms:created>
  <dcterms:modified xsi:type="dcterms:W3CDTF">2016-09-22T15:12:54Z</dcterms:modified>
</cp:coreProperties>
</file>