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yasyed/Downloads/Module2_Project/"/>
    </mc:Choice>
  </mc:AlternateContent>
  <xr:revisionPtr revIDLastSave="0" documentId="13_ncr:1_{A7C627C6-902C-3044-8DCB-D3DB1A5AC958}" xr6:coauthVersionLast="46" xr6:coauthVersionMax="46" xr10:uidLastSave="{00000000-0000-0000-0000-000000000000}"/>
  <bookViews>
    <workbookView xWindow="0" yWindow="980" windowWidth="25040" windowHeight="13860" activeTab="2" xr2:uid="{F053B5D6-FE51-B141-9B93-5984C9A6683F}"/>
  </bookViews>
  <sheets>
    <sheet name="coef" sheetId="1" r:id="rId1"/>
    <sheet name="HistoricalData(2001-2019)" sheetId="2" r:id="rId2"/>
    <sheet name="NewData(2020-2021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H233" i="2" s="1"/>
  <c r="J233" i="2" s="1"/>
  <c r="D234" i="2"/>
  <c r="H234" i="2" s="1"/>
  <c r="J234" i="2" s="1"/>
  <c r="D235" i="2"/>
  <c r="D236" i="2"/>
  <c r="D237" i="2"/>
  <c r="D238" i="2"/>
  <c r="H238" i="2" s="1"/>
  <c r="J238" i="2" s="1"/>
  <c r="D239" i="2"/>
  <c r="H239" i="2" s="1"/>
  <c r="J239" i="2" s="1"/>
  <c r="D240" i="2"/>
  <c r="H240" i="2" s="1"/>
  <c r="J240" i="2" s="1"/>
  <c r="D241" i="2"/>
  <c r="H241" i="2" s="1"/>
  <c r="J241" i="2" s="1"/>
  <c r="D242" i="2"/>
  <c r="H242" i="2" s="1"/>
  <c r="J242" i="2" s="1"/>
  <c r="D243" i="2"/>
  <c r="D244" i="2"/>
  <c r="D245" i="2"/>
  <c r="D246" i="2"/>
  <c r="D247" i="2"/>
  <c r="H247" i="2" s="1"/>
  <c r="J247" i="2" s="1"/>
  <c r="D248" i="2"/>
  <c r="H248" i="2" s="1"/>
  <c r="J248" i="2" s="1"/>
  <c r="D249" i="2"/>
  <c r="D250" i="2"/>
  <c r="H250" i="2" s="1"/>
  <c r="J250" i="2" s="1"/>
  <c r="D251" i="2"/>
  <c r="D252" i="2"/>
  <c r="D253" i="2"/>
  <c r="H249" i="2"/>
  <c r="J249" i="2" s="1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H230" i="2"/>
  <c r="J230" i="2" s="1"/>
  <c r="H231" i="2"/>
  <c r="J231" i="2" s="1"/>
  <c r="H232" i="2"/>
  <c r="J232" i="2" s="1"/>
  <c r="H235" i="2"/>
  <c r="J235" i="2" s="1"/>
  <c r="H236" i="2"/>
  <c r="J236" i="2" s="1"/>
  <c r="H237" i="2"/>
  <c r="J237" i="2" s="1"/>
  <c r="H243" i="2"/>
  <c r="J243" i="2" s="1"/>
  <c r="H244" i="2"/>
  <c r="J244" i="2" s="1"/>
  <c r="H245" i="2"/>
  <c r="J245" i="2" s="1"/>
  <c r="H246" i="2"/>
  <c r="J246" i="2" s="1"/>
  <c r="H251" i="2"/>
  <c r="J251" i="2" s="1"/>
  <c r="H252" i="2"/>
  <c r="J252" i="2" s="1"/>
  <c r="H253" i="2"/>
  <c r="J253" i="2" s="1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E3" i="2"/>
  <c r="E4" i="2"/>
  <c r="E5" i="2"/>
  <c r="E6" i="2"/>
  <c r="E7" i="2"/>
  <c r="E8" i="2"/>
  <c r="E9" i="2"/>
  <c r="I9" i="2" s="1"/>
  <c r="E10" i="2"/>
  <c r="I10" i="2" s="1"/>
  <c r="E11" i="2"/>
  <c r="E12" i="2"/>
  <c r="E13" i="2"/>
  <c r="E14" i="2"/>
  <c r="E15" i="2"/>
  <c r="E16" i="2"/>
  <c r="E17" i="2"/>
  <c r="I17" i="2" s="1"/>
  <c r="E18" i="2"/>
  <c r="I18" i="2" s="1"/>
  <c r="E19" i="2"/>
  <c r="E20" i="2"/>
  <c r="E21" i="2"/>
  <c r="E22" i="2"/>
  <c r="E23" i="2"/>
  <c r="E24" i="2"/>
  <c r="E25" i="2"/>
  <c r="I25" i="2" s="1"/>
  <c r="E26" i="2"/>
  <c r="I26" i="2" s="1"/>
  <c r="E27" i="2"/>
  <c r="E28" i="2"/>
  <c r="E29" i="2"/>
  <c r="E30" i="2"/>
  <c r="E31" i="2"/>
  <c r="E32" i="2"/>
  <c r="E33" i="2"/>
  <c r="I33" i="2" s="1"/>
  <c r="E34" i="2"/>
  <c r="I34" i="2" s="1"/>
  <c r="E35" i="2"/>
  <c r="E36" i="2"/>
  <c r="E37" i="2"/>
  <c r="E38" i="2"/>
  <c r="E39" i="2"/>
  <c r="E40" i="2"/>
  <c r="E41" i="2"/>
  <c r="I41" i="2" s="1"/>
  <c r="E42" i="2"/>
  <c r="I42" i="2" s="1"/>
  <c r="E43" i="2"/>
  <c r="E44" i="2"/>
  <c r="E45" i="2"/>
  <c r="E46" i="2"/>
  <c r="E47" i="2"/>
  <c r="E48" i="2"/>
  <c r="E49" i="2"/>
  <c r="I49" i="2" s="1"/>
  <c r="E50" i="2"/>
  <c r="I50" i="2" s="1"/>
  <c r="E51" i="2"/>
  <c r="E52" i="2"/>
  <c r="E53" i="2"/>
  <c r="E54" i="2"/>
  <c r="E55" i="2"/>
  <c r="E56" i="2"/>
  <c r="E57" i="2"/>
  <c r="I57" i="2" s="1"/>
  <c r="E58" i="2"/>
  <c r="I58" i="2" s="1"/>
  <c r="E59" i="2"/>
  <c r="E60" i="2"/>
  <c r="E61" i="2"/>
  <c r="E62" i="2"/>
  <c r="E63" i="2"/>
  <c r="E64" i="2"/>
  <c r="E65" i="2"/>
  <c r="I65" i="2" s="1"/>
  <c r="E66" i="2"/>
  <c r="I66" i="2" s="1"/>
  <c r="E67" i="2"/>
  <c r="E68" i="2"/>
  <c r="E69" i="2"/>
  <c r="E70" i="2"/>
  <c r="E71" i="2"/>
  <c r="E72" i="2"/>
  <c r="E73" i="2"/>
  <c r="I73" i="2" s="1"/>
  <c r="E74" i="2"/>
  <c r="I74" i="2" s="1"/>
  <c r="E75" i="2"/>
  <c r="E76" i="2"/>
  <c r="E77" i="2"/>
  <c r="E78" i="2"/>
  <c r="E79" i="2"/>
  <c r="E80" i="2"/>
  <c r="E81" i="2"/>
  <c r="I81" i="2" s="1"/>
  <c r="E82" i="2"/>
  <c r="I82" i="2" s="1"/>
  <c r="E83" i="2"/>
  <c r="E84" i="2"/>
  <c r="E85" i="2"/>
  <c r="E86" i="2"/>
  <c r="E87" i="2"/>
  <c r="E88" i="2"/>
  <c r="E89" i="2"/>
  <c r="I89" i="2" s="1"/>
  <c r="E90" i="2"/>
  <c r="I90" i="2" s="1"/>
  <c r="E91" i="2"/>
  <c r="E92" i="2"/>
  <c r="E93" i="2"/>
  <c r="E94" i="2"/>
  <c r="E95" i="2"/>
  <c r="E96" i="2"/>
  <c r="E97" i="2"/>
  <c r="I97" i="2" s="1"/>
  <c r="E98" i="2"/>
  <c r="I98" i="2" s="1"/>
  <c r="E99" i="2"/>
  <c r="E100" i="2"/>
  <c r="E101" i="2"/>
  <c r="E102" i="2"/>
  <c r="E103" i="2"/>
  <c r="E104" i="2"/>
  <c r="E105" i="2"/>
  <c r="I105" i="2" s="1"/>
  <c r="E106" i="2"/>
  <c r="I106" i="2" s="1"/>
  <c r="E107" i="2"/>
  <c r="E108" i="2"/>
  <c r="E109" i="2"/>
  <c r="E110" i="2"/>
  <c r="E111" i="2"/>
  <c r="E112" i="2"/>
  <c r="E113" i="2"/>
  <c r="I113" i="2" s="1"/>
  <c r="E114" i="2"/>
  <c r="I114" i="2" s="1"/>
  <c r="E115" i="2"/>
  <c r="E116" i="2"/>
  <c r="E117" i="2"/>
  <c r="E118" i="2"/>
  <c r="E119" i="2"/>
  <c r="E120" i="2"/>
  <c r="E121" i="2"/>
  <c r="I121" i="2" s="1"/>
  <c r="E122" i="2"/>
  <c r="I122" i="2" s="1"/>
  <c r="E123" i="2"/>
  <c r="E124" i="2"/>
  <c r="E125" i="2"/>
  <c r="E126" i="2"/>
  <c r="E127" i="2"/>
  <c r="E128" i="2"/>
  <c r="E129" i="2"/>
  <c r="I129" i="2" s="1"/>
  <c r="E130" i="2"/>
  <c r="I130" i="2" s="1"/>
  <c r="E131" i="2"/>
  <c r="E132" i="2"/>
  <c r="E133" i="2"/>
  <c r="E134" i="2"/>
  <c r="E135" i="2"/>
  <c r="E136" i="2"/>
  <c r="E137" i="2"/>
  <c r="I137" i="2" s="1"/>
  <c r="E138" i="2"/>
  <c r="I138" i="2" s="1"/>
  <c r="E139" i="2"/>
  <c r="E140" i="2"/>
  <c r="E141" i="2"/>
  <c r="E142" i="2"/>
  <c r="E143" i="2"/>
  <c r="E144" i="2"/>
  <c r="E145" i="2"/>
  <c r="I145" i="2" s="1"/>
  <c r="E146" i="2"/>
  <c r="I146" i="2" s="1"/>
  <c r="E147" i="2"/>
  <c r="E148" i="2"/>
  <c r="E149" i="2"/>
  <c r="E150" i="2"/>
  <c r="E151" i="2"/>
  <c r="E152" i="2"/>
  <c r="E153" i="2"/>
  <c r="I153" i="2" s="1"/>
  <c r="E154" i="2"/>
  <c r="I154" i="2" s="1"/>
  <c r="E155" i="2"/>
  <c r="E156" i="2"/>
  <c r="E157" i="2"/>
  <c r="E158" i="2"/>
  <c r="E159" i="2"/>
  <c r="E160" i="2"/>
  <c r="E161" i="2"/>
  <c r="I161" i="2" s="1"/>
  <c r="E162" i="2"/>
  <c r="I162" i="2" s="1"/>
  <c r="E163" i="2"/>
  <c r="E164" i="2"/>
  <c r="E165" i="2"/>
  <c r="E166" i="2"/>
  <c r="E167" i="2"/>
  <c r="E168" i="2"/>
  <c r="E169" i="2"/>
  <c r="I169" i="2" s="1"/>
  <c r="E170" i="2"/>
  <c r="I170" i="2" s="1"/>
  <c r="E171" i="2"/>
  <c r="E172" i="2"/>
  <c r="E173" i="2"/>
  <c r="E174" i="2"/>
  <c r="E175" i="2"/>
  <c r="E176" i="2"/>
  <c r="E177" i="2"/>
  <c r="I177" i="2" s="1"/>
  <c r="E178" i="2"/>
  <c r="I178" i="2" s="1"/>
  <c r="E179" i="2"/>
  <c r="E180" i="2"/>
  <c r="E181" i="2"/>
  <c r="E182" i="2"/>
  <c r="E183" i="2"/>
  <c r="E184" i="2"/>
  <c r="E185" i="2"/>
  <c r="I185" i="2" s="1"/>
  <c r="E186" i="2"/>
  <c r="I186" i="2" s="1"/>
  <c r="E187" i="2"/>
  <c r="E188" i="2"/>
  <c r="E189" i="2"/>
  <c r="E190" i="2"/>
  <c r="E191" i="2"/>
  <c r="E192" i="2"/>
  <c r="E193" i="2"/>
  <c r="I193" i="2" s="1"/>
  <c r="E194" i="2"/>
  <c r="I194" i="2" s="1"/>
  <c r="E195" i="2"/>
  <c r="E196" i="2"/>
  <c r="E197" i="2"/>
  <c r="E198" i="2"/>
  <c r="E199" i="2"/>
  <c r="E200" i="2"/>
  <c r="E201" i="2"/>
  <c r="I201" i="2" s="1"/>
  <c r="E202" i="2"/>
  <c r="I202" i="2" s="1"/>
  <c r="E203" i="2"/>
  <c r="E204" i="2"/>
  <c r="E205" i="2"/>
  <c r="E206" i="2"/>
  <c r="E207" i="2"/>
  <c r="E208" i="2"/>
  <c r="E209" i="2"/>
  <c r="I209" i="2" s="1"/>
  <c r="E210" i="2"/>
  <c r="I210" i="2" s="1"/>
  <c r="E211" i="2"/>
  <c r="E212" i="2"/>
  <c r="E213" i="2"/>
  <c r="E214" i="2"/>
  <c r="E215" i="2"/>
  <c r="E216" i="2"/>
  <c r="E217" i="2"/>
  <c r="I217" i="2" s="1"/>
  <c r="E218" i="2"/>
  <c r="I218" i="2" s="1"/>
  <c r="E219" i="2"/>
  <c r="E220" i="2"/>
  <c r="E221" i="2"/>
  <c r="E222" i="2"/>
  <c r="E223" i="2"/>
  <c r="E224" i="2"/>
  <c r="E225" i="2"/>
  <c r="I225" i="2" s="1"/>
  <c r="E226" i="2"/>
  <c r="I226" i="2" s="1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" i="2"/>
  <c r="C4" i="2"/>
  <c r="C5" i="2"/>
  <c r="C6" i="2" s="1"/>
  <c r="C3" i="2"/>
  <c r="J3" i="2"/>
  <c r="I3" i="2"/>
  <c r="I4" i="2"/>
  <c r="I5" i="2"/>
  <c r="I6" i="2"/>
  <c r="I7" i="2"/>
  <c r="I8" i="2"/>
  <c r="I11" i="2"/>
  <c r="I12" i="2"/>
  <c r="I13" i="2"/>
  <c r="I14" i="2"/>
  <c r="I15" i="2"/>
  <c r="I16" i="2"/>
  <c r="I19" i="2"/>
  <c r="I20" i="2"/>
  <c r="I21" i="2"/>
  <c r="I22" i="2"/>
  <c r="I23" i="2"/>
  <c r="I24" i="2"/>
  <c r="I27" i="2"/>
  <c r="I28" i="2"/>
  <c r="I29" i="2"/>
  <c r="I30" i="2"/>
  <c r="I31" i="2"/>
  <c r="I32" i="2"/>
  <c r="I35" i="2"/>
  <c r="I36" i="2"/>
  <c r="I37" i="2"/>
  <c r="I38" i="2"/>
  <c r="I39" i="2"/>
  <c r="I40" i="2"/>
  <c r="I43" i="2"/>
  <c r="I44" i="2"/>
  <c r="I45" i="2"/>
  <c r="I46" i="2"/>
  <c r="I47" i="2"/>
  <c r="I48" i="2"/>
  <c r="I51" i="2"/>
  <c r="I52" i="2"/>
  <c r="I53" i="2"/>
  <c r="I54" i="2"/>
  <c r="I55" i="2"/>
  <c r="I56" i="2"/>
  <c r="I59" i="2"/>
  <c r="I60" i="2"/>
  <c r="I61" i="2"/>
  <c r="I62" i="2"/>
  <c r="I63" i="2"/>
  <c r="I64" i="2"/>
  <c r="I67" i="2"/>
  <c r="I68" i="2"/>
  <c r="I69" i="2"/>
  <c r="I70" i="2"/>
  <c r="I71" i="2"/>
  <c r="I72" i="2"/>
  <c r="I75" i="2"/>
  <c r="I76" i="2"/>
  <c r="I77" i="2"/>
  <c r="I78" i="2"/>
  <c r="I79" i="2"/>
  <c r="I80" i="2"/>
  <c r="I83" i="2"/>
  <c r="I84" i="2"/>
  <c r="I85" i="2"/>
  <c r="I86" i="2"/>
  <c r="I87" i="2"/>
  <c r="I88" i="2"/>
  <c r="I91" i="2"/>
  <c r="I92" i="2"/>
  <c r="I93" i="2"/>
  <c r="I94" i="2"/>
  <c r="I95" i="2"/>
  <c r="I96" i="2"/>
  <c r="I99" i="2"/>
  <c r="I100" i="2"/>
  <c r="I101" i="2"/>
  <c r="I102" i="2"/>
  <c r="I103" i="2"/>
  <c r="I104" i="2"/>
  <c r="I107" i="2"/>
  <c r="I108" i="2"/>
  <c r="I109" i="2"/>
  <c r="I110" i="2"/>
  <c r="I111" i="2"/>
  <c r="I112" i="2"/>
  <c r="I115" i="2"/>
  <c r="I116" i="2"/>
  <c r="I117" i="2"/>
  <c r="I118" i="2"/>
  <c r="I119" i="2"/>
  <c r="I120" i="2"/>
  <c r="I123" i="2"/>
  <c r="I124" i="2"/>
  <c r="I125" i="2"/>
  <c r="I126" i="2"/>
  <c r="I127" i="2"/>
  <c r="I128" i="2"/>
  <c r="I131" i="2"/>
  <c r="I132" i="2"/>
  <c r="I133" i="2"/>
  <c r="I134" i="2"/>
  <c r="I135" i="2"/>
  <c r="I136" i="2"/>
  <c r="I139" i="2"/>
  <c r="I140" i="2"/>
  <c r="I141" i="2"/>
  <c r="I142" i="2"/>
  <c r="I143" i="2"/>
  <c r="I144" i="2"/>
  <c r="I147" i="2"/>
  <c r="I148" i="2"/>
  <c r="I149" i="2"/>
  <c r="I150" i="2"/>
  <c r="I151" i="2"/>
  <c r="I152" i="2"/>
  <c r="I155" i="2"/>
  <c r="I156" i="2"/>
  <c r="I157" i="2"/>
  <c r="I158" i="2"/>
  <c r="I159" i="2"/>
  <c r="I160" i="2"/>
  <c r="I163" i="2"/>
  <c r="I164" i="2"/>
  <c r="I165" i="2"/>
  <c r="I166" i="2"/>
  <c r="I167" i="2"/>
  <c r="I168" i="2"/>
  <c r="I171" i="2"/>
  <c r="I172" i="2"/>
  <c r="I173" i="2"/>
  <c r="I174" i="2"/>
  <c r="I175" i="2"/>
  <c r="I176" i="2"/>
  <c r="I179" i="2"/>
  <c r="I180" i="2"/>
  <c r="I181" i="2"/>
  <c r="I182" i="2"/>
  <c r="I183" i="2"/>
  <c r="I184" i="2"/>
  <c r="I187" i="2"/>
  <c r="I188" i="2"/>
  <c r="I189" i="2"/>
  <c r="I190" i="2"/>
  <c r="I191" i="2"/>
  <c r="I192" i="2"/>
  <c r="I195" i="2"/>
  <c r="I196" i="2"/>
  <c r="I197" i="2"/>
  <c r="I198" i="2"/>
  <c r="I199" i="2"/>
  <c r="I200" i="2"/>
  <c r="I203" i="2"/>
  <c r="I204" i="2"/>
  <c r="I205" i="2"/>
  <c r="I206" i="2"/>
  <c r="I207" i="2"/>
  <c r="I208" i="2"/>
  <c r="I211" i="2"/>
  <c r="I212" i="2"/>
  <c r="I213" i="2"/>
  <c r="I214" i="2"/>
  <c r="I215" i="2"/>
  <c r="I216" i="2"/>
  <c r="I219" i="2"/>
  <c r="I220" i="2"/>
  <c r="I221" i="2"/>
  <c r="I222" i="2"/>
  <c r="I223" i="2"/>
  <c r="I224" i="2"/>
  <c r="I227" i="2"/>
  <c r="I228" i="2"/>
  <c r="I229" i="2"/>
  <c r="I2" i="2"/>
  <c r="H3" i="2"/>
  <c r="H4" i="2"/>
  <c r="H5" i="2"/>
  <c r="H2" i="2"/>
  <c r="G3" i="2"/>
  <c r="G4" i="2"/>
  <c r="G5" i="2"/>
  <c r="G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" i="2"/>
  <c r="J2" i="2" l="1"/>
  <c r="J4" i="2"/>
  <c r="C7" i="2"/>
  <c r="H6" i="2"/>
  <c r="J6" i="2" s="1"/>
  <c r="J5" i="2"/>
  <c r="G7" i="2" l="1"/>
  <c r="C8" i="2"/>
  <c r="H7" i="2"/>
  <c r="J7" i="2" s="1"/>
  <c r="H8" i="2" l="1"/>
  <c r="C9" i="2"/>
  <c r="G8" i="2"/>
  <c r="H9" i="2" l="1"/>
  <c r="C10" i="2"/>
  <c r="G9" i="2"/>
  <c r="J8" i="2"/>
  <c r="H10" i="2" l="1"/>
  <c r="C11" i="2"/>
  <c r="G10" i="2"/>
  <c r="J9" i="2"/>
  <c r="C12" i="2" l="1"/>
  <c r="H11" i="2"/>
  <c r="G11" i="2"/>
  <c r="J11" i="2" s="1"/>
  <c r="J10" i="2"/>
  <c r="C13" i="2" l="1"/>
  <c r="H12" i="2"/>
  <c r="G12" i="2"/>
  <c r="J12" i="2" s="1"/>
  <c r="C14" i="2" l="1"/>
  <c r="H13" i="2"/>
  <c r="J13" i="2" s="1"/>
  <c r="G13" i="2"/>
  <c r="C15" i="2" l="1"/>
  <c r="H14" i="2"/>
  <c r="G14" i="2"/>
  <c r="J14" i="2" l="1"/>
  <c r="G15" i="2"/>
  <c r="H15" i="2"/>
  <c r="J15" i="2" s="1"/>
  <c r="C16" i="2"/>
  <c r="H16" i="2" l="1"/>
  <c r="C17" i="2"/>
  <c r="G16" i="2"/>
  <c r="H17" i="2" l="1"/>
  <c r="C18" i="2"/>
  <c r="G17" i="2"/>
  <c r="J16" i="2"/>
  <c r="H18" i="2" l="1"/>
  <c r="J18" i="2" s="1"/>
  <c r="G18" i="2"/>
  <c r="C19" i="2"/>
  <c r="J17" i="2"/>
  <c r="C20" i="2" l="1"/>
  <c r="H19" i="2"/>
  <c r="G19" i="2"/>
  <c r="J19" i="2" s="1"/>
  <c r="C21" i="2" l="1"/>
  <c r="H20" i="2"/>
  <c r="G20" i="2"/>
  <c r="J20" i="2" s="1"/>
  <c r="C22" i="2" l="1"/>
  <c r="H21" i="2"/>
  <c r="G21" i="2"/>
  <c r="J21" i="2" l="1"/>
  <c r="C23" i="2"/>
  <c r="H22" i="2"/>
  <c r="G22" i="2"/>
  <c r="J22" i="2" l="1"/>
  <c r="H23" i="2"/>
  <c r="G23" i="2"/>
  <c r="C24" i="2"/>
  <c r="H24" i="2" l="1"/>
  <c r="C25" i="2"/>
  <c r="G24" i="2"/>
  <c r="J23" i="2"/>
  <c r="H25" i="2" l="1"/>
  <c r="C26" i="2"/>
  <c r="G25" i="2"/>
  <c r="J24" i="2"/>
  <c r="H26" i="2" l="1"/>
  <c r="G26" i="2"/>
  <c r="C27" i="2"/>
  <c r="J25" i="2"/>
  <c r="C28" i="2" l="1"/>
  <c r="H27" i="2"/>
  <c r="G27" i="2"/>
  <c r="J27" i="2" s="1"/>
  <c r="J26" i="2"/>
  <c r="C29" i="2" l="1"/>
  <c r="H28" i="2"/>
  <c r="G28" i="2"/>
  <c r="J28" i="2" s="1"/>
  <c r="C30" i="2" l="1"/>
  <c r="H29" i="2"/>
  <c r="G29" i="2"/>
  <c r="J29" i="2" l="1"/>
  <c r="C31" i="2"/>
  <c r="H30" i="2"/>
  <c r="J30" i="2" s="1"/>
  <c r="G30" i="2"/>
  <c r="C32" i="2" l="1"/>
  <c r="G31" i="2"/>
  <c r="H31" i="2"/>
  <c r="J31" i="2" s="1"/>
  <c r="H32" i="2" l="1"/>
  <c r="C33" i="2"/>
  <c r="G32" i="2"/>
  <c r="H33" i="2" l="1"/>
  <c r="C34" i="2"/>
  <c r="G33" i="2"/>
  <c r="J32" i="2"/>
  <c r="H34" i="2" l="1"/>
  <c r="J34" i="2" s="1"/>
  <c r="C35" i="2"/>
  <c r="G34" i="2"/>
  <c r="J33" i="2"/>
  <c r="C36" i="2" l="1"/>
  <c r="H35" i="2"/>
  <c r="G35" i="2"/>
  <c r="J35" i="2" s="1"/>
  <c r="C37" i="2" l="1"/>
  <c r="H36" i="2"/>
  <c r="G36" i="2"/>
  <c r="J36" i="2" s="1"/>
  <c r="C38" i="2" l="1"/>
  <c r="H37" i="2"/>
  <c r="G37" i="2"/>
  <c r="J37" i="2" l="1"/>
  <c r="C39" i="2"/>
  <c r="H38" i="2"/>
  <c r="J38" i="2" s="1"/>
  <c r="G38" i="2"/>
  <c r="G39" i="2" l="1"/>
  <c r="C40" i="2"/>
  <c r="H39" i="2"/>
  <c r="J39" i="2" s="1"/>
  <c r="H40" i="2" l="1"/>
  <c r="C41" i="2"/>
  <c r="G40" i="2"/>
  <c r="H41" i="2" l="1"/>
  <c r="C42" i="2"/>
  <c r="G41" i="2"/>
  <c r="J40" i="2"/>
  <c r="H42" i="2" l="1"/>
  <c r="C43" i="2"/>
  <c r="G42" i="2"/>
  <c r="J41" i="2"/>
  <c r="C44" i="2" l="1"/>
  <c r="H43" i="2"/>
  <c r="G43" i="2"/>
  <c r="J43" i="2" s="1"/>
  <c r="J42" i="2"/>
  <c r="C45" i="2" l="1"/>
  <c r="H44" i="2"/>
  <c r="G44" i="2"/>
  <c r="J44" i="2" l="1"/>
  <c r="C46" i="2"/>
  <c r="H45" i="2"/>
  <c r="G45" i="2"/>
  <c r="J45" i="2" l="1"/>
  <c r="C47" i="2"/>
  <c r="H46" i="2"/>
  <c r="J46" i="2" s="1"/>
  <c r="G46" i="2"/>
  <c r="G47" i="2" l="1"/>
  <c r="H47" i="2"/>
  <c r="J47" i="2" s="1"/>
  <c r="C48" i="2"/>
  <c r="H48" i="2" l="1"/>
  <c r="J48" i="2" s="1"/>
  <c r="C49" i="2"/>
  <c r="G48" i="2"/>
  <c r="H49" i="2" l="1"/>
  <c r="C50" i="2"/>
  <c r="G49" i="2"/>
  <c r="H50" i="2" l="1"/>
  <c r="G50" i="2"/>
  <c r="C51" i="2"/>
  <c r="J49" i="2"/>
  <c r="C52" i="2" l="1"/>
  <c r="H51" i="2"/>
  <c r="G51" i="2"/>
  <c r="J50" i="2"/>
  <c r="J51" i="2" l="1"/>
  <c r="C53" i="2"/>
  <c r="G52" i="2"/>
  <c r="H52" i="2"/>
  <c r="J52" i="2" l="1"/>
  <c r="C54" i="2"/>
  <c r="H53" i="2"/>
  <c r="G53" i="2"/>
  <c r="C55" i="2" l="1"/>
  <c r="H54" i="2"/>
  <c r="G54" i="2"/>
  <c r="J53" i="2"/>
  <c r="J54" i="2" l="1"/>
  <c r="H55" i="2"/>
  <c r="J55" i="2" s="1"/>
  <c r="G55" i="2"/>
  <c r="C56" i="2"/>
  <c r="H56" i="2" l="1"/>
  <c r="C57" i="2"/>
  <c r="G56" i="2"/>
  <c r="H57" i="2" l="1"/>
  <c r="C58" i="2"/>
  <c r="G57" i="2"/>
  <c r="J56" i="2"/>
  <c r="H58" i="2" l="1"/>
  <c r="G58" i="2"/>
  <c r="C59" i="2"/>
  <c r="J57" i="2"/>
  <c r="C60" i="2" l="1"/>
  <c r="H59" i="2"/>
  <c r="G59" i="2"/>
  <c r="J59" i="2" s="1"/>
  <c r="J58" i="2"/>
  <c r="C61" i="2" l="1"/>
  <c r="H60" i="2"/>
  <c r="G60" i="2"/>
  <c r="J60" i="2" s="1"/>
  <c r="C62" i="2" l="1"/>
  <c r="H61" i="2"/>
  <c r="G61" i="2"/>
  <c r="J61" i="2" l="1"/>
  <c r="C63" i="2"/>
  <c r="H62" i="2"/>
  <c r="G62" i="2"/>
  <c r="J62" i="2" l="1"/>
  <c r="C64" i="2"/>
  <c r="G63" i="2"/>
  <c r="H63" i="2"/>
  <c r="J63" i="2" s="1"/>
  <c r="H64" i="2" l="1"/>
  <c r="C65" i="2"/>
  <c r="G64" i="2"/>
  <c r="H65" i="2" l="1"/>
  <c r="C66" i="2"/>
  <c r="G65" i="2"/>
  <c r="J64" i="2"/>
  <c r="H66" i="2" l="1"/>
  <c r="C67" i="2"/>
  <c r="G66" i="2"/>
  <c r="J65" i="2"/>
  <c r="C68" i="2" l="1"/>
  <c r="H67" i="2"/>
  <c r="G67" i="2"/>
  <c r="J66" i="2"/>
  <c r="J67" i="2" l="1"/>
  <c r="C69" i="2"/>
  <c r="H68" i="2"/>
  <c r="G68" i="2"/>
  <c r="J68" i="2" l="1"/>
  <c r="C70" i="2"/>
  <c r="H69" i="2"/>
  <c r="G69" i="2"/>
  <c r="J69" i="2" l="1"/>
  <c r="C71" i="2"/>
  <c r="H70" i="2"/>
  <c r="G70" i="2"/>
  <c r="G71" i="2" l="1"/>
  <c r="C72" i="2"/>
  <c r="H71" i="2"/>
  <c r="J71" i="2" s="1"/>
  <c r="J70" i="2"/>
  <c r="H72" i="2" l="1"/>
  <c r="C73" i="2"/>
  <c r="G72" i="2"/>
  <c r="H73" i="2" l="1"/>
  <c r="C74" i="2"/>
  <c r="G73" i="2"/>
  <c r="J72" i="2"/>
  <c r="H74" i="2" l="1"/>
  <c r="C75" i="2"/>
  <c r="G74" i="2"/>
  <c r="J73" i="2"/>
  <c r="C76" i="2" l="1"/>
  <c r="H75" i="2"/>
  <c r="G75" i="2"/>
  <c r="J75" i="2" s="1"/>
  <c r="J74" i="2"/>
  <c r="C77" i="2" l="1"/>
  <c r="H76" i="2"/>
  <c r="G76" i="2"/>
  <c r="J76" i="2" s="1"/>
  <c r="C78" i="2" l="1"/>
  <c r="H77" i="2"/>
  <c r="G77" i="2"/>
  <c r="J77" i="2" l="1"/>
  <c r="C79" i="2"/>
  <c r="H78" i="2"/>
  <c r="J78" i="2" s="1"/>
  <c r="G78" i="2"/>
  <c r="G79" i="2" l="1"/>
  <c r="C80" i="2"/>
  <c r="H79" i="2"/>
  <c r="J79" i="2" s="1"/>
  <c r="H80" i="2" l="1"/>
  <c r="C81" i="2"/>
  <c r="G80" i="2"/>
  <c r="H81" i="2" l="1"/>
  <c r="C82" i="2"/>
  <c r="G81" i="2"/>
  <c r="J80" i="2"/>
  <c r="H82" i="2" l="1"/>
  <c r="G82" i="2"/>
  <c r="C83" i="2"/>
  <c r="J81" i="2"/>
  <c r="C84" i="2" l="1"/>
  <c r="H83" i="2"/>
  <c r="G83" i="2"/>
  <c r="J83" i="2" s="1"/>
  <c r="J82" i="2"/>
  <c r="C85" i="2" l="1"/>
  <c r="H84" i="2"/>
  <c r="G84" i="2"/>
  <c r="J84" i="2" s="1"/>
  <c r="C86" i="2" l="1"/>
  <c r="H85" i="2"/>
  <c r="G85" i="2"/>
  <c r="J85" i="2" l="1"/>
  <c r="C87" i="2"/>
  <c r="H86" i="2"/>
  <c r="G86" i="2"/>
  <c r="J86" i="2" l="1"/>
  <c r="H87" i="2"/>
  <c r="G87" i="2"/>
  <c r="C88" i="2"/>
  <c r="H88" i="2" l="1"/>
  <c r="C89" i="2"/>
  <c r="G88" i="2"/>
  <c r="J87" i="2"/>
  <c r="H89" i="2" l="1"/>
  <c r="C90" i="2"/>
  <c r="G89" i="2"/>
  <c r="J88" i="2"/>
  <c r="H90" i="2" l="1"/>
  <c r="G90" i="2"/>
  <c r="C91" i="2"/>
  <c r="J89" i="2"/>
  <c r="C92" i="2" l="1"/>
  <c r="H91" i="2"/>
  <c r="G91" i="2"/>
  <c r="J91" i="2" s="1"/>
  <c r="J90" i="2"/>
  <c r="C93" i="2" l="1"/>
  <c r="H92" i="2"/>
  <c r="G92" i="2"/>
  <c r="J92" i="2" s="1"/>
  <c r="C94" i="2" l="1"/>
  <c r="H93" i="2"/>
  <c r="G93" i="2"/>
  <c r="J93" i="2" l="1"/>
  <c r="C95" i="2"/>
  <c r="H94" i="2"/>
  <c r="G94" i="2"/>
  <c r="C96" i="2" l="1"/>
  <c r="G95" i="2"/>
  <c r="H95" i="2"/>
  <c r="J95" i="2" s="1"/>
  <c r="J94" i="2"/>
  <c r="H96" i="2" l="1"/>
  <c r="J96" i="2" s="1"/>
  <c r="C97" i="2"/>
  <c r="G96" i="2"/>
  <c r="H97" i="2" l="1"/>
  <c r="C98" i="2"/>
  <c r="G97" i="2"/>
  <c r="H98" i="2" l="1"/>
  <c r="J98" i="2" s="1"/>
  <c r="C99" i="2"/>
  <c r="G98" i="2"/>
  <c r="J97" i="2"/>
  <c r="C100" i="2" l="1"/>
  <c r="H99" i="2"/>
  <c r="G99" i="2"/>
  <c r="J99" i="2" s="1"/>
  <c r="C101" i="2" l="1"/>
  <c r="H100" i="2"/>
  <c r="G100" i="2"/>
  <c r="J100" i="2" s="1"/>
  <c r="C102" i="2" l="1"/>
  <c r="H101" i="2"/>
  <c r="G101" i="2"/>
  <c r="J101" i="2" l="1"/>
  <c r="C103" i="2"/>
  <c r="H102" i="2"/>
  <c r="G102" i="2"/>
  <c r="J102" i="2" l="1"/>
  <c r="G103" i="2"/>
  <c r="C104" i="2"/>
  <c r="H103" i="2"/>
  <c r="H104" i="2" l="1"/>
  <c r="C105" i="2"/>
  <c r="G104" i="2"/>
  <c r="J103" i="2"/>
  <c r="H105" i="2" l="1"/>
  <c r="J105" i="2" s="1"/>
  <c r="C106" i="2"/>
  <c r="G105" i="2"/>
  <c r="J104" i="2"/>
  <c r="H106" i="2" l="1"/>
  <c r="C107" i="2"/>
  <c r="G106" i="2"/>
  <c r="C108" i="2" l="1"/>
  <c r="H107" i="2"/>
  <c r="G107" i="2"/>
  <c r="J107" i="2" s="1"/>
  <c r="J106" i="2"/>
  <c r="C109" i="2" l="1"/>
  <c r="H108" i="2"/>
  <c r="G108" i="2"/>
  <c r="J108" i="2" s="1"/>
  <c r="C110" i="2" l="1"/>
  <c r="H109" i="2"/>
  <c r="G109" i="2"/>
  <c r="J109" i="2" l="1"/>
  <c r="C111" i="2"/>
  <c r="H110" i="2"/>
  <c r="G110" i="2"/>
  <c r="J110" i="2" l="1"/>
  <c r="G111" i="2"/>
  <c r="H111" i="2"/>
  <c r="C112" i="2"/>
  <c r="H112" i="2" l="1"/>
  <c r="C113" i="2"/>
  <c r="G112" i="2"/>
  <c r="J111" i="2"/>
  <c r="H113" i="2" l="1"/>
  <c r="C114" i="2"/>
  <c r="G113" i="2"/>
  <c r="J112" i="2"/>
  <c r="H114" i="2" l="1"/>
  <c r="G114" i="2"/>
  <c r="C115" i="2"/>
  <c r="J113" i="2"/>
  <c r="C116" i="2" l="1"/>
  <c r="H115" i="2"/>
  <c r="G115" i="2"/>
  <c r="J115" i="2" s="1"/>
  <c r="J114" i="2"/>
  <c r="C117" i="2" l="1"/>
  <c r="G116" i="2"/>
  <c r="H116" i="2"/>
  <c r="J116" i="2" l="1"/>
  <c r="C118" i="2"/>
  <c r="H117" i="2"/>
  <c r="J117" i="2" s="1"/>
  <c r="G117" i="2"/>
  <c r="C119" i="2" l="1"/>
  <c r="H118" i="2"/>
  <c r="J118" i="2" s="1"/>
  <c r="G118" i="2"/>
  <c r="H119" i="2" l="1"/>
  <c r="G119" i="2"/>
  <c r="C120" i="2"/>
  <c r="H120" i="2" l="1"/>
  <c r="C121" i="2"/>
  <c r="G120" i="2"/>
  <c r="J119" i="2"/>
  <c r="H121" i="2" l="1"/>
  <c r="C122" i="2"/>
  <c r="G121" i="2"/>
  <c r="J120" i="2"/>
  <c r="H122" i="2" l="1"/>
  <c r="G122" i="2"/>
  <c r="C123" i="2"/>
  <c r="J121" i="2"/>
  <c r="C124" i="2" l="1"/>
  <c r="H123" i="2"/>
  <c r="G123" i="2"/>
  <c r="J123" i="2" s="1"/>
  <c r="J122" i="2"/>
  <c r="C125" i="2" l="1"/>
  <c r="H124" i="2"/>
  <c r="G124" i="2"/>
  <c r="J124" i="2" l="1"/>
  <c r="C126" i="2"/>
  <c r="H125" i="2"/>
  <c r="G125" i="2"/>
  <c r="C127" i="2" l="1"/>
  <c r="H126" i="2"/>
  <c r="J126" i="2" s="1"/>
  <c r="G126" i="2"/>
  <c r="J125" i="2"/>
  <c r="C128" i="2" l="1"/>
  <c r="G127" i="2"/>
  <c r="H127" i="2"/>
  <c r="J127" i="2" s="1"/>
  <c r="H128" i="2" l="1"/>
  <c r="C129" i="2"/>
  <c r="G128" i="2"/>
  <c r="H129" i="2" l="1"/>
  <c r="C130" i="2"/>
  <c r="G129" i="2"/>
  <c r="J128" i="2"/>
  <c r="H130" i="2" l="1"/>
  <c r="C131" i="2"/>
  <c r="G130" i="2"/>
  <c r="J129" i="2"/>
  <c r="C132" i="2" l="1"/>
  <c r="H131" i="2"/>
  <c r="G131" i="2"/>
  <c r="J131" i="2" s="1"/>
  <c r="J130" i="2"/>
  <c r="C133" i="2" l="1"/>
  <c r="H132" i="2"/>
  <c r="G132" i="2"/>
  <c r="J132" i="2" s="1"/>
  <c r="C134" i="2" l="1"/>
  <c r="H133" i="2"/>
  <c r="J133" i="2" s="1"/>
  <c r="G133" i="2"/>
  <c r="C135" i="2" l="1"/>
  <c r="H134" i="2"/>
  <c r="G134" i="2"/>
  <c r="J134" i="2" l="1"/>
  <c r="G135" i="2"/>
  <c r="C136" i="2"/>
  <c r="H135" i="2"/>
  <c r="J135" i="2" s="1"/>
  <c r="H136" i="2" l="1"/>
  <c r="J136" i="2" s="1"/>
  <c r="C137" i="2"/>
  <c r="G136" i="2"/>
  <c r="H137" i="2" l="1"/>
  <c r="C138" i="2"/>
  <c r="G137" i="2"/>
  <c r="H138" i="2" l="1"/>
  <c r="C139" i="2"/>
  <c r="G138" i="2"/>
  <c r="J137" i="2"/>
  <c r="C140" i="2" l="1"/>
  <c r="H139" i="2"/>
  <c r="G139" i="2"/>
  <c r="J139" i="2" s="1"/>
  <c r="J138" i="2"/>
  <c r="C141" i="2" l="1"/>
  <c r="H140" i="2"/>
  <c r="G140" i="2"/>
  <c r="J140" i="2" s="1"/>
  <c r="C142" i="2" l="1"/>
  <c r="H141" i="2"/>
  <c r="J141" i="2" s="1"/>
  <c r="G141" i="2"/>
  <c r="C143" i="2" l="1"/>
  <c r="H142" i="2"/>
  <c r="J142" i="2" s="1"/>
  <c r="G142" i="2"/>
  <c r="G143" i="2" l="1"/>
  <c r="C144" i="2"/>
  <c r="H143" i="2"/>
  <c r="J143" i="2" s="1"/>
  <c r="H144" i="2" l="1"/>
  <c r="C145" i="2"/>
  <c r="G144" i="2"/>
  <c r="H145" i="2" l="1"/>
  <c r="C146" i="2"/>
  <c r="G145" i="2"/>
  <c r="J144" i="2"/>
  <c r="H146" i="2" l="1"/>
  <c r="G146" i="2"/>
  <c r="C147" i="2"/>
  <c r="J145" i="2"/>
  <c r="C148" i="2" l="1"/>
  <c r="H147" i="2"/>
  <c r="G147" i="2"/>
  <c r="J147" i="2" s="1"/>
  <c r="J146" i="2"/>
  <c r="C149" i="2" l="1"/>
  <c r="H148" i="2"/>
  <c r="G148" i="2"/>
  <c r="J148" i="2" s="1"/>
  <c r="C150" i="2" l="1"/>
  <c r="H149" i="2"/>
  <c r="J149" i="2" s="1"/>
  <c r="G149" i="2"/>
  <c r="C151" i="2" l="1"/>
  <c r="H150" i="2"/>
  <c r="J150" i="2" s="1"/>
  <c r="G150" i="2"/>
  <c r="H151" i="2" l="1"/>
  <c r="J151" i="2" s="1"/>
  <c r="G151" i="2"/>
  <c r="C152" i="2"/>
  <c r="H152" i="2" l="1"/>
  <c r="J152" i="2" s="1"/>
  <c r="C153" i="2"/>
  <c r="G152" i="2"/>
  <c r="H153" i="2" l="1"/>
  <c r="C154" i="2"/>
  <c r="G153" i="2"/>
  <c r="H154" i="2" l="1"/>
  <c r="J154" i="2" s="1"/>
  <c r="C155" i="2"/>
  <c r="G154" i="2"/>
  <c r="J153" i="2"/>
  <c r="C156" i="2" l="1"/>
  <c r="H155" i="2"/>
  <c r="G155" i="2"/>
  <c r="J155" i="2" s="1"/>
  <c r="C157" i="2" l="1"/>
  <c r="H156" i="2"/>
  <c r="G156" i="2"/>
  <c r="J156" i="2" s="1"/>
  <c r="C158" i="2" l="1"/>
  <c r="H157" i="2"/>
  <c r="G157" i="2"/>
  <c r="J157" i="2" l="1"/>
  <c r="C159" i="2"/>
  <c r="H158" i="2"/>
  <c r="G158" i="2"/>
  <c r="J158" i="2" l="1"/>
  <c r="C160" i="2"/>
  <c r="G159" i="2"/>
  <c r="H159" i="2"/>
  <c r="J159" i="2" s="1"/>
  <c r="H160" i="2" l="1"/>
  <c r="J160" i="2" s="1"/>
  <c r="C161" i="2"/>
  <c r="G160" i="2"/>
  <c r="H161" i="2" l="1"/>
  <c r="J161" i="2" s="1"/>
  <c r="C162" i="2"/>
  <c r="G161" i="2"/>
  <c r="H162" i="2" l="1"/>
  <c r="C163" i="2"/>
  <c r="G162" i="2"/>
  <c r="C164" i="2" l="1"/>
  <c r="H163" i="2"/>
  <c r="G163" i="2"/>
  <c r="J163" i="2" s="1"/>
  <c r="J162" i="2"/>
  <c r="C165" i="2" l="1"/>
  <c r="H164" i="2"/>
  <c r="G164" i="2"/>
  <c r="J164" i="2" s="1"/>
  <c r="C166" i="2" l="1"/>
  <c r="H165" i="2"/>
  <c r="G165" i="2"/>
  <c r="J165" i="2" l="1"/>
  <c r="C167" i="2"/>
  <c r="H166" i="2"/>
  <c r="G166" i="2"/>
  <c r="G167" i="2" l="1"/>
  <c r="C168" i="2"/>
  <c r="H167" i="2"/>
  <c r="J167" i="2" s="1"/>
  <c r="J166" i="2"/>
  <c r="H168" i="2" l="1"/>
  <c r="C169" i="2"/>
  <c r="G168" i="2"/>
  <c r="H169" i="2" l="1"/>
  <c r="C170" i="2"/>
  <c r="G169" i="2"/>
  <c r="J168" i="2"/>
  <c r="H170" i="2" l="1"/>
  <c r="C171" i="2"/>
  <c r="G170" i="2"/>
  <c r="J169" i="2"/>
  <c r="C172" i="2" l="1"/>
  <c r="H171" i="2"/>
  <c r="G171" i="2"/>
  <c r="J170" i="2"/>
  <c r="J171" i="2" l="1"/>
  <c r="C173" i="2"/>
  <c r="H172" i="2"/>
  <c r="G172" i="2"/>
  <c r="J172" i="2" l="1"/>
  <c r="C174" i="2"/>
  <c r="H173" i="2"/>
  <c r="G173" i="2"/>
  <c r="J173" i="2" l="1"/>
  <c r="C175" i="2"/>
  <c r="H174" i="2"/>
  <c r="G174" i="2"/>
  <c r="G175" i="2" l="1"/>
  <c r="C176" i="2"/>
  <c r="H175" i="2"/>
  <c r="J175" i="2" s="1"/>
  <c r="J174" i="2"/>
  <c r="H176" i="2" l="1"/>
  <c r="C177" i="2"/>
  <c r="G176" i="2"/>
  <c r="H177" i="2" l="1"/>
  <c r="C178" i="2"/>
  <c r="G177" i="2"/>
  <c r="J176" i="2"/>
  <c r="H178" i="2" l="1"/>
  <c r="G178" i="2"/>
  <c r="C179" i="2"/>
  <c r="J177" i="2"/>
  <c r="C180" i="2" l="1"/>
  <c r="H179" i="2"/>
  <c r="G179" i="2"/>
  <c r="J178" i="2"/>
  <c r="J179" i="2" l="1"/>
  <c r="C181" i="2"/>
  <c r="H180" i="2"/>
  <c r="G180" i="2"/>
  <c r="J180" i="2" s="1"/>
  <c r="C182" i="2" l="1"/>
  <c r="H181" i="2"/>
  <c r="G181" i="2"/>
  <c r="J181" i="2" l="1"/>
  <c r="C183" i="2"/>
  <c r="H182" i="2"/>
  <c r="J182" i="2" s="1"/>
  <c r="G182" i="2"/>
  <c r="H183" i="2" l="1"/>
  <c r="G183" i="2"/>
  <c r="C184" i="2"/>
  <c r="H184" i="2" l="1"/>
  <c r="C185" i="2"/>
  <c r="G184" i="2"/>
  <c r="J183" i="2"/>
  <c r="H185" i="2" l="1"/>
  <c r="C186" i="2"/>
  <c r="G185" i="2"/>
  <c r="J184" i="2"/>
  <c r="H186" i="2" l="1"/>
  <c r="J186" i="2" s="1"/>
  <c r="C187" i="2"/>
  <c r="G186" i="2"/>
  <c r="J185" i="2"/>
  <c r="C188" i="2" l="1"/>
  <c r="H187" i="2"/>
  <c r="G187" i="2"/>
  <c r="J187" i="2" s="1"/>
  <c r="C189" i="2" l="1"/>
  <c r="H188" i="2"/>
  <c r="G188" i="2"/>
  <c r="J188" i="2" s="1"/>
  <c r="C190" i="2" l="1"/>
  <c r="H189" i="2"/>
  <c r="G189" i="2"/>
  <c r="J189" i="2" l="1"/>
  <c r="C191" i="2"/>
  <c r="H190" i="2"/>
  <c r="G190" i="2"/>
  <c r="C192" i="2" l="1"/>
  <c r="G191" i="2"/>
  <c r="H191" i="2"/>
  <c r="J191" i="2" s="1"/>
  <c r="J190" i="2"/>
  <c r="H192" i="2" l="1"/>
  <c r="C193" i="2"/>
  <c r="G192" i="2"/>
  <c r="H193" i="2" l="1"/>
  <c r="C194" i="2"/>
  <c r="G193" i="2"/>
  <c r="J192" i="2"/>
  <c r="H194" i="2" l="1"/>
  <c r="C195" i="2"/>
  <c r="G194" i="2"/>
  <c r="J193" i="2"/>
  <c r="C196" i="2" l="1"/>
  <c r="H195" i="2"/>
  <c r="G195" i="2"/>
  <c r="J194" i="2"/>
  <c r="J195" i="2" l="1"/>
  <c r="C197" i="2"/>
  <c r="H196" i="2"/>
  <c r="G196" i="2"/>
  <c r="J196" i="2" l="1"/>
  <c r="C198" i="2"/>
  <c r="H197" i="2"/>
  <c r="G197" i="2"/>
  <c r="J197" i="2" l="1"/>
  <c r="C199" i="2"/>
  <c r="H198" i="2"/>
  <c r="J198" i="2" s="1"/>
  <c r="G198" i="2"/>
  <c r="G199" i="2" l="1"/>
  <c r="C200" i="2"/>
  <c r="H199" i="2"/>
  <c r="J199" i="2" s="1"/>
  <c r="H200" i="2" l="1"/>
  <c r="C201" i="2"/>
  <c r="G200" i="2"/>
  <c r="H201" i="2" l="1"/>
  <c r="C202" i="2"/>
  <c r="G201" i="2"/>
  <c r="J200" i="2"/>
  <c r="H202" i="2" l="1"/>
  <c r="C203" i="2"/>
  <c r="G202" i="2"/>
  <c r="J201" i="2"/>
  <c r="C204" i="2" l="1"/>
  <c r="H203" i="2"/>
  <c r="G203" i="2"/>
  <c r="J203" i="2" s="1"/>
  <c r="J202" i="2"/>
  <c r="C205" i="2" l="1"/>
  <c r="H204" i="2"/>
  <c r="G204" i="2"/>
  <c r="J204" i="2" s="1"/>
  <c r="C206" i="2" l="1"/>
  <c r="H205" i="2"/>
  <c r="J205" i="2" s="1"/>
  <c r="G205" i="2"/>
  <c r="C207" i="2" l="1"/>
  <c r="H206" i="2"/>
  <c r="G206" i="2"/>
  <c r="J206" i="2" l="1"/>
  <c r="G207" i="2"/>
  <c r="C208" i="2"/>
  <c r="H207" i="2"/>
  <c r="J207" i="2" s="1"/>
  <c r="H208" i="2" l="1"/>
  <c r="C209" i="2"/>
  <c r="G208" i="2"/>
  <c r="H209" i="2" l="1"/>
  <c r="C210" i="2"/>
  <c r="G209" i="2"/>
  <c r="J208" i="2"/>
  <c r="H210" i="2" l="1"/>
  <c r="G210" i="2"/>
  <c r="C211" i="2"/>
  <c r="J209" i="2"/>
  <c r="C212" i="2" l="1"/>
  <c r="H211" i="2"/>
  <c r="G211" i="2"/>
  <c r="J211" i="2" s="1"/>
  <c r="J210" i="2"/>
  <c r="C213" i="2" l="1"/>
  <c r="G212" i="2"/>
  <c r="H212" i="2"/>
  <c r="J212" i="2" l="1"/>
  <c r="C214" i="2"/>
  <c r="H213" i="2"/>
  <c r="G213" i="2"/>
  <c r="J213" i="2" l="1"/>
  <c r="C215" i="2"/>
  <c r="H214" i="2"/>
  <c r="G214" i="2"/>
  <c r="H215" i="2" l="1"/>
  <c r="G215" i="2"/>
  <c r="C216" i="2"/>
  <c r="J214" i="2"/>
  <c r="H216" i="2" l="1"/>
  <c r="C217" i="2"/>
  <c r="G216" i="2"/>
  <c r="J215" i="2"/>
  <c r="H217" i="2" l="1"/>
  <c r="C218" i="2"/>
  <c r="G217" i="2"/>
  <c r="J216" i="2"/>
  <c r="H218" i="2" l="1"/>
  <c r="G218" i="2"/>
  <c r="C219" i="2"/>
  <c r="J217" i="2"/>
  <c r="C220" i="2" l="1"/>
  <c r="H219" i="2"/>
  <c r="G219" i="2"/>
  <c r="J219" i="2" s="1"/>
  <c r="J218" i="2"/>
  <c r="C221" i="2" l="1"/>
  <c r="H220" i="2"/>
  <c r="G220" i="2"/>
  <c r="J220" i="2" s="1"/>
  <c r="C222" i="2" l="1"/>
  <c r="H221" i="2"/>
  <c r="G221" i="2"/>
  <c r="J221" i="2" l="1"/>
  <c r="C223" i="2"/>
  <c r="H222" i="2"/>
  <c r="G222" i="2"/>
  <c r="J222" i="2" l="1"/>
  <c r="C224" i="2"/>
  <c r="G223" i="2"/>
  <c r="H223" i="2"/>
  <c r="J223" i="2" s="1"/>
  <c r="H224" i="2" l="1"/>
  <c r="J224" i="2" s="1"/>
  <c r="C225" i="2"/>
  <c r="G224" i="2"/>
  <c r="H225" i="2" l="1"/>
  <c r="C226" i="2"/>
  <c r="G225" i="2"/>
  <c r="H226" i="2" l="1"/>
  <c r="C227" i="2"/>
  <c r="G226" i="2"/>
  <c r="J225" i="2"/>
  <c r="C228" i="2" l="1"/>
  <c r="H227" i="2"/>
  <c r="G227" i="2"/>
  <c r="J227" i="2" s="1"/>
  <c r="J226" i="2"/>
  <c r="C229" i="2" l="1"/>
  <c r="H228" i="2"/>
  <c r="G228" i="2"/>
  <c r="J228" i="2" s="1"/>
  <c r="C230" i="2" l="1"/>
  <c r="H229" i="2"/>
  <c r="G229" i="2"/>
  <c r="J229" i="2" l="1"/>
  <c r="C231" i="2"/>
  <c r="C232" i="2" l="1"/>
  <c r="C233" i="2" l="1"/>
  <c r="C234" i="2" l="1"/>
  <c r="C235" i="2" l="1"/>
  <c r="C236" i="2" l="1"/>
  <c r="C237" i="2" l="1"/>
  <c r="C238" i="2" l="1"/>
  <c r="C239" i="2" l="1"/>
  <c r="C240" i="2" l="1"/>
  <c r="C241" i="2" l="1"/>
  <c r="C242" i="2" l="1"/>
  <c r="C243" i="2" l="1"/>
  <c r="C244" i="2" l="1"/>
  <c r="C245" i="2" l="1"/>
  <c r="C246" i="2" l="1"/>
  <c r="C247" i="2" l="1"/>
  <c r="C248" i="2" l="1"/>
  <c r="C249" i="2" l="1"/>
  <c r="C250" i="2" l="1"/>
  <c r="C251" i="2" l="1"/>
  <c r="C252" i="2" l="1"/>
  <c r="C253" i="2" l="1"/>
</calcChain>
</file>

<file path=xl/sharedStrings.xml><?xml version="1.0" encoding="utf-8"?>
<sst xmlns="http://schemas.openxmlformats.org/spreadsheetml/2006/main" count="338" uniqueCount="49">
  <si>
    <t>Feature</t>
  </si>
  <si>
    <t>Weight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</si>
  <si>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</si>
  <si>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</si>
  <si>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</si>
  <si>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</si>
  <si>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</si>
  <si>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</si>
  <si>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</si>
  <si>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</si>
  <si>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</si>
  <si>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</si>
  <si>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</si>
  <si>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</si>
  <si>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Month.Count</t>
  </si>
  <si>
    <t>Month.CountCubed</t>
  </si>
  <si>
    <t>Month.CountSqred</t>
  </si>
  <si>
    <t>Year</t>
  </si>
  <si>
    <t>Month</t>
  </si>
  <si>
    <t>Month(coefx var)</t>
  </si>
  <si>
    <t>Month.Count(coefx var)</t>
  </si>
  <si>
    <t>Month.CountCubed(coefx var)</t>
  </si>
  <si>
    <t>Predicted Milk.Prod</t>
  </si>
  <si>
    <t>Month.CountSquared(coefx var)</t>
  </si>
  <si>
    <t>Year_Month</t>
  </si>
  <si>
    <t>2020_1</t>
  </si>
  <si>
    <t>2020_2</t>
  </si>
  <si>
    <t>2020_3</t>
  </si>
  <si>
    <t>2020_4</t>
  </si>
  <si>
    <t>2020_5</t>
  </si>
  <si>
    <t>2020_6</t>
  </si>
  <si>
    <t>2020_7</t>
  </si>
  <si>
    <t>2020_8</t>
  </si>
  <si>
    <t>2020_9</t>
  </si>
  <si>
    <t>2020_10</t>
  </si>
  <si>
    <t>2020_11</t>
  </si>
  <si>
    <t>2020_12</t>
  </si>
  <si>
    <t>2021_1</t>
  </si>
  <si>
    <t>2021_2</t>
  </si>
  <si>
    <t>2021_3</t>
  </si>
  <si>
    <t>2021_4</t>
  </si>
  <si>
    <t>2021_5</t>
  </si>
  <si>
    <t>2021_6</t>
  </si>
  <si>
    <t>2021_7</t>
  </si>
  <si>
    <t>2021_8</t>
  </si>
  <si>
    <t>2021_9</t>
  </si>
  <si>
    <t>2021_10</t>
  </si>
  <si>
    <t>2021_11</t>
  </si>
  <si>
    <t>2021_12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</si>
</sst>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E+00"/>
  </numFmts>
  <fonts count="6" x14ac:knownFonts="1">
    <font>
      <sz val="12"/>
      <color theme="1"/>
      <name val="Calibri"/>
      <family val="2"/>
      <scheme val="minor"/>
    </font>
    <font>
      <sz val="14"/>
      <color rgb="FF555555"/>
      <name val="Segoe UI"/>
    </font>
    <font>
      <sz val="16"/>
      <color rgb="FF323232"/>
      <name val="Segoe UI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9247-AE10-E645-B686-B65B3A40F5AB}">
  <dimension ref="A1:B16"/>
  <sheetViews>
    <sheetView workbookViewId="0">
      <selection activeCell="A2" sqref="A2"/>
    </sheetView>
  </sheetViews>
  <sheetFormatPr baseColWidth="10" defaultRowHeight="16" x14ac:dyDescent="0.2"/>
  <cols>
    <col min="1" max="1" width="24.5" bestFit="1" customWidth="1"/>
    <col min="2" max="2" width="15.83203125" bestFit="1" customWidth="1"/>
  </cols>
  <sheetData>
    <row r="1" spans="1:2" ht="19" x14ac:dyDescent="0.25">
      <c r="A1" s="1" t="s">
        <v>0</v>
      </c>
      <c r="B1" s="1" t="s">
        <v>1</v>
      </c>
    </row>
    <row r="2" spans="1:2" ht="23" x14ac:dyDescent="0.3">
      <c r="A2" s="2" t="s">
        <v>2</v>
      </c>
      <c r="B2" s="2">
        <v>2.0354199999999998</v>
      </c>
    </row>
    <row r="3" spans="1:2" ht="23" x14ac:dyDescent="0.3">
      <c r="A3" s="2" t="s">
        <v>3</v>
      </c>
      <c r="B3" s="2">
        <v>1.8300799999999999</v>
      </c>
    </row>
    <row r="4" spans="1:2" ht="23" x14ac:dyDescent="0.3">
      <c r="A4" s="2" t="s">
        <v>4</v>
      </c>
      <c r="B4" s="2">
        <v>2.1410900000000002</v>
      </c>
    </row>
    <row r="5" spans="1:2" ht="23" x14ac:dyDescent="0.3">
      <c r="A5" s="2" t="s">
        <v>5</v>
      </c>
      <c r="B5" s="2">
        <v>2.0765099999999999</v>
      </c>
    </row>
    <row r="6" spans="1:2" ht="23" x14ac:dyDescent="0.3">
      <c r="A6" s="2" t="s">
        <v>6</v>
      </c>
      <c r="B6" s="2">
        <v>2.15863</v>
      </c>
    </row>
    <row r="7" spans="1:2" ht="23" x14ac:dyDescent="0.3">
      <c r="A7" s="2" t="s">
        <v>7</v>
      </c>
      <c r="B7" s="2">
        <v>2.0132699999999999</v>
      </c>
    </row>
    <row r="8" spans="1:2" ht="23" x14ac:dyDescent="0.3">
      <c r="A8" s="2" t="s">
        <v>8</v>
      </c>
      <c r="B8" s="2">
        <v>2.0245000000000002</v>
      </c>
    </row>
    <row r="9" spans="1:2" ht="23" x14ac:dyDescent="0.3">
      <c r="A9" s="2" t="s">
        <v>9</v>
      </c>
      <c r="B9" s="2">
        <v>2.0075699999999999</v>
      </c>
    </row>
    <row r="10" spans="1:2" ht="23" x14ac:dyDescent="0.3">
      <c r="A10" s="2" t="s">
        <v>10</v>
      </c>
      <c r="B10" s="2">
        <v>1.8846400000000001</v>
      </c>
    </row>
    <row r="11" spans="1:2" ht="23" x14ac:dyDescent="0.3">
      <c r="A11" s="2" t="s">
        <v>11</v>
      </c>
      <c r="B11" s="2">
        <v>1.9799800000000001</v>
      </c>
    </row>
    <row r="12" spans="1:2" ht="23" x14ac:dyDescent="0.3">
      <c r="A12" s="2" t="s">
        <v>12</v>
      </c>
      <c r="B12" s="2">
        <v>1.8873200000000001</v>
      </c>
    </row>
    <row r="13" spans="1:2" ht="23" x14ac:dyDescent="0.3">
      <c r="A13" s="2" t="s">
        <v>13</v>
      </c>
      <c r="B13" s="2">
        <v>1.9963299999999999</v>
      </c>
    </row>
    <row r="14" spans="1:2" ht="23" x14ac:dyDescent="0.3">
      <c r="A14" s="2" t="s">
        <v>14</v>
      </c>
      <c r="B14" s="2">
        <v>8.9547700000000008E-3</v>
      </c>
    </row>
    <row r="15" spans="1:2" ht="23" x14ac:dyDescent="0.3">
      <c r="A15" s="2" t="s">
        <v>16</v>
      </c>
      <c r="B15" s="2">
        <v>1.94184E-5</v>
      </c>
    </row>
    <row r="16" spans="1:2" ht="23" x14ac:dyDescent="0.3">
      <c r="A16" s="2" t="s">
        <v>15</v>
      </c>
      <c r="B16" s="5">
        <v>-1.41136E-7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7B8E-9F8B-AE48-8138-57238A82B38F}">
  <dimension ref="A1:J253"/>
  <sheetViews>
    <sheetView topLeftCell="A224" workbookViewId="0">
      <selection activeCell="H251" sqref="H251"/>
    </sheetView>
  </sheetViews>
  <sheetFormatPr baseColWidth="10" defaultRowHeight="16" x14ac:dyDescent="0.2"/>
  <cols>
    <col min="3" max="3" width="11.6640625" bestFit="1" customWidth="1"/>
    <col min="4" max="4" width="16.5" bestFit="1" customWidth="1"/>
    <col min="5" max="5" width="17" bestFit="1" customWidth="1"/>
    <col min="6" max="6" width="20.1640625" bestFit="1" customWidth="1"/>
    <col min="7" max="7" width="25.5" bestFit="1" customWidth="1"/>
    <col min="8" max="8" width="25.5" customWidth="1"/>
    <col min="9" max="9" width="17.6640625" bestFit="1" customWidth="1"/>
    <col min="10" max="11" width="16.5" bestFit="1" customWidth="1"/>
    <col min="12" max="12" width="27.1640625" bestFit="1" customWidth="1"/>
  </cols>
  <sheetData>
    <row r="1" spans="1:10" x14ac:dyDescent="0.2">
      <c r="A1" s="3" t="s">
        <v>17</v>
      </c>
      <c r="B1" s="3" t="s">
        <v>18</v>
      </c>
      <c r="C1" s="3" t="s">
        <v>14</v>
      </c>
      <c r="D1" s="3" t="s">
        <v>16</v>
      </c>
      <c r="E1" s="3" t="s">
        <v>15</v>
      </c>
      <c r="F1" s="3" t="s">
        <v>19</v>
      </c>
      <c r="G1" s="3" t="s">
        <v>20</v>
      </c>
      <c r="H1" s="3" t="s">
        <v>23</v>
      </c>
      <c r="I1" s="3" t="s">
        <v>21</v>
      </c>
      <c r="J1" s="3" t="s">
        <v>22</v>
      </c>
    </row>
    <row r="2" spans="1:10" x14ac:dyDescent="0.2">
      <c r="A2" s="4">
        <v>2001</v>
      </c>
      <c r="B2" s="4" t="s">
        <v>2</v>
      </c>
      <c r="C2" s="4">
        <v>1</v>
      </c>
      <c r="D2" s="4">
        <f>C2^2</f>
        <v>1</v>
      </c>
      <c r="E2" s="4">
        <f>C2^3</f>
        <v>1</v>
      </c>
      <c r="F2">
        <f>VLOOKUP(B2,coef!$A$2:$B$13,2,FALSE)</f>
        <v>2.0354199999999998</v>
      </c>
      <c r="G2">
        <f>C2*coef!$B$14</f>
        <v>8.9547700000000008E-3</v>
      </c>
      <c r="H2">
        <f>D2*coef!$B$15</f>
        <v>1.94184E-5</v>
      </c>
      <c r="I2">
        <f>E2*coef!$B$16</f>
        <v>-1.41136E-7</v>
      </c>
      <c r="J2">
        <f>SUM(F2,G2,H2,I2)</f>
        <v>2.0443940472639994</v>
      </c>
    </row>
    <row r="3" spans="1:10" x14ac:dyDescent="0.2">
      <c r="A3" s="4">
        <v>2001</v>
      </c>
      <c r="B3" s="4" t="s">
        <v>3</v>
      </c>
      <c r="C3" s="4">
        <f>C2+1</f>
        <v>2</v>
      </c>
      <c r="D3" s="4">
        <f t="shared" ref="D3:D66" si="0">C3^2</f>
        <v>4</v>
      </c>
      <c r="E3" s="4">
        <f t="shared" ref="E3:E66" si="1">C3^3</f>
        <v>8</v>
      </c>
      <c r="F3">
        <f>VLOOKUP(B3,coef!$A$2:$B$13,2,FALSE)</f>
        <v>1.8300799999999999</v>
      </c>
      <c r="G3">
        <f>C3*coef!$B$14</f>
        <v>1.7909540000000002E-2</v>
      </c>
      <c r="H3">
        <f>D3*coef!$B$15</f>
        <v>7.7673600000000001E-5</v>
      </c>
      <c r="I3">
        <f>E3*coef!$B$16</f>
        <v>-1.129088E-6</v>
      </c>
      <c r="J3">
        <f t="shared" ref="J3:J66" si="2">SUM(F3,G3,H3,I3)</f>
        <v>1.8480660845120001</v>
      </c>
    </row>
    <row r="4" spans="1:10" x14ac:dyDescent="0.2">
      <c r="A4" s="4">
        <v>2001</v>
      </c>
      <c r="B4" s="4" t="s">
        <v>4</v>
      </c>
      <c r="C4" s="4">
        <f t="shared" ref="C4:C67" si="3">C3+1</f>
        <v>3</v>
      </c>
      <c r="D4" s="4">
        <f t="shared" si="0"/>
        <v>9</v>
      </c>
      <c r="E4" s="4">
        <f t="shared" si="1"/>
        <v>27</v>
      </c>
      <c r="F4">
        <f>VLOOKUP(B4,coef!$A$2:$B$13,2,FALSE)</f>
        <v>2.1410900000000002</v>
      </c>
      <c r="G4">
        <f>C4*coef!$B$14</f>
        <v>2.6864310000000002E-2</v>
      </c>
      <c r="H4">
        <f>D4*coef!$B$15</f>
        <v>1.747656E-4</v>
      </c>
      <c r="I4">
        <f>E4*coef!$B$16</f>
        <v>-3.8106719999999999E-6</v>
      </c>
      <c r="J4">
        <f t="shared" si="2"/>
        <v>2.1681252649280003</v>
      </c>
    </row>
    <row r="5" spans="1:10" x14ac:dyDescent="0.2">
      <c r="A5" s="4">
        <v>2001</v>
      </c>
      <c r="B5" s="4" t="s">
        <v>5</v>
      </c>
      <c r="C5" s="4">
        <f t="shared" si="3"/>
        <v>4</v>
      </c>
      <c r="D5" s="4">
        <f t="shared" si="0"/>
        <v>16</v>
      </c>
      <c r="E5" s="4">
        <f t="shared" si="1"/>
        <v>64</v>
      </c>
      <c r="F5">
        <f>VLOOKUP(B5,coef!$A$2:$B$13,2,FALSE)</f>
        <v>2.0765099999999999</v>
      </c>
      <c r="G5">
        <f>C5*coef!$B$14</f>
        <v>3.5819080000000003E-2</v>
      </c>
      <c r="H5">
        <f>D5*coef!$B$15</f>
        <v>3.106944E-4</v>
      </c>
      <c r="I5">
        <f>E5*coef!$B$16</f>
        <v>-9.032704E-6</v>
      </c>
      <c r="J5">
        <f t="shared" si="2"/>
        <v>2.112630741696</v>
      </c>
    </row>
    <row r="6" spans="1:10" x14ac:dyDescent="0.2">
      <c r="A6" s="4">
        <v>2001</v>
      </c>
      <c r="B6" s="4" t="s">
        <v>6</v>
      </c>
      <c r="C6" s="4">
        <f t="shared" si="3"/>
        <v>5</v>
      </c>
      <c r="D6" s="4">
        <f t="shared" si="0"/>
        <v>25</v>
      </c>
      <c r="E6" s="4">
        <f t="shared" si="1"/>
        <v>125</v>
      </c>
      <c r="F6">
        <f>VLOOKUP(B6,coef!$A$2:$B$13,2,FALSE)</f>
        <v>2.15863</v>
      </c>
      <c r="G6">
        <f>C6*coef!$B$14</f>
        <v>4.4773850000000004E-2</v>
      </c>
      <c r="H6">
        <f>D6*coef!$B$15</f>
        <v>4.8546E-4</v>
      </c>
      <c r="I6">
        <f>E6*coef!$B$16</f>
        <v>-1.7642000000000002E-5</v>
      </c>
      <c r="J6">
        <f t="shared" si="2"/>
        <v>2.2038716680000001</v>
      </c>
    </row>
    <row r="7" spans="1:10" x14ac:dyDescent="0.2">
      <c r="A7" s="4">
        <v>2001</v>
      </c>
      <c r="B7" s="4" t="s">
        <v>7</v>
      </c>
      <c r="C7" s="4">
        <f t="shared" si="3"/>
        <v>6</v>
      </c>
      <c r="D7" s="4">
        <f t="shared" si="0"/>
        <v>36</v>
      </c>
      <c r="E7" s="4">
        <f t="shared" si="1"/>
        <v>216</v>
      </c>
      <c r="F7">
        <f>VLOOKUP(B7,coef!$A$2:$B$13,2,FALSE)</f>
        <v>2.0132699999999999</v>
      </c>
      <c r="G7">
        <f>C7*coef!$B$14</f>
        <v>5.3728620000000005E-2</v>
      </c>
      <c r="H7">
        <f>D7*coef!$B$15</f>
        <v>6.990624E-4</v>
      </c>
      <c r="I7">
        <f>E7*coef!$B$16</f>
        <v>-3.0485375999999999E-5</v>
      </c>
      <c r="J7">
        <f t="shared" si="2"/>
        <v>2.0676671970239995</v>
      </c>
    </row>
    <row r="8" spans="1:10" x14ac:dyDescent="0.2">
      <c r="A8" s="4">
        <v>2001</v>
      </c>
      <c r="B8" s="4" t="s">
        <v>8</v>
      </c>
      <c r="C8" s="4">
        <f t="shared" si="3"/>
        <v>7</v>
      </c>
      <c r="D8" s="4">
        <f t="shared" si="0"/>
        <v>49</v>
      </c>
      <c r="E8" s="4">
        <f t="shared" si="1"/>
        <v>343</v>
      </c>
      <c r="F8">
        <f>VLOOKUP(B8,coef!$A$2:$B$13,2,FALSE)</f>
        <v>2.0245000000000002</v>
      </c>
      <c r="G8">
        <f>C8*coef!$B$14</f>
        <v>6.2683390000000005E-2</v>
      </c>
      <c r="H8">
        <f>D8*coef!$B$15</f>
        <v>9.5150159999999998E-4</v>
      </c>
      <c r="I8">
        <f>E8*coef!$B$16</f>
        <v>-4.8409648000000003E-5</v>
      </c>
      <c r="J8">
        <f t="shared" si="2"/>
        <v>2.0880864819520002</v>
      </c>
    </row>
    <row r="9" spans="1:10" x14ac:dyDescent="0.2">
      <c r="A9" s="4">
        <v>2001</v>
      </c>
      <c r="B9" s="4" t="s">
        <v>9</v>
      </c>
      <c r="C9" s="4">
        <f t="shared" si="3"/>
        <v>8</v>
      </c>
      <c r="D9" s="4">
        <f t="shared" si="0"/>
        <v>64</v>
      </c>
      <c r="E9" s="4">
        <f t="shared" si="1"/>
        <v>512</v>
      </c>
      <c r="F9">
        <f>VLOOKUP(B9,coef!$A$2:$B$13,2,FALSE)</f>
        <v>2.0075699999999999</v>
      </c>
      <c r="G9">
        <f>C9*coef!$B$14</f>
        <v>7.1638160000000006E-2</v>
      </c>
      <c r="H9">
        <f>D9*coef!$B$15</f>
        <v>1.2427776E-3</v>
      </c>
      <c r="I9">
        <f>E9*coef!$B$16</f>
        <v>-7.2261632E-5</v>
      </c>
      <c r="J9">
        <f t="shared" si="2"/>
        <v>2.0803786759679999</v>
      </c>
    </row>
    <row r="10" spans="1:10" x14ac:dyDescent="0.2">
      <c r="A10" s="4">
        <v>2001</v>
      </c>
      <c r="B10" s="4" t="s">
        <v>10</v>
      </c>
      <c r="C10" s="4">
        <f t="shared" si="3"/>
        <v>9</v>
      </c>
      <c r="D10" s="4">
        <f t="shared" si="0"/>
        <v>81</v>
      </c>
      <c r="E10" s="4">
        <f t="shared" si="1"/>
        <v>729</v>
      </c>
      <c r="F10">
        <f>VLOOKUP(B10,coef!$A$2:$B$13,2,FALSE)</f>
        <v>1.8846400000000001</v>
      </c>
      <c r="G10">
        <f>C10*coef!$B$14</f>
        <v>8.0592930000000007E-2</v>
      </c>
      <c r="H10">
        <f>D10*coef!$B$15</f>
        <v>1.5728904000000001E-3</v>
      </c>
      <c r="I10">
        <f>E10*coef!$B$16</f>
        <v>-1.02888144E-4</v>
      </c>
      <c r="J10">
        <f t="shared" si="2"/>
        <v>1.9667029322560001</v>
      </c>
    </row>
    <row r="11" spans="1:10" x14ac:dyDescent="0.2">
      <c r="A11" s="4">
        <v>2001</v>
      </c>
      <c r="B11" s="4" t="s">
        <v>11</v>
      </c>
      <c r="C11" s="4">
        <f t="shared" si="3"/>
        <v>10</v>
      </c>
      <c r="D11" s="4">
        <f t="shared" si="0"/>
        <v>100</v>
      </c>
      <c r="E11" s="4">
        <f t="shared" si="1"/>
        <v>1000</v>
      </c>
      <c r="F11">
        <f>VLOOKUP(B11,coef!$A$2:$B$13,2,FALSE)</f>
        <v>1.9799800000000001</v>
      </c>
      <c r="G11">
        <f>C11*coef!$B$14</f>
        <v>8.9547700000000008E-2</v>
      </c>
      <c r="H11">
        <f>D11*coef!$B$15</f>
        <v>1.94184E-3</v>
      </c>
      <c r="I11">
        <f>E11*coef!$B$16</f>
        <v>-1.4113600000000001E-4</v>
      </c>
      <c r="J11">
        <f t="shared" si="2"/>
        <v>2.0713284040000004</v>
      </c>
    </row>
    <row r="12" spans="1:10" x14ac:dyDescent="0.2">
      <c r="A12" s="4">
        <v>2001</v>
      </c>
      <c r="B12" s="4" t="s">
        <v>12</v>
      </c>
      <c r="C12" s="4">
        <f t="shared" si="3"/>
        <v>11</v>
      </c>
      <c r="D12" s="4">
        <f t="shared" si="0"/>
        <v>121</v>
      </c>
      <c r="E12" s="4">
        <f t="shared" si="1"/>
        <v>1331</v>
      </c>
      <c r="F12">
        <f>VLOOKUP(B12,coef!$A$2:$B$13,2,FALSE)</f>
        <v>1.8873200000000001</v>
      </c>
      <c r="G12">
        <f>C12*coef!$B$14</f>
        <v>9.8502470000000009E-2</v>
      </c>
      <c r="H12">
        <f>D12*coef!$B$15</f>
        <v>2.3496264000000002E-3</v>
      </c>
      <c r="I12">
        <f>E12*coef!$B$16</f>
        <v>-1.8785201600000001E-4</v>
      </c>
      <c r="J12">
        <f t="shared" si="2"/>
        <v>1.9879842443840001</v>
      </c>
    </row>
    <row r="13" spans="1:10" x14ac:dyDescent="0.2">
      <c r="A13" s="4">
        <v>2001</v>
      </c>
      <c r="B13" s="4" t="s">
        <v>13</v>
      </c>
      <c r="C13" s="4">
        <f t="shared" si="3"/>
        <v>12</v>
      </c>
      <c r="D13" s="4">
        <f t="shared" si="0"/>
        <v>144</v>
      </c>
      <c r="E13" s="4">
        <f t="shared" si="1"/>
        <v>1728</v>
      </c>
      <c r="F13">
        <f>VLOOKUP(B13,coef!$A$2:$B$13,2,FALSE)</f>
        <v>1.9963299999999999</v>
      </c>
      <c r="G13">
        <f>C13*coef!$B$14</f>
        <v>0.10745724000000001</v>
      </c>
      <c r="H13">
        <f>D13*coef!$B$15</f>
        <v>2.7962496E-3</v>
      </c>
      <c r="I13">
        <f>E13*coef!$B$16</f>
        <v>-2.4388300799999999E-4</v>
      </c>
      <c r="J13">
        <f t="shared" si="2"/>
        <v>2.1063396065919999</v>
      </c>
    </row>
    <row r="14" spans="1:10" x14ac:dyDescent="0.2">
      <c r="A14" s="4">
        <v>2002</v>
      </c>
      <c r="B14" s="4" t="s">
        <v>2</v>
      </c>
      <c r="C14" s="4">
        <f t="shared" si="3"/>
        <v>13</v>
      </c>
      <c r="D14" s="4">
        <f t="shared" si="0"/>
        <v>169</v>
      </c>
      <c r="E14" s="4">
        <f t="shared" si="1"/>
        <v>2197</v>
      </c>
      <c r="F14">
        <f>VLOOKUP(B14,coef!$A$2:$B$13,2,FALSE)</f>
        <v>2.0354199999999998</v>
      </c>
      <c r="G14">
        <f>C14*coef!$B$14</f>
        <v>0.11641201000000001</v>
      </c>
      <c r="H14">
        <f>D14*coef!$B$15</f>
        <v>3.2817096E-3</v>
      </c>
      <c r="I14">
        <f>E14*coef!$B$16</f>
        <v>-3.1007579200000002E-4</v>
      </c>
      <c r="J14">
        <f t="shared" si="2"/>
        <v>2.1548036438079996</v>
      </c>
    </row>
    <row r="15" spans="1:10" x14ac:dyDescent="0.2">
      <c r="A15" s="4">
        <v>2002</v>
      </c>
      <c r="B15" s="4" t="s">
        <v>3</v>
      </c>
      <c r="C15" s="4">
        <f t="shared" si="3"/>
        <v>14</v>
      </c>
      <c r="D15" s="4">
        <f t="shared" si="0"/>
        <v>196</v>
      </c>
      <c r="E15" s="4">
        <f t="shared" si="1"/>
        <v>2744</v>
      </c>
      <c r="F15">
        <f>VLOOKUP(B15,coef!$A$2:$B$13,2,FALSE)</f>
        <v>1.8300799999999999</v>
      </c>
      <c r="G15">
        <f>C15*coef!$B$14</f>
        <v>0.12536678000000001</v>
      </c>
      <c r="H15">
        <f>D15*coef!$B$15</f>
        <v>3.8060063999999999E-3</v>
      </c>
      <c r="I15">
        <f>E15*coef!$B$16</f>
        <v>-3.8727718400000002E-4</v>
      </c>
      <c r="J15">
        <f t="shared" si="2"/>
        <v>1.9588655092160001</v>
      </c>
    </row>
    <row r="16" spans="1:10" x14ac:dyDescent="0.2">
      <c r="A16" s="4">
        <v>2002</v>
      </c>
      <c r="B16" s="4" t="s">
        <v>4</v>
      </c>
      <c r="C16" s="4">
        <f t="shared" si="3"/>
        <v>15</v>
      </c>
      <c r="D16" s="4">
        <f t="shared" si="0"/>
        <v>225</v>
      </c>
      <c r="E16" s="4">
        <f t="shared" si="1"/>
        <v>3375</v>
      </c>
      <c r="F16">
        <f>VLOOKUP(B16,coef!$A$2:$B$13,2,FALSE)</f>
        <v>2.1410900000000002</v>
      </c>
      <c r="G16">
        <f>C16*coef!$B$14</f>
        <v>0.13432155000000001</v>
      </c>
      <c r="H16">
        <f>D16*coef!$B$15</f>
        <v>4.3691399999999997E-3</v>
      </c>
      <c r="I16">
        <f>E16*coef!$B$16</f>
        <v>-4.7633400000000002E-4</v>
      </c>
      <c r="J16">
        <f t="shared" si="2"/>
        <v>2.2793043560000004</v>
      </c>
    </row>
    <row r="17" spans="1:10" x14ac:dyDescent="0.2">
      <c r="A17" s="4">
        <v>2002</v>
      </c>
      <c r="B17" s="4" t="s">
        <v>5</v>
      </c>
      <c r="C17" s="4">
        <f t="shared" si="3"/>
        <v>16</v>
      </c>
      <c r="D17" s="4">
        <f t="shared" si="0"/>
        <v>256</v>
      </c>
      <c r="E17" s="4">
        <f t="shared" si="1"/>
        <v>4096</v>
      </c>
      <c r="F17">
        <f>VLOOKUP(B17,coef!$A$2:$B$13,2,FALSE)</f>
        <v>2.0765099999999999</v>
      </c>
      <c r="G17">
        <f>C17*coef!$B$14</f>
        <v>0.14327632000000001</v>
      </c>
      <c r="H17">
        <f>D17*coef!$B$15</f>
        <v>4.9711104000000001E-3</v>
      </c>
      <c r="I17">
        <f>E17*coef!$B$16</f>
        <v>-5.78093056E-4</v>
      </c>
      <c r="J17">
        <f t="shared" si="2"/>
        <v>2.2241793373439998</v>
      </c>
    </row>
    <row r="18" spans="1:10" x14ac:dyDescent="0.2">
      <c r="A18" s="4">
        <v>2002</v>
      </c>
      <c r="B18" s="4" t="s">
        <v>6</v>
      </c>
      <c r="C18" s="4">
        <f t="shared" si="3"/>
        <v>17</v>
      </c>
      <c r="D18" s="4">
        <f t="shared" si="0"/>
        <v>289</v>
      </c>
      <c r="E18" s="4">
        <f t="shared" si="1"/>
        <v>4913</v>
      </c>
      <c r="F18">
        <f>VLOOKUP(B18,coef!$A$2:$B$13,2,FALSE)</f>
        <v>2.15863</v>
      </c>
      <c r="G18">
        <f>C18*coef!$B$14</f>
        <v>0.15223109000000001</v>
      </c>
      <c r="H18">
        <f>D18*coef!$B$15</f>
        <v>5.6119176000000003E-3</v>
      </c>
      <c r="I18">
        <f>E18*coef!$B$16</f>
        <v>-6.9340116800000004E-4</v>
      </c>
      <c r="J18">
        <f t="shared" si="2"/>
        <v>2.3157796064319998</v>
      </c>
    </row>
    <row r="19" spans="1:10" x14ac:dyDescent="0.2">
      <c r="A19" s="4">
        <v>2002</v>
      </c>
      <c r="B19" s="4" t="s">
        <v>7</v>
      </c>
      <c r="C19" s="4">
        <f t="shared" si="3"/>
        <v>18</v>
      </c>
      <c r="D19" s="4">
        <f t="shared" si="0"/>
        <v>324</v>
      </c>
      <c r="E19" s="4">
        <f t="shared" si="1"/>
        <v>5832</v>
      </c>
      <c r="F19">
        <f>VLOOKUP(B19,coef!$A$2:$B$13,2,FALSE)</f>
        <v>2.0132699999999999</v>
      </c>
      <c r="G19">
        <f>C19*coef!$B$14</f>
        <v>0.16118586000000001</v>
      </c>
      <c r="H19">
        <f>D19*coef!$B$15</f>
        <v>6.2915616000000004E-3</v>
      </c>
      <c r="I19">
        <f>E19*coef!$B$16</f>
        <v>-8.2310515200000002E-4</v>
      </c>
      <c r="J19">
        <f t="shared" si="2"/>
        <v>2.179924316448</v>
      </c>
    </row>
    <row r="20" spans="1:10" x14ac:dyDescent="0.2">
      <c r="A20" s="4">
        <v>2002</v>
      </c>
      <c r="B20" s="4" t="s">
        <v>8</v>
      </c>
      <c r="C20" s="4">
        <f t="shared" si="3"/>
        <v>19</v>
      </c>
      <c r="D20" s="4">
        <f t="shared" si="0"/>
        <v>361</v>
      </c>
      <c r="E20" s="4">
        <f t="shared" si="1"/>
        <v>6859</v>
      </c>
      <c r="F20">
        <f>VLOOKUP(B20,coef!$A$2:$B$13,2,FALSE)</f>
        <v>2.0245000000000002</v>
      </c>
      <c r="G20">
        <f>C20*coef!$B$14</f>
        <v>0.17014063000000001</v>
      </c>
      <c r="H20">
        <f>D20*coef!$B$15</f>
        <v>7.0100424000000003E-3</v>
      </c>
      <c r="I20">
        <f>E20*coef!$B$16</f>
        <v>-9.6805182400000001E-4</v>
      </c>
      <c r="J20">
        <f t="shared" si="2"/>
        <v>2.2006826205760004</v>
      </c>
    </row>
    <row r="21" spans="1:10" x14ac:dyDescent="0.2">
      <c r="A21" s="4">
        <v>2002</v>
      </c>
      <c r="B21" s="4" t="s">
        <v>9</v>
      </c>
      <c r="C21" s="4">
        <f t="shared" si="3"/>
        <v>20</v>
      </c>
      <c r="D21" s="4">
        <f t="shared" si="0"/>
        <v>400</v>
      </c>
      <c r="E21" s="4">
        <f t="shared" si="1"/>
        <v>8000</v>
      </c>
      <c r="F21">
        <f>VLOOKUP(B21,coef!$A$2:$B$13,2,FALSE)</f>
        <v>2.0075699999999999</v>
      </c>
      <c r="G21">
        <f>C21*coef!$B$14</f>
        <v>0.17909540000000002</v>
      </c>
      <c r="H21">
        <f>D21*coef!$B$15</f>
        <v>7.7673600000000001E-3</v>
      </c>
      <c r="I21">
        <f>E21*coef!$B$16</f>
        <v>-1.1290880000000001E-3</v>
      </c>
      <c r="J21">
        <f t="shared" si="2"/>
        <v>2.1933036719999999</v>
      </c>
    </row>
    <row r="22" spans="1:10" x14ac:dyDescent="0.2">
      <c r="A22" s="4">
        <v>2002</v>
      </c>
      <c r="B22" s="4" t="s">
        <v>10</v>
      </c>
      <c r="C22" s="4">
        <f t="shared" si="3"/>
        <v>21</v>
      </c>
      <c r="D22" s="4">
        <f t="shared" si="0"/>
        <v>441</v>
      </c>
      <c r="E22" s="4">
        <f t="shared" si="1"/>
        <v>9261</v>
      </c>
      <c r="F22">
        <f>VLOOKUP(B22,coef!$A$2:$B$13,2,FALSE)</f>
        <v>1.8846400000000001</v>
      </c>
      <c r="G22">
        <f>C22*coef!$B$14</f>
        <v>0.18805017000000002</v>
      </c>
      <c r="H22">
        <f>D22*coef!$B$15</f>
        <v>8.5635143999999996E-3</v>
      </c>
      <c r="I22">
        <f>E22*coef!$B$16</f>
        <v>-1.307060496E-3</v>
      </c>
      <c r="J22">
        <f t="shared" si="2"/>
        <v>2.0799466239040001</v>
      </c>
    </row>
    <row r="23" spans="1:10" x14ac:dyDescent="0.2">
      <c r="A23" s="4">
        <v>2002</v>
      </c>
      <c r="B23" s="4" t="s">
        <v>11</v>
      </c>
      <c r="C23" s="4">
        <f t="shared" si="3"/>
        <v>22</v>
      </c>
      <c r="D23" s="4">
        <f t="shared" si="0"/>
        <v>484</v>
      </c>
      <c r="E23" s="4">
        <f t="shared" si="1"/>
        <v>10648</v>
      </c>
      <c r="F23">
        <f>VLOOKUP(B23,coef!$A$2:$B$13,2,FALSE)</f>
        <v>1.9799800000000001</v>
      </c>
      <c r="G23">
        <f>C23*coef!$B$14</f>
        <v>0.19700494000000002</v>
      </c>
      <c r="H23">
        <f>D23*coef!$B$15</f>
        <v>9.3985056000000008E-3</v>
      </c>
      <c r="I23">
        <f>E23*coef!$B$16</f>
        <v>-1.5028161280000001E-3</v>
      </c>
      <c r="J23">
        <f t="shared" si="2"/>
        <v>2.184880629472</v>
      </c>
    </row>
    <row r="24" spans="1:10" x14ac:dyDescent="0.2">
      <c r="A24" s="4">
        <v>2002</v>
      </c>
      <c r="B24" s="4" t="s">
        <v>12</v>
      </c>
      <c r="C24" s="4">
        <f t="shared" si="3"/>
        <v>23</v>
      </c>
      <c r="D24" s="4">
        <f t="shared" si="0"/>
        <v>529</v>
      </c>
      <c r="E24" s="4">
        <f t="shared" si="1"/>
        <v>12167</v>
      </c>
      <c r="F24">
        <f>VLOOKUP(B24,coef!$A$2:$B$13,2,FALSE)</f>
        <v>1.8873200000000001</v>
      </c>
      <c r="G24">
        <f>C24*coef!$B$14</f>
        <v>0.20595971000000002</v>
      </c>
      <c r="H24">
        <f>D24*coef!$B$15</f>
        <v>1.0272333600000001E-2</v>
      </c>
      <c r="I24">
        <f>E24*coef!$B$16</f>
        <v>-1.717201712E-3</v>
      </c>
      <c r="J24">
        <f t="shared" si="2"/>
        <v>2.101834841888</v>
      </c>
    </row>
    <row r="25" spans="1:10" x14ac:dyDescent="0.2">
      <c r="A25" s="4">
        <v>2002</v>
      </c>
      <c r="B25" s="4" t="s">
        <v>13</v>
      </c>
      <c r="C25" s="4">
        <f t="shared" si="3"/>
        <v>24</v>
      </c>
      <c r="D25" s="4">
        <f t="shared" si="0"/>
        <v>576</v>
      </c>
      <c r="E25" s="4">
        <f t="shared" si="1"/>
        <v>13824</v>
      </c>
      <c r="F25">
        <f>VLOOKUP(B25,coef!$A$2:$B$13,2,FALSE)</f>
        <v>1.9963299999999999</v>
      </c>
      <c r="G25">
        <f>C25*coef!$B$14</f>
        <v>0.21491448000000002</v>
      </c>
      <c r="H25">
        <f>D25*coef!$B$15</f>
        <v>1.11849984E-2</v>
      </c>
      <c r="I25">
        <f>E25*coef!$B$16</f>
        <v>-1.9510640639999999E-3</v>
      </c>
      <c r="J25">
        <f t="shared" si="2"/>
        <v>2.2204784143360001</v>
      </c>
    </row>
    <row r="26" spans="1:10" x14ac:dyDescent="0.2">
      <c r="A26" s="4">
        <v>2003</v>
      </c>
      <c r="B26" s="4" t="s">
        <v>2</v>
      </c>
      <c r="C26" s="4">
        <f t="shared" si="3"/>
        <v>25</v>
      </c>
      <c r="D26" s="4">
        <f t="shared" si="0"/>
        <v>625</v>
      </c>
      <c r="E26" s="4">
        <f t="shared" si="1"/>
        <v>15625</v>
      </c>
      <c r="F26">
        <f>VLOOKUP(B26,coef!$A$2:$B$13,2,FALSE)</f>
        <v>2.0354199999999998</v>
      </c>
      <c r="G26">
        <f>C26*coef!$B$14</f>
        <v>0.22386925000000002</v>
      </c>
      <c r="H26">
        <f>D26*coef!$B$15</f>
        <v>1.21365E-2</v>
      </c>
      <c r="I26">
        <f>E26*coef!$B$16</f>
        <v>-2.2052500000000002E-3</v>
      </c>
      <c r="J26">
        <f t="shared" si="2"/>
        <v>2.2692204999999999</v>
      </c>
    </row>
    <row r="27" spans="1:10" x14ac:dyDescent="0.2">
      <c r="A27" s="4">
        <v>2003</v>
      </c>
      <c r="B27" s="4" t="s">
        <v>3</v>
      </c>
      <c r="C27" s="4">
        <f t="shared" si="3"/>
        <v>26</v>
      </c>
      <c r="D27" s="4">
        <f t="shared" si="0"/>
        <v>676</v>
      </c>
      <c r="E27" s="4">
        <f t="shared" si="1"/>
        <v>17576</v>
      </c>
      <c r="F27">
        <f>VLOOKUP(B27,coef!$A$2:$B$13,2,FALSE)</f>
        <v>1.8300799999999999</v>
      </c>
      <c r="G27">
        <f>C27*coef!$B$14</f>
        <v>0.23282402000000002</v>
      </c>
      <c r="H27">
        <f>D27*coef!$B$15</f>
        <v>1.31268384E-2</v>
      </c>
      <c r="I27">
        <f>E27*coef!$B$16</f>
        <v>-2.4806063360000002E-3</v>
      </c>
      <c r="J27">
        <f t="shared" si="2"/>
        <v>2.0735502520639999</v>
      </c>
    </row>
    <row r="28" spans="1:10" x14ac:dyDescent="0.2">
      <c r="A28" s="4">
        <v>2003</v>
      </c>
      <c r="B28" s="4" t="s">
        <v>4</v>
      </c>
      <c r="C28" s="4">
        <f t="shared" si="3"/>
        <v>27</v>
      </c>
      <c r="D28" s="4">
        <f t="shared" si="0"/>
        <v>729</v>
      </c>
      <c r="E28" s="4">
        <f t="shared" si="1"/>
        <v>19683</v>
      </c>
      <c r="F28">
        <f>VLOOKUP(B28,coef!$A$2:$B$13,2,FALSE)</f>
        <v>2.1410900000000002</v>
      </c>
      <c r="G28">
        <f>C28*coef!$B$14</f>
        <v>0.24177879000000002</v>
      </c>
      <c r="H28">
        <f>D28*coef!$B$15</f>
        <v>1.41560136E-2</v>
      </c>
      <c r="I28">
        <f>E28*coef!$B$16</f>
        <v>-2.7779798880000002E-3</v>
      </c>
      <c r="J28">
        <f t="shared" si="2"/>
        <v>2.3942468237120003</v>
      </c>
    </row>
    <row r="29" spans="1:10" x14ac:dyDescent="0.2">
      <c r="A29" s="4">
        <v>2003</v>
      </c>
      <c r="B29" s="4" t="s">
        <v>5</v>
      </c>
      <c r="C29" s="4">
        <f t="shared" si="3"/>
        <v>28</v>
      </c>
      <c r="D29" s="4">
        <f t="shared" si="0"/>
        <v>784</v>
      </c>
      <c r="E29" s="4">
        <f t="shared" si="1"/>
        <v>21952</v>
      </c>
      <c r="F29">
        <f>VLOOKUP(B29,coef!$A$2:$B$13,2,FALSE)</f>
        <v>2.0765099999999999</v>
      </c>
      <c r="G29">
        <f>C29*coef!$B$14</f>
        <v>0.25073356000000002</v>
      </c>
      <c r="H29">
        <f>D29*coef!$B$15</f>
        <v>1.52240256E-2</v>
      </c>
      <c r="I29">
        <f>E29*coef!$B$16</f>
        <v>-3.0982174720000002E-3</v>
      </c>
      <c r="J29">
        <f t="shared" si="2"/>
        <v>2.3393693681279997</v>
      </c>
    </row>
    <row r="30" spans="1:10" x14ac:dyDescent="0.2">
      <c r="A30" s="4">
        <v>2003</v>
      </c>
      <c r="B30" s="4" t="s">
        <v>6</v>
      </c>
      <c r="C30" s="4">
        <f t="shared" si="3"/>
        <v>29</v>
      </c>
      <c r="D30" s="4">
        <f t="shared" si="0"/>
        <v>841</v>
      </c>
      <c r="E30" s="4">
        <f t="shared" si="1"/>
        <v>24389</v>
      </c>
      <c r="F30">
        <f>VLOOKUP(B30,coef!$A$2:$B$13,2,FALSE)</f>
        <v>2.15863</v>
      </c>
      <c r="G30">
        <f>C30*coef!$B$14</f>
        <v>0.25968833000000002</v>
      </c>
      <c r="H30">
        <f>D30*coef!$B$15</f>
        <v>1.6330874400000001E-2</v>
      </c>
      <c r="I30">
        <f>E30*coef!$B$16</f>
        <v>-3.4421659039999999E-3</v>
      </c>
      <c r="J30">
        <f t="shared" si="2"/>
        <v>2.4312070384959998</v>
      </c>
    </row>
    <row r="31" spans="1:10" x14ac:dyDescent="0.2">
      <c r="A31" s="4">
        <v>2003</v>
      </c>
      <c r="B31" s="4" t="s">
        <v>7</v>
      </c>
      <c r="C31" s="4">
        <f t="shared" si="3"/>
        <v>30</v>
      </c>
      <c r="D31" s="4">
        <f t="shared" si="0"/>
        <v>900</v>
      </c>
      <c r="E31" s="4">
        <f t="shared" si="1"/>
        <v>27000</v>
      </c>
      <c r="F31">
        <f>VLOOKUP(B31,coef!$A$2:$B$13,2,FALSE)</f>
        <v>2.0132699999999999</v>
      </c>
      <c r="G31">
        <f>C31*coef!$B$14</f>
        <v>0.26864310000000002</v>
      </c>
      <c r="H31">
        <f>D31*coef!$B$15</f>
        <v>1.7476559999999999E-2</v>
      </c>
      <c r="I31">
        <f>E31*coef!$B$16</f>
        <v>-3.8106720000000002E-3</v>
      </c>
      <c r="J31">
        <f t="shared" si="2"/>
        <v>2.2955789879999995</v>
      </c>
    </row>
    <row r="32" spans="1:10" x14ac:dyDescent="0.2">
      <c r="A32" s="4">
        <v>2003</v>
      </c>
      <c r="B32" s="4" t="s">
        <v>8</v>
      </c>
      <c r="C32" s="4">
        <f t="shared" si="3"/>
        <v>31</v>
      </c>
      <c r="D32" s="4">
        <f t="shared" si="0"/>
        <v>961</v>
      </c>
      <c r="E32" s="4">
        <f t="shared" si="1"/>
        <v>29791</v>
      </c>
      <c r="F32">
        <f>VLOOKUP(B32,coef!$A$2:$B$13,2,FALSE)</f>
        <v>2.0245000000000002</v>
      </c>
      <c r="G32">
        <f>C32*coef!$B$14</f>
        <v>0.27759787000000002</v>
      </c>
      <c r="H32">
        <f>D32*coef!$B$15</f>
        <v>1.8661082400000001E-2</v>
      </c>
      <c r="I32">
        <f>E32*coef!$B$16</f>
        <v>-4.2045825760000004E-3</v>
      </c>
      <c r="J32">
        <f t="shared" si="2"/>
        <v>2.3165543698240003</v>
      </c>
    </row>
    <row r="33" spans="1:10" x14ac:dyDescent="0.2">
      <c r="A33" s="4">
        <v>2003</v>
      </c>
      <c r="B33" s="4" t="s">
        <v>9</v>
      </c>
      <c r="C33" s="4">
        <f t="shared" si="3"/>
        <v>32</v>
      </c>
      <c r="D33" s="4">
        <f t="shared" si="0"/>
        <v>1024</v>
      </c>
      <c r="E33" s="4">
        <f t="shared" si="1"/>
        <v>32768</v>
      </c>
      <c r="F33">
        <f>VLOOKUP(B33,coef!$A$2:$B$13,2,FALSE)</f>
        <v>2.0075699999999999</v>
      </c>
      <c r="G33">
        <f>C33*coef!$B$14</f>
        <v>0.28655264000000003</v>
      </c>
      <c r="H33">
        <f>D33*coef!$B$15</f>
        <v>1.98844416E-2</v>
      </c>
      <c r="I33">
        <f>E33*coef!$B$16</f>
        <v>-4.624744448E-3</v>
      </c>
      <c r="J33">
        <f t="shared" si="2"/>
        <v>2.3093823371519999</v>
      </c>
    </row>
    <row r="34" spans="1:10" x14ac:dyDescent="0.2">
      <c r="A34" s="4">
        <v>2003</v>
      </c>
      <c r="B34" s="4" t="s">
        <v>10</v>
      </c>
      <c r="C34" s="4">
        <f t="shared" si="3"/>
        <v>33</v>
      </c>
      <c r="D34" s="4">
        <f t="shared" si="0"/>
        <v>1089</v>
      </c>
      <c r="E34" s="4">
        <f t="shared" si="1"/>
        <v>35937</v>
      </c>
      <c r="F34">
        <f>VLOOKUP(B34,coef!$A$2:$B$13,2,FALSE)</f>
        <v>1.8846400000000001</v>
      </c>
      <c r="G34">
        <f>C34*coef!$B$14</f>
        <v>0.29550741000000003</v>
      </c>
      <c r="H34">
        <f>D34*coef!$B$15</f>
        <v>2.11466376E-2</v>
      </c>
      <c r="I34">
        <f>E34*coef!$B$16</f>
        <v>-5.0720044319999998E-3</v>
      </c>
      <c r="J34">
        <f t="shared" si="2"/>
        <v>2.196222043168</v>
      </c>
    </row>
    <row r="35" spans="1:10" x14ac:dyDescent="0.2">
      <c r="A35" s="4">
        <v>2003</v>
      </c>
      <c r="B35" s="4" t="s">
        <v>11</v>
      </c>
      <c r="C35" s="4">
        <f t="shared" si="3"/>
        <v>34</v>
      </c>
      <c r="D35" s="4">
        <f t="shared" si="0"/>
        <v>1156</v>
      </c>
      <c r="E35" s="4">
        <f t="shared" si="1"/>
        <v>39304</v>
      </c>
      <c r="F35">
        <f>VLOOKUP(B35,coef!$A$2:$B$13,2,FALSE)</f>
        <v>1.9799800000000001</v>
      </c>
      <c r="G35">
        <f>C35*coef!$B$14</f>
        <v>0.30446218000000003</v>
      </c>
      <c r="H35">
        <f>D35*coef!$B$15</f>
        <v>2.2447670400000001E-2</v>
      </c>
      <c r="I35">
        <f>E35*coef!$B$16</f>
        <v>-5.5472093440000004E-3</v>
      </c>
      <c r="J35">
        <f t="shared" si="2"/>
        <v>2.3013426410560003</v>
      </c>
    </row>
    <row r="36" spans="1:10" x14ac:dyDescent="0.2">
      <c r="A36" s="4">
        <v>2003</v>
      </c>
      <c r="B36" s="4" t="s">
        <v>12</v>
      </c>
      <c r="C36" s="4">
        <f t="shared" si="3"/>
        <v>35</v>
      </c>
      <c r="D36" s="4">
        <f t="shared" si="0"/>
        <v>1225</v>
      </c>
      <c r="E36" s="4">
        <f t="shared" si="1"/>
        <v>42875</v>
      </c>
      <c r="F36">
        <f>VLOOKUP(B36,coef!$A$2:$B$13,2,FALSE)</f>
        <v>1.8873200000000001</v>
      </c>
      <c r="G36">
        <f>C36*coef!$B$14</f>
        <v>0.31341695000000003</v>
      </c>
      <c r="H36">
        <f>D36*coef!$B$15</f>
        <v>2.3787539999999999E-2</v>
      </c>
      <c r="I36">
        <f>E36*coef!$B$16</f>
        <v>-6.0512059999999999E-3</v>
      </c>
      <c r="J36">
        <f t="shared" si="2"/>
        <v>2.2184732839999999</v>
      </c>
    </row>
    <row r="37" spans="1:10" x14ac:dyDescent="0.2">
      <c r="A37" s="4">
        <v>2003</v>
      </c>
      <c r="B37" s="4" t="s">
        <v>13</v>
      </c>
      <c r="C37" s="4">
        <f t="shared" si="3"/>
        <v>36</v>
      </c>
      <c r="D37" s="4">
        <f t="shared" si="0"/>
        <v>1296</v>
      </c>
      <c r="E37" s="4">
        <f t="shared" si="1"/>
        <v>46656</v>
      </c>
      <c r="F37">
        <f>VLOOKUP(B37,coef!$A$2:$B$13,2,FALSE)</f>
        <v>1.9963299999999999</v>
      </c>
      <c r="G37">
        <f>C37*coef!$B$14</f>
        <v>0.32237172000000003</v>
      </c>
      <c r="H37">
        <f>D37*coef!$B$15</f>
        <v>2.5166246400000002E-2</v>
      </c>
      <c r="I37">
        <f>E37*coef!$B$16</f>
        <v>-6.5848412160000001E-3</v>
      </c>
      <c r="J37">
        <f t="shared" si="2"/>
        <v>2.3372831251839998</v>
      </c>
    </row>
    <row r="38" spans="1:10" x14ac:dyDescent="0.2">
      <c r="A38" s="4">
        <v>2004</v>
      </c>
      <c r="B38" s="4" t="s">
        <v>2</v>
      </c>
      <c r="C38" s="4">
        <f t="shared" si="3"/>
        <v>37</v>
      </c>
      <c r="D38" s="4">
        <f t="shared" si="0"/>
        <v>1369</v>
      </c>
      <c r="E38" s="4">
        <f t="shared" si="1"/>
        <v>50653</v>
      </c>
      <c r="F38">
        <f>VLOOKUP(B38,coef!$A$2:$B$13,2,FALSE)</f>
        <v>2.0354199999999998</v>
      </c>
      <c r="G38">
        <f>C38*coef!$B$14</f>
        <v>0.33132649000000003</v>
      </c>
      <c r="H38">
        <f>D38*coef!$B$15</f>
        <v>2.6583789600000001E-2</v>
      </c>
      <c r="I38">
        <f>E38*coef!$B$16</f>
        <v>-7.1489618079999999E-3</v>
      </c>
      <c r="J38">
        <f t="shared" si="2"/>
        <v>2.3861813177919999</v>
      </c>
    </row>
    <row r="39" spans="1:10" x14ac:dyDescent="0.2">
      <c r="A39" s="4">
        <v>2004</v>
      </c>
      <c r="B39" s="4" t="s">
        <v>3</v>
      </c>
      <c r="C39" s="4">
        <f t="shared" si="3"/>
        <v>38</v>
      </c>
      <c r="D39" s="4">
        <f t="shared" si="0"/>
        <v>1444</v>
      </c>
      <c r="E39" s="4">
        <f t="shared" si="1"/>
        <v>54872</v>
      </c>
      <c r="F39">
        <f>VLOOKUP(B39,coef!$A$2:$B$13,2,FALSE)</f>
        <v>1.8300799999999999</v>
      </c>
      <c r="G39">
        <f>C39*coef!$B$14</f>
        <v>0.34028126000000003</v>
      </c>
      <c r="H39">
        <f>D39*coef!$B$15</f>
        <v>2.8040169600000001E-2</v>
      </c>
      <c r="I39">
        <f>E39*coef!$B$16</f>
        <v>-7.744414592E-3</v>
      </c>
      <c r="J39">
        <f t="shared" si="2"/>
        <v>2.190657015008</v>
      </c>
    </row>
    <row r="40" spans="1:10" x14ac:dyDescent="0.2">
      <c r="A40" s="4">
        <v>2004</v>
      </c>
      <c r="B40" s="4" t="s">
        <v>4</v>
      </c>
      <c r="C40" s="4">
        <f t="shared" si="3"/>
        <v>39</v>
      </c>
      <c r="D40" s="4">
        <f t="shared" si="0"/>
        <v>1521</v>
      </c>
      <c r="E40" s="4">
        <f t="shared" si="1"/>
        <v>59319</v>
      </c>
      <c r="F40">
        <f>VLOOKUP(B40,coef!$A$2:$B$13,2,FALSE)</f>
        <v>2.1410900000000002</v>
      </c>
      <c r="G40">
        <f>C40*coef!$B$14</f>
        <v>0.34923603000000003</v>
      </c>
      <c r="H40">
        <f>D40*coef!$B$15</f>
        <v>2.9535386400000002E-2</v>
      </c>
      <c r="I40">
        <f>E40*coef!$B$16</f>
        <v>-8.3720463839999995E-3</v>
      </c>
      <c r="J40">
        <f t="shared" si="2"/>
        <v>2.5114893700160006</v>
      </c>
    </row>
    <row r="41" spans="1:10" x14ac:dyDescent="0.2">
      <c r="A41" s="4">
        <v>2004</v>
      </c>
      <c r="B41" s="4" t="s">
        <v>5</v>
      </c>
      <c r="C41" s="4">
        <f t="shared" si="3"/>
        <v>40</v>
      </c>
      <c r="D41" s="4">
        <f t="shared" si="0"/>
        <v>1600</v>
      </c>
      <c r="E41" s="4">
        <f t="shared" si="1"/>
        <v>64000</v>
      </c>
      <c r="F41">
        <f>VLOOKUP(B41,coef!$A$2:$B$13,2,FALSE)</f>
        <v>2.0765099999999999</v>
      </c>
      <c r="G41">
        <f>C41*coef!$B$14</f>
        <v>0.35819080000000003</v>
      </c>
      <c r="H41">
        <f>D41*coef!$B$15</f>
        <v>3.106944E-2</v>
      </c>
      <c r="I41">
        <f>E41*coef!$B$16</f>
        <v>-9.0327040000000008E-3</v>
      </c>
      <c r="J41">
        <f t="shared" si="2"/>
        <v>2.4567375359999999</v>
      </c>
    </row>
    <row r="42" spans="1:10" x14ac:dyDescent="0.2">
      <c r="A42" s="4">
        <v>2004</v>
      </c>
      <c r="B42" s="4" t="s">
        <v>6</v>
      </c>
      <c r="C42" s="4">
        <f t="shared" si="3"/>
        <v>41</v>
      </c>
      <c r="D42" s="4">
        <f t="shared" si="0"/>
        <v>1681</v>
      </c>
      <c r="E42" s="4">
        <f t="shared" si="1"/>
        <v>68921</v>
      </c>
      <c r="F42">
        <f>VLOOKUP(B42,coef!$A$2:$B$13,2,FALSE)</f>
        <v>2.15863</v>
      </c>
      <c r="G42">
        <f>C42*coef!$B$14</f>
        <v>0.36714557000000003</v>
      </c>
      <c r="H42">
        <f>D42*coef!$B$15</f>
        <v>3.2642330400000003E-2</v>
      </c>
      <c r="I42">
        <f>E42*coef!$B$16</f>
        <v>-9.7272342560000002E-3</v>
      </c>
      <c r="J42">
        <f t="shared" si="2"/>
        <v>2.5486906661439996</v>
      </c>
    </row>
    <row r="43" spans="1:10" x14ac:dyDescent="0.2">
      <c r="A43" s="4">
        <v>2004</v>
      </c>
      <c r="B43" s="4" t="s">
        <v>7</v>
      </c>
      <c r="C43" s="4">
        <f t="shared" si="3"/>
        <v>42</v>
      </c>
      <c r="D43" s="4">
        <f t="shared" si="0"/>
        <v>1764</v>
      </c>
      <c r="E43" s="4">
        <f t="shared" si="1"/>
        <v>74088</v>
      </c>
      <c r="F43">
        <f>VLOOKUP(B43,coef!$A$2:$B$13,2,FALSE)</f>
        <v>2.0132699999999999</v>
      </c>
      <c r="G43">
        <f>C43*coef!$B$14</f>
        <v>0.37610034000000003</v>
      </c>
      <c r="H43">
        <f>D43*coef!$B$15</f>
        <v>3.4254057599999999E-2</v>
      </c>
      <c r="I43">
        <f>E43*coef!$B$16</f>
        <v>-1.0456483968E-2</v>
      </c>
      <c r="J43">
        <f t="shared" si="2"/>
        <v>2.4131679136320003</v>
      </c>
    </row>
    <row r="44" spans="1:10" x14ac:dyDescent="0.2">
      <c r="A44" s="4">
        <v>2004</v>
      </c>
      <c r="B44" s="4" t="s">
        <v>8</v>
      </c>
      <c r="C44" s="4">
        <f t="shared" si="3"/>
        <v>43</v>
      </c>
      <c r="D44" s="4">
        <f t="shared" si="0"/>
        <v>1849</v>
      </c>
      <c r="E44" s="4">
        <f t="shared" si="1"/>
        <v>79507</v>
      </c>
      <c r="F44">
        <f>VLOOKUP(B44,coef!$A$2:$B$13,2,FALSE)</f>
        <v>2.0245000000000002</v>
      </c>
      <c r="G44">
        <f>C44*coef!$B$14</f>
        <v>0.38505511000000003</v>
      </c>
      <c r="H44">
        <f>D44*coef!$B$15</f>
        <v>3.5904621599999999E-2</v>
      </c>
      <c r="I44">
        <f>E44*coef!$B$16</f>
        <v>-1.1221299952E-2</v>
      </c>
      <c r="J44">
        <f t="shared" si="2"/>
        <v>2.4342384316480001</v>
      </c>
    </row>
    <row r="45" spans="1:10" x14ac:dyDescent="0.2">
      <c r="A45" s="4">
        <v>2004</v>
      </c>
      <c r="B45" s="4" t="s">
        <v>9</v>
      </c>
      <c r="C45" s="4">
        <f t="shared" si="3"/>
        <v>44</v>
      </c>
      <c r="D45" s="4">
        <f t="shared" si="0"/>
        <v>1936</v>
      </c>
      <c r="E45" s="4">
        <f t="shared" si="1"/>
        <v>85184</v>
      </c>
      <c r="F45">
        <f>VLOOKUP(B45,coef!$A$2:$B$13,2,FALSE)</f>
        <v>2.0075699999999999</v>
      </c>
      <c r="G45">
        <f>C45*coef!$B$14</f>
        <v>0.39400988000000003</v>
      </c>
      <c r="H45">
        <f>D45*coef!$B$15</f>
        <v>3.7594022400000003E-2</v>
      </c>
      <c r="I45">
        <f>E45*coef!$B$16</f>
        <v>-1.2022529024E-2</v>
      </c>
      <c r="J45">
        <f t="shared" si="2"/>
        <v>2.4271513733759997</v>
      </c>
    </row>
    <row r="46" spans="1:10" x14ac:dyDescent="0.2">
      <c r="A46" s="4">
        <v>2004</v>
      </c>
      <c r="B46" s="4" t="s">
        <v>10</v>
      </c>
      <c r="C46" s="4">
        <f t="shared" si="3"/>
        <v>45</v>
      </c>
      <c r="D46" s="4">
        <f t="shared" si="0"/>
        <v>2025</v>
      </c>
      <c r="E46" s="4">
        <f t="shared" si="1"/>
        <v>91125</v>
      </c>
      <c r="F46">
        <f>VLOOKUP(B46,coef!$A$2:$B$13,2,FALSE)</f>
        <v>1.8846400000000001</v>
      </c>
      <c r="G46">
        <f>C46*coef!$B$14</f>
        <v>0.40296465000000004</v>
      </c>
      <c r="H46">
        <f>D46*coef!$B$15</f>
        <v>3.9322259999999998E-2</v>
      </c>
      <c r="I46">
        <f>E46*coef!$B$16</f>
        <v>-1.2861018E-2</v>
      </c>
      <c r="J46">
        <f t="shared" si="2"/>
        <v>2.3140658919999999</v>
      </c>
    </row>
    <row r="47" spans="1:10" x14ac:dyDescent="0.2">
      <c r="A47" s="4">
        <v>2004</v>
      </c>
      <c r="B47" s="4" t="s">
        <v>11</v>
      </c>
      <c r="C47" s="4">
        <f t="shared" si="3"/>
        <v>46</v>
      </c>
      <c r="D47" s="4">
        <f t="shared" si="0"/>
        <v>2116</v>
      </c>
      <c r="E47" s="4">
        <f t="shared" si="1"/>
        <v>97336</v>
      </c>
      <c r="F47">
        <f>VLOOKUP(B47,coef!$A$2:$B$13,2,FALSE)</f>
        <v>1.9799800000000001</v>
      </c>
      <c r="G47">
        <f>C47*coef!$B$14</f>
        <v>0.41191942000000004</v>
      </c>
      <c r="H47">
        <f>D47*coef!$B$15</f>
        <v>4.1089334400000004E-2</v>
      </c>
      <c r="I47">
        <f>E47*coef!$B$16</f>
        <v>-1.3737613696E-2</v>
      </c>
      <c r="J47">
        <f t="shared" si="2"/>
        <v>2.419251140704</v>
      </c>
    </row>
    <row r="48" spans="1:10" x14ac:dyDescent="0.2">
      <c r="A48" s="4">
        <v>2004</v>
      </c>
      <c r="B48" s="4" t="s">
        <v>12</v>
      </c>
      <c r="C48" s="4">
        <f t="shared" si="3"/>
        <v>47</v>
      </c>
      <c r="D48" s="4">
        <f t="shared" si="0"/>
        <v>2209</v>
      </c>
      <c r="E48" s="4">
        <f t="shared" si="1"/>
        <v>103823</v>
      </c>
      <c r="F48">
        <f>VLOOKUP(B48,coef!$A$2:$B$13,2,FALSE)</f>
        <v>1.8873200000000001</v>
      </c>
      <c r="G48">
        <f>C48*coef!$B$14</f>
        <v>0.42087419000000004</v>
      </c>
      <c r="H48">
        <f>D48*coef!$B$15</f>
        <v>4.28952456E-2</v>
      </c>
      <c r="I48">
        <f>E48*coef!$B$16</f>
        <v>-1.4653162928000001E-2</v>
      </c>
      <c r="J48">
        <f t="shared" si="2"/>
        <v>2.336436272672</v>
      </c>
    </row>
    <row r="49" spans="1:10" x14ac:dyDescent="0.2">
      <c r="A49" s="4">
        <v>2004</v>
      </c>
      <c r="B49" s="4" t="s">
        <v>13</v>
      </c>
      <c r="C49" s="4">
        <f t="shared" si="3"/>
        <v>48</v>
      </c>
      <c r="D49" s="4">
        <f t="shared" si="0"/>
        <v>2304</v>
      </c>
      <c r="E49" s="4">
        <f t="shared" si="1"/>
        <v>110592</v>
      </c>
      <c r="F49">
        <f>VLOOKUP(B49,coef!$A$2:$B$13,2,FALSE)</f>
        <v>1.9963299999999999</v>
      </c>
      <c r="G49">
        <f>C49*coef!$B$14</f>
        <v>0.42982896000000004</v>
      </c>
      <c r="H49">
        <f>D49*coef!$B$15</f>
        <v>4.47399936E-2</v>
      </c>
      <c r="I49">
        <f>E49*coef!$B$16</f>
        <v>-1.5608512511999999E-2</v>
      </c>
      <c r="J49">
        <f t="shared" si="2"/>
        <v>2.4552904410880001</v>
      </c>
    </row>
    <row r="50" spans="1:10" x14ac:dyDescent="0.2">
      <c r="A50" s="4">
        <v>2005</v>
      </c>
      <c r="B50" s="4" t="s">
        <v>2</v>
      </c>
      <c r="C50" s="4">
        <f t="shared" si="3"/>
        <v>49</v>
      </c>
      <c r="D50" s="4">
        <f t="shared" si="0"/>
        <v>2401</v>
      </c>
      <c r="E50" s="4">
        <f t="shared" si="1"/>
        <v>117649</v>
      </c>
      <c r="F50">
        <f>VLOOKUP(B50,coef!$A$2:$B$13,2,FALSE)</f>
        <v>2.0354199999999998</v>
      </c>
      <c r="G50">
        <f>C50*coef!$B$14</f>
        <v>0.43878373000000004</v>
      </c>
      <c r="H50">
        <f>D50*coef!$B$15</f>
        <v>4.6623578399999997E-2</v>
      </c>
      <c r="I50">
        <f>E50*coef!$B$16</f>
        <v>-1.6604509263999999E-2</v>
      </c>
      <c r="J50">
        <f t="shared" si="2"/>
        <v>2.504222799136</v>
      </c>
    </row>
    <row r="51" spans="1:10" x14ac:dyDescent="0.2">
      <c r="A51" s="4">
        <v>2005</v>
      </c>
      <c r="B51" s="4" t="s">
        <v>3</v>
      </c>
      <c r="C51" s="4">
        <f t="shared" si="3"/>
        <v>50</v>
      </c>
      <c r="D51" s="4">
        <f t="shared" si="0"/>
        <v>2500</v>
      </c>
      <c r="E51" s="4">
        <f t="shared" si="1"/>
        <v>125000</v>
      </c>
      <c r="F51">
        <f>VLOOKUP(B51,coef!$A$2:$B$13,2,FALSE)</f>
        <v>1.8300799999999999</v>
      </c>
      <c r="G51">
        <f>C51*coef!$B$14</f>
        <v>0.44773850000000004</v>
      </c>
      <c r="H51">
        <f>D51*coef!$B$15</f>
        <v>4.8545999999999999E-2</v>
      </c>
      <c r="I51">
        <f>E51*coef!$B$16</f>
        <v>-1.7642000000000001E-2</v>
      </c>
      <c r="J51">
        <f t="shared" si="2"/>
        <v>2.3087225</v>
      </c>
    </row>
    <row r="52" spans="1:10" x14ac:dyDescent="0.2">
      <c r="A52" s="4">
        <v>2005</v>
      </c>
      <c r="B52" s="4" t="s">
        <v>4</v>
      </c>
      <c r="C52" s="4">
        <f t="shared" si="3"/>
        <v>51</v>
      </c>
      <c r="D52" s="4">
        <f t="shared" si="0"/>
        <v>2601</v>
      </c>
      <c r="E52" s="4">
        <f t="shared" si="1"/>
        <v>132651</v>
      </c>
      <c r="F52">
        <f>VLOOKUP(B52,coef!$A$2:$B$13,2,FALSE)</f>
        <v>2.1410900000000002</v>
      </c>
      <c r="G52">
        <f>C52*coef!$B$14</f>
        <v>0.45669327000000004</v>
      </c>
      <c r="H52">
        <f>D52*coef!$B$15</f>
        <v>5.0507258399999998E-2</v>
      </c>
      <c r="I52">
        <f>E52*coef!$B$16</f>
        <v>-1.8721831535999999E-2</v>
      </c>
      <c r="J52">
        <f t="shared" si="2"/>
        <v>2.6295686968640006</v>
      </c>
    </row>
    <row r="53" spans="1:10" x14ac:dyDescent="0.2">
      <c r="A53" s="4">
        <v>2005</v>
      </c>
      <c r="B53" s="4" t="s">
        <v>5</v>
      </c>
      <c r="C53" s="4">
        <f t="shared" si="3"/>
        <v>52</v>
      </c>
      <c r="D53" s="4">
        <f t="shared" si="0"/>
        <v>2704</v>
      </c>
      <c r="E53" s="4">
        <f t="shared" si="1"/>
        <v>140608</v>
      </c>
      <c r="F53">
        <f>VLOOKUP(B53,coef!$A$2:$B$13,2,FALSE)</f>
        <v>2.0765099999999999</v>
      </c>
      <c r="G53">
        <f>C53*coef!$B$14</f>
        <v>0.46564804000000004</v>
      </c>
      <c r="H53">
        <f>D53*coef!$B$15</f>
        <v>5.2507353600000001E-2</v>
      </c>
      <c r="I53">
        <f>E53*coef!$B$16</f>
        <v>-1.9844850688000001E-2</v>
      </c>
      <c r="J53">
        <f t="shared" si="2"/>
        <v>2.5748205429119997</v>
      </c>
    </row>
    <row r="54" spans="1:10" x14ac:dyDescent="0.2">
      <c r="A54" s="4">
        <v>2005</v>
      </c>
      <c r="B54" s="4" t="s">
        <v>6</v>
      </c>
      <c r="C54" s="4">
        <f t="shared" si="3"/>
        <v>53</v>
      </c>
      <c r="D54" s="4">
        <f t="shared" si="0"/>
        <v>2809</v>
      </c>
      <c r="E54" s="4">
        <f t="shared" si="1"/>
        <v>148877</v>
      </c>
      <c r="F54">
        <f>VLOOKUP(B54,coef!$A$2:$B$13,2,FALSE)</f>
        <v>2.15863</v>
      </c>
      <c r="G54">
        <f>C54*coef!$B$14</f>
        <v>0.47460281000000004</v>
      </c>
      <c r="H54">
        <f>D54*coef!$B$15</f>
        <v>5.4546285600000001E-2</v>
      </c>
      <c r="I54">
        <f>E54*coef!$B$16</f>
        <v>-2.1011904272E-2</v>
      </c>
      <c r="J54">
        <f t="shared" si="2"/>
        <v>2.6667671913279998</v>
      </c>
    </row>
    <row r="55" spans="1:10" x14ac:dyDescent="0.2">
      <c r="A55" s="4">
        <v>2005</v>
      </c>
      <c r="B55" s="4" t="s">
        <v>7</v>
      </c>
      <c r="C55" s="4">
        <f t="shared" si="3"/>
        <v>54</v>
      </c>
      <c r="D55" s="4">
        <f t="shared" si="0"/>
        <v>2916</v>
      </c>
      <c r="E55" s="4">
        <f t="shared" si="1"/>
        <v>157464</v>
      </c>
      <c r="F55">
        <f>VLOOKUP(B55,coef!$A$2:$B$13,2,FALSE)</f>
        <v>2.0132699999999999</v>
      </c>
      <c r="G55">
        <f>C55*coef!$B$14</f>
        <v>0.48355758000000004</v>
      </c>
      <c r="H55">
        <f>D55*coef!$B$15</f>
        <v>5.6624054399999998E-2</v>
      </c>
      <c r="I55">
        <f>E55*coef!$B$16</f>
        <v>-2.2223839104000002E-2</v>
      </c>
      <c r="J55">
        <f t="shared" si="2"/>
        <v>2.5312277952959996</v>
      </c>
    </row>
    <row r="56" spans="1:10" x14ac:dyDescent="0.2">
      <c r="A56" s="4">
        <v>2005</v>
      </c>
      <c r="B56" s="4" t="s">
        <v>8</v>
      </c>
      <c r="C56" s="4">
        <f t="shared" si="3"/>
        <v>55</v>
      </c>
      <c r="D56" s="4">
        <f t="shared" si="0"/>
        <v>3025</v>
      </c>
      <c r="E56" s="4">
        <f t="shared" si="1"/>
        <v>166375</v>
      </c>
      <c r="F56">
        <f>VLOOKUP(B56,coef!$A$2:$B$13,2,FALSE)</f>
        <v>2.0245000000000002</v>
      </c>
      <c r="G56">
        <f>C56*coef!$B$14</f>
        <v>0.49251235000000004</v>
      </c>
      <c r="H56">
        <f>D56*coef!$B$15</f>
        <v>5.874066E-2</v>
      </c>
      <c r="I56">
        <f>E56*coef!$B$16</f>
        <v>-2.3481502000000001E-2</v>
      </c>
      <c r="J56">
        <f t="shared" si="2"/>
        <v>2.5522715080000005</v>
      </c>
    </row>
    <row r="57" spans="1:10" x14ac:dyDescent="0.2">
      <c r="A57" s="4">
        <v>2005</v>
      </c>
      <c r="B57" s="4" t="s">
        <v>9</v>
      </c>
      <c r="C57" s="4">
        <f t="shared" si="3"/>
        <v>56</v>
      </c>
      <c r="D57" s="4">
        <f t="shared" si="0"/>
        <v>3136</v>
      </c>
      <c r="E57" s="4">
        <f t="shared" si="1"/>
        <v>175616</v>
      </c>
      <c r="F57">
        <f>VLOOKUP(B57,coef!$A$2:$B$13,2,FALSE)</f>
        <v>2.0075699999999999</v>
      </c>
      <c r="G57">
        <f>C57*coef!$B$14</f>
        <v>0.50146712000000004</v>
      </c>
      <c r="H57">
        <f>D57*coef!$B$15</f>
        <v>6.0896102399999999E-2</v>
      </c>
      <c r="I57">
        <f>E57*coef!$B$16</f>
        <v>-2.4785739776000001E-2</v>
      </c>
      <c r="J57">
        <f t="shared" si="2"/>
        <v>2.5451474826239999</v>
      </c>
    </row>
    <row r="58" spans="1:10" x14ac:dyDescent="0.2">
      <c r="A58" s="4">
        <v>2005</v>
      </c>
      <c r="B58" s="4" t="s">
        <v>10</v>
      </c>
      <c r="C58" s="4">
        <f t="shared" si="3"/>
        <v>57</v>
      </c>
      <c r="D58" s="4">
        <f t="shared" si="0"/>
        <v>3249</v>
      </c>
      <c r="E58" s="4">
        <f t="shared" si="1"/>
        <v>185193</v>
      </c>
      <c r="F58">
        <f>VLOOKUP(B58,coef!$A$2:$B$13,2,FALSE)</f>
        <v>1.8846400000000001</v>
      </c>
      <c r="G58">
        <f>C58*coef!$B$14</f>
        <v>0.51042189000000004</v>
      </c>
      <c r="H58">
        <f>D58*coef!$B$15</f>
        <v>6.3090381599999995E-2</v>
      </c>
      <c r="I58">
        <f>E58*coef!$B$16</f>
        <v>-2.6137399248000001E-2</v>
      </c>
      <c r="J58">
        <f t="shared" si="2"/>
        <v>2.4320148723520001</v>
      </c>
    </row>
    <row r="59" spans="1:10" x14ac:dyDescent="0.2">
      <c r="A59" s="4">
        <v>2005</v>
      </c>
      <c r="B59" s="4" t="s">
        <v>11</v>
      </c>
      <c r="C59" s="4">
        <f t="shared" si="3"/>
        <v>58</v>
      </c>
      <c r="D59" s="4">
        <f t="shared" si="0"/>
        <v>3364</v>
      </c>
      <c r="E59" s="4">
        <f t="shared" si="1"/>
        <v>195112</v>
      </c>
      <c r="F59">
        <f>VLOOKUP(B59,coef!$A$2:$B$13,2,FALSE)</f>
        <v>1.9799800000000001</v>
      </c>
      <c r="G59">
        <f>C59*coef!$B$14</f>
        <v>0.51937666000000005</v>
      </c>
      <c r="H59">
        <f>D59*coef!$B$15</f>
        <v>6.5323497600000002E-2</v>
      </c>
      <c r="I59">
        <f>E59*coef!$B$16</f>
        <v>-2.7537327231999999E-2</v>
      </c>
      <c r="J59">
        <f t="shared" si="2"/>
        <v>2.5371428303680004</v>
      </c>
    </row>
    <row r="60" spans="1:10" x14ac:dyDescent="0.2">
      <c r="A60" s="4">
        <v>2005</v>
      </c>
      <c r="B60" s="4" t="s">
        <v>12</v>
      </c>
      <c r="C60" s="4">
        <f t="shared" si="3"/>
        <v>59</v>
      </c>
      <c r="D60" s="4">
        <f t="shared" si="0"/>
        <v>3481</v>
      </c>
      <c r="E60" s="4">
        <f t="shared" si="1"/>
        <v>205379</v>
      </c>
      <c r="F60">
        <f>VLOOKUP(B60,coef!$A$2:$B$13,2,FALSE)</f>
        <v>1.8873200000000001</v>
      </c>
      <c r="G60">
        <f>C60*coef!$B$14</f>
        <v>0.52833143000000005</v>
      </c>
      <c r="H60">
        <f>D60*coef!$B$15</f>
        <v>6.7595450400000007E-2</v>
      </c>
      <c r="I60">
        <f>E60*coef!$B$16</f>
        <v>-2.8986370543999999E-2</v>
      </c>
      <c r="J60">
        <f t="shared" si="2"/>
        <v>2.4542605098559998</v>
      </c>
    </row>
    <row r="61" spans="1:10" x14ac:dyDescent="0.2">
      <c r="A61" s="4">
        <v>2005</v>
      </c>
      <c r="B61" s="4" t="s">
        <v>13</v>
      </c>
      <c r="C61" s="4">
        <f t="shared" si="3"/>
        <v>60</v>
      </c>
      <c r="D61" s="4">
        <f t="shared" si="0"/>
        <v>3600</v>
      </c>
      <c r="E61" s="4">
        <f t="shared" si="1"/>
        <v>216000</v>
      </c>
      <c r="F61">
        <f>VLOOKUP(B61,coef!$A$2:$B$13,2,FALSE)</f>
        <v>1.9963299999999999</v>
      </c>
      <c r="G61">
        <f>C61*coef!$B$14</f>
        <v>0.53728620000000005</v>
      </c>
      <c r="H61">
        <f>D61*coef!$B$15</f>
        <v>6.9906239999999994E-2</v>
      </c>
      <c r="I61">
        <f>E61*coef!$B$16</f>
        <v>-3.0485376000000002E-2</v>
      </c>
      <c r="J61">
        <f t="shared" si="2"/>
        <v>2.5730370639999998</v>
      </c>
    </row>
    <row r="62" spans="1:10" x14ac:dyDescent="0.2">
      <c r="A62" s="4">
        <v>2006</v>
      </c>
      <c r="B62" s="4" t="s">
        <v>2</v>
      </c>
      <c r="C62" s="4">
        <f t="shared" si="3"/>
        <v>61</v>
      </c>
      <c r="D62" s="4">
        <f t="shared" si="0"/>
        <v>3721</v>
      </c>
      <c r="E62" s="4">
        <f t="shared" si="1"/>
        <v>226981</v>
      </c>
      <c r="F62">
        <f>VLOOKUP(B62,coef!$A$2:$B$13,2,FALSE)</f>
        <v>2.0354199999999998</v>
      </c>
      <c r="G62">
        <f>C62*coef!$B$14</f>
        <v>0.54624097000000005</v>
      </c>
      <c r="H62">
        <f>D62*coef!$B$15</f>
        <v>7.2255866400000007E-2</v>
      </c>
      <c r="I62">
        <f>E62*coef!$B$16</f>
        <v>-3.2035190416000003E-2</v>
      </c>
      <c r="J62">
        <f t="shared" si="2"/>
        <v>2.6218816459839998</v>
      </c>
    </row>
    <row r="63" spans="1:10" x14ac:dyDescent="0.2">
      <c r="A63" s="4">
        <v>2006</v>
      </c>
      <c r="B63" s="4" t="s">
        <v>3</v>
      </c>
      <c r="C63" s="4">
        <f t="shared" si="3"/>
        <v>62</v>
      </c>
      <c r="D63" s="4">
        <f t="shared" si="0"/>
        <v>3844</v>
      </c>
      <c r="E63" s="4">
        <f t="shared" si="1"/>
        <v>238328</v>
      </c>
      <c r="F63">
        <f>VLOOKUP(B63,coef!$A$2:$B$13,2,FALSE)</f>
        <v>1.8300799999999999</v>
      </c>
      <c r="G63">
        <f>C63*coef!$B$14</f>
        <v>0.55519574000000005</v>
      </c>
      <c r="H63">
        <f>D63*coef!$B$15</f>
        <v>7.4644329600000003E-2</v>
      </c>
      <c r="I63">
        <f>E63*coef!$B$16</f>
        <v>-3.3636660608000003E-2</v>
      </c>
      <c r="J63">
        <f t="shared" si="2"/>
        <v>2.426283408992</v>
      </c>
    </row>
    <row r="64" spans="1:10" x14ac:dyDescent="0.2">
      <c r="A64" s="4">
        <v>2006</v>
      </c>
      <c r="B64" s="4" t="s">
        <v>4</v>
      </c>
      <c r="C64" s="4">
        <f t="shared" si="3"/>
        <v>63</v>
      </c>
      <c r="D64" s="4">
        <f t="shared" si="0"/>
        <v>3969</v>
      </c>
      <c r="E64" s="4">
        <f t="shared" si="1"/>
        <v>250047</v>
      </c>
      <c r="F64">
        <f>VLOOKUP(B64,coef!$A$2:$B$13,2,FALSE)</f>
        <v>2.1410900000000002</v>
      </c>
      <c r="G64">
        <f>C64*coef!$B$14</f>
        <v>0.56415051000000005</v>
      </c>
      <c r="H64">
        <f>D64*coef!$B$15</f>
        <v>7.7071629599999997E-2</v>
      </c>
      <c r="I64">
        <f>E64*coef!$B$16</f>
        <v>-3.5290633391999997E-2</v>
      </c>
      <c r="J64">
        <f t="shared" si="2"/>
        <v>2.7470215062080001</v>
      </c>
    </row>
    <row r="65" spans="1:10" x14ac:dyDescent="0.2">
      <c r="A65" s="4">
        <v>2006</v>
      </c>
      <c r="B65" s="4" t="s">
        <v>5</v>
      </c>
      <c r="C65" s="4">
        <f t="shared" si="3"/>
        <v>64</v>
      </c>
      <c r="D65" s="4">
        <f t="shared" si="0"/>
        <v>4096</v>
      </c>
      <c r="E65" s="4">
        <f t="shared" si="1"/>
        <v>262144</v>
      </c>
      <c r="F65">
        <f>VLOOKUP(B65,coef!$A$2:$B$13,2,FALSE)</f>
        <v>2.0765099999999999</v>
      </c>
      <c r="G65">
        <f>C65*coef!$B$14</f>
        <v>0.57310528000000005</v>
      </c>
      <c r="H65">
        <f>D65*coef!$B$15</f>
        <v>7.9537766400000001E-2</v>
      </c>
      <c r="I65">
        <f>E65*coef!$B$16</f>
        <v>-3.6997955584E-2</v>
      </c>
      <c r="J65">
        <f t="shared" si="2"/>
        <v>2.6921550908160001</v>
      </c>
    </row>
    <row r="66" spans="1:10" x14ac:dyDescent="0.2">
      <c r="A66" s="4">
        <v>2006</v>
      </c>
      <c r="B66" s="4" t="s">
        <v>6</v>
      </c>
      <c r="C66" s="4">
        <f t="shared" si="3"/>
        <v>65</v>
      </c>
      <c r="D66" s="4">
        <f t="shared" si="0"/>
        <v>4225</v>
      </c>
      <c r="E66" s="4">
        <f t="shared" si="1"/>
        <v>274625</v>
      </c>
      <c r="F66">
        <f>VLOOKUP(B66,coef!$A$2:$B$13,2,FALSE)</f>
        <v>2.15863</v>
      </c>
      <c r="G66">
        <f>C66*coef!$B$14</f>
        <v>0.58206005000000005</v>
      </c>
      <c r="H66">
        <f>D66*coef!$B$15</f>
        <v>8.2042740000000003E-2</v>
      </c>
      <c r="I66">
        <f>E66*coef!$B$16</f>
        <v>-3.8759474000000002E-2</v>
      </c>
      <c r="J66">
        <f t="shared" si="2"/>
        <v>2.783973316</v>
      </c>
    </row>
    <row r="67" spans="1:10" x14ac:dyDescent="0.2">
      <c r="A67" s="4">
        <v>2006</v>
      </c>
      <c r="B67" s="4" t="s">
        <v>7</v>
      </c>
      <c r="C67" s="4">
        <f t="shared" si="3"/>
        <v>66</v>
      </c>
      <c r="D67" s="4">
        <f t="shared" ref="D67:D130" si="4">C67^2</f>
        <v>4356</v>
      </c>
      <c r="E67" s="4">
        <f t="shared" ref="E67:E130" si="5">C67^3</f>
        <v>287496</v>
      </c>
      <c r="F67">
        <f>VLOOKUP(B67,coef!$A$2:$B$13,2,FALSE)</f>
        <v>2.0132699999999999</v>
      </c>
      <c r="G67">
        <f>C67*coef!$B$14</f>
        <v>0.59101482000000005</v>
      </c>
      <c r="H67">
        <f>D67*coef!$B$15</f>
        <v>8.4586550400000002E-2</v>
      </c>
      <c r="I67">
        <f>E67*coef!$B$16</f>
        <v>-4.0576035455999998E-2</v>
      </c>
      <c r="J67">
        <f t="shared" ref="J67:J130" si="6">SUM(F67,G67,H67,I67)</f>
        <v>2.6482953349440002</v>
      </c>
    </row>
    <row r="68" spans="1:10" x14ac:dyDescent="0.2">
      <c r="A68" s="4">
        <v>2006</v>
      </c>
      <c r="B68" s="4" t="s">
        <v>8</v>
      </c>
      <c r="C68" s="4">
        <f t="shared" ref="C68:C131" si="7">C67+1</f>
        <v>67</v>
      </c>
      <c r="D68" s="4">
        <f t="shared" si="4"/>
        <v>4489</v>
      </c>
      <c r="E68" s="4">
        <f t="shared" si="5"/>
        <v>300763</v>
      </c>
      <c r="F68">
        <f>VLOOKUP(B68,coef!$A$2:$B$13,2,FALSE)</f>
        <v>2.0245000000000002</v>
      </c>
      <c r="G68">
        <f>C68*coef!$B$14</f>
        <v>0.59996959000000005</v>
      </c>
      <c r="H68">
        <f>D68*coef!$B$15</f>
        <v>8.7169197599999998E-2</v>
      </c>
      <c r="I68">
        <f>E68*coef!$B$16</f>
        <v>-4.2448486767999997E-2</v>
      </c>
      <c r="J68">
        <f t="shared" si="6"/>
        <v>2.6691903008320006</v>
      </c>
    </row>
    <row r="69" spans="1:10" x14ac:dyDescent="0.2">
      <c r="A69" s="4">
        <v>2006</v>
      </c>
      <c r="B69" s="4" t="s">
        <v>9</v>
      </c>
      <c r="C69" s="4">
        <f t="shared" si="7"/>
        <v>68</v>
      </c>
      <c r="D69" s="4">
        <f t="shared" si="4"/>
        <v>4624</v>
      </c>
      <c r="E69" s="4">
        <f t="shared" si="5"/>
        <v>314432</v>
      </c>
      <c r="F69">
        <f>VLOOKUP(B69,coef!$A$2:$B$13,2,FALSE)</f>
        <v>2.0075699999999999</v>
      </c>
      <c r="G69">
        <f>C69*coef!$B$14</f>
        <v>0.60892436000000005</v>
      </c>
      <c r="H69">
        <f>D69*coef!$B$15</f>
        <v>8.9790681600000005E-2</v>
      </c>
      <c r="I69">
        <f>E69*coef!$B$16</f>
        <v>-4.4377674752000003E-2</v>
      </c>
      <c r="J69">
        <f t="shared" si="6"/>
        <v>2.6619073668479998</v>
      </c>
    </row>
    <row r="70" spans="1:10" x14ac:dyDescent="0.2">
      <c r="A70" s="4">
        <v>2006</v>
      </c>
      <c r="B70" s="4" t="s">
        <v>10</v>
      </c>
      <c r="C70" s="4">
        <f t="shared" si="7"/>
        <v>69</v>
      </c>
      <c r="D70" s="4">
        <f t="shared" si="4"/>
        <v>4761</v>
      </c>
      <c r="E70" s="4">
        <f t="shared" si="5"/>
        <v>328509</v>
      </c>
      <c r="F70">
        <f>VLOOKUP(B70,coef!$A$2:$B$13,2,FALSE)</f>
        <v>1.8846400000000001</v>
      </c>
      <c r="G70">
        <f>C70*coef!$B$14</f>
        <v>0.61787913000000005</v>
      </c>
      <c r="H70">
        <f>D70*coef!$B$15</f>
        <v>9.2451002399999996E-2</v>
      </c>
      <c r="I70">
        <f>E70*coef!$B$16</f>
        <v>-4.6364446224000003E-2</v>
      </c>
      <c r="J70">
        <f t="shared" si="6"/>
        <v>2.5486056861759998</v>
      </c>
    </row>
    <row r="71" spans="1:10" x14ac:dyDescent="0.2">
      <c r="A71" s="4">
        <v>2006</v>
      </c>
      <c r="B71" s="4" t="s">
        <v>11</v>
      </c>
      <c r="C71" s="4">
        <f t="shared" si="7"/>
        <v>70</v>
      </c>
      <c r="D71" s="4">
        <f t="shared" si="4"/>
        <v>4900</v>
      </c>
      <c r="E71" s="4">
        <f t="shared" si="5"/>
        <v>343000</v>
      </c>
      <c r="F71">
        <f>VLOOKUP(B71,coef!$A$2:$B$13,2,FALSE)</f>
        <v>1.9799800000000001</v>
      </c>
      <c r="G71">
        <f>C71*coef!$B$14</f>
        <v>0.62683390000000005</v>
      </c>
      <c r="H71">
        <f>D71*coef!$B$15</f>
        <v>9.5150159999999998E-2</v>
      </c>
      <c r="I71">
        <f>E71*coef!$B$16</f>
        <v>-4.8409648E-2</v>
      </c>
      <c r="J71">
        <f t="shared" si="6"/>
        <v>2.6535544120000005</v>
      </c>
    </row>
    <row r="72" spans="1:10" x14ac:dyDescent="0.2">
      <c r="A72" s="4">
        <v>2006</v>
      </c>
      <c r="B72" s="4" t="s">
        <v>12</v>
      </c>
      <c r="C72" s="4">
        <f t="shared" si="7"/>
        <v>71</v>
      </c>
      <c r="D72" s="4">
        <f t="shared" si="4"/>
        <v>5041</v>
      </c>
      <c r="E72" s="4">
        <f t="shared" si="5"/>
        <v>357911</v>
      </c>
      <c r="F72">
        <f>VLOOKUP(B72,coef!$A$2:$B$13,2,FALSE)</f>
        <v>1.8873200000000001</v>
      </c>
      <c r="G72">
        <f>C72*coef!$B$14</f>
        <v>0.63578867000000006</v>
      </c>
      <c r="H72">
        <f>D72*coef!$B$15</f>
        <v>9.7888154399999996E-2</v>
      </c>
      <c r="I72">
        <f>E72*coef!$B$16</f>
        <v>-5.0514126896000003E-2</v>
      </c>
      <c r="J72">
        <f t="shared" si="6"/>
        <v>2.570482697504</v>
      </c>
    </row>
    <row r="73" spans="1:10" x14ac:dyDescent="0.2">
      <c r="A73" s="4">
        <v>2006</v>
      </c>
      <c r="B73" s="4" t="s">
        <v>13</v>
      </c>
      <c r="C73" s="4">
        <f t="shared" si="7"/>
        <v>72</v>
      </c>
      <c r="D73" s="4">
        <f t="shared" si="4"/>
        <v>5184</v>
      </c>
      <c r="E73" s="4">
        <f t="shared" si="5"/>
        <v>373248</v>
      </c>
      <c r="F73">
        <f>VLOOKUP(B73,coef!$A$2:$B$13,2,FALSE)</f>
        <v>1.9963299999999999</v>
      </c>
      <c r="G73">
        <f>C73*coef!$B$14</f>
        <v>0.64474344000000006</v>
      </c>
      <c r="H73">
        <f>D73*coef!$B$15</f>
        <v>0.10066498560000001</v>
      </c>
      <c r="I73">
        <f>E73*coef!$B$16</f>
        <v>-5.2678729728000001E-2</v>
      </c>
      <c r="J73">
        <f t="shared" si="6"/>
        <v>2.6890596958719999</v>
      </c>
    </row>
    <row r="74" spans="1:10" x14ac:dyDescent="0.2">
      <c r="A74" s="4">
        <v>2007</v>
      </c>
      <c r="B74" s="4" t="s">
        <v>2</v>
      </c>
      <c r="C74" s="4">
        <f t="shared" si="7"/>
        <v>73</v>
      </c>
      <c r="D74" s="4">
        <f t="shared" si="4"/>
        <v>5329</v>
      </c>
      <c r="E74" s="4">
        <f t="shared" si="5"/>
        <v>389017</v>
      </c>
      <c r="F74">
        <f>VLOOKUP(B74,coef!$A$2:$B$13,2,FALSE)</f>
        <v>2.0354199999999998</v>
      </c>
      <c r="G74">
        <f>C74*coef!$B$14</f>
        <v>0.65369821000000006</v>
      </c>
      <c r="H74">
        <f>D74*coef!$B$15</f>
        <v>0.1034806536</v>
      </c>
      <c r="I74">
        <f>E74*coef!$B$16</f>
        <v>-5.4904303311999997E-2</v>
      </c>
      <c r="J74">
        <f t="shared" si="6"/>
        <v>2.7376945602879998</v>
      </c>
    </row>
    <row r="75" spans="1:10" x14ac:dyDescent="0.2">
      <c r="A75" s="4">
        <v>2007</v>
      </c>
      <c r="B75" s="4" t="s">
        <v>3</v>
      </c>
      <c r="C75" s="4">
        <f t="shared" si="7"/>
        <v>74</v>
      </c>
      <c r="D75" s="4">
        <f t="shared" si="4"/>
        <v>5476</v>
      </c>
      <c r="E75" s="4">
        <f t="shared" si="5"/>
        <v>405224</v>
      </c>
      <c r="F75">
        <f>VLOOKUP(B75,coef!$A$2:$B$13,2,FALSE)</f>
        <v>1.8300799999999999</v>
      </c>
      <c r="G75">
        <f>C75*coef!$B$14</f>
        <v>0.66265298000000006</v>
      </c>
      <c r="H75">
        <f>D75*coef!$B$15</f>
        <v>0.1063351584</v>
      </c>
      <c r="I75">
        <f>E75*coef!$B$16</f>
        <v>-5.7191694463999999E-2</v>
      </c>
      <c r="J75">
        <f t="shared" si="6"/>
        <v>2.5418764439359998</v>
      </c>
    </row>
    <row r="76" spans="1:10" x14ac:dyDescent="0.2">
      <c r="A76" s="4">
        <v>2007</v>
      </c>
      <c r="B76" s="4" t="s">
        <v>4</v>
      </c>
      <c r="C76" s="4">
        <f t="shared" si="7"/>
        <v>75</v>
      </c>
      <c r="D76" s="4">
        <f t="shared" si="4"/>
        <v>5625</v>
      </c>
      <c r="E76" s="4">
        <f t="shared" si="5"/>
        <v>421875</v>
      </c>
      <c r="F76">
        <f>VLOOKUP(B76,coef!$A$2:$B$13,2,FALSE)</f>
        <v>2.1410900000000002</v>
      </c>
      <c r="G76">
        <f>C76*coef!$B$14</f>
        <v>0.67160775000000006</v>
      </c>
      <c r="H76">
        <f>D76*coef!$B$15</f>
        <v>0.10922850000000001</v>
      </c>
      <c r="I76">
        <f>E76*coef!$B$16</f>
        <v>-5.9541749999999997E-2</v>
      </c>
      <c r="J76">
        <f t="shared" si="6"/>
        <v>2.8623845000000001</v>
      </c>
    </row>
    <row r="77" spans="1:10" x14ac:dyDescent="0.2">
      <c r="A77" s="4">
        <v>2007</v>
      </c>
      <c r="B77" s="4" t="s">
        <v>5</v>
      </c>
      <c r="C77" s="4">
        <f t="shared" si="7"/>
        <v>76</v>
      </c>
      <c r="D77" s="4">
        <f t="shared" si="4"/>
        <v>5776</v>
      </c>
      <c r="E77" s="4">
        <f t="shared" si="5"/>
        <v>438976</v>
      </c>
      <c r="F77">
        <f>VLOOKUP(B77,coef!$A$2:$B$13,2,FALSE)</f>
        <v>2.0765099999999999</v>
      </c>
      <c r="G77">
        <f>C77*coef!$B$14</f>
        <v>0.68056252000000006</v>
      </c>
      <c r="H77">
        <f>D77*coef!$B$15</f>
        <v>0.11216067840000001</v>
      </c>
      <c r="I77">
        <f>E77*coef!$B$16</f>
        <v>-6.1955316736E-2</v>
      </c>
      <c r="J77">
        <f t="shared" si="6"/>
        <v>2.8072778816640001</v>
      </c>
    </row>
    <row r="78" spans="1:10" x14ac:dyDescent="0.2">
      <c r="A78" s="4">
        <v>2007</v>
      </c>
      <c r="B78" s="4" t="s">
        <v>6</v>
      </c>
      <c r="C78" s="4">
        <f t="shared" si="7"/>
        <v>77</v>
      </c>
      <c r="D78" s="4">
        <f t="shared" si="4"/>
        <v>5929</v>
      </c>
      <c r="E78" s="4">
        <f t="shared" si="5"/>
        <v>456533</v>
      </c>
      <c r="F78">
        <f>VLOOKUP(B78,coef!$A$2:$B$13,2,FALSE)</f>
        <v>2.15863</v>
      </c>
      <c r="G78">
        <f>C78*coef!$B$14</f>
        <v>0.68951729000000006</v>
      </c>
      <c r="H78">
        <f>D78*coef!$B$15</f>
        <v>0.1151316936</v>
      </c>
      <c r="I78">
        <f>E78*coef!$B$16</f>
        <v>-6.4433241488000004E-2</v>
      </c>
      <c r="J78">
        <f t="shared" si="6"/>
        <v>2.898845742112</v>
      </c>
    </row>
    <row r="79" spans="1:10" x14ac:dyDescent="0.2">
      <c r="A79" s="4">
        <v>2007</v>
      </c>
      <c r="B79" s="4" t="s">
        <v>7</v>
      </c>
      <c r="C79" s="4">
        <f t="shared" si="7"/>
        <v>78</v>
      </c>
      <c r="D79" s="4">
        <f t="shared" si="4"/>
        <v>6084</v>
      </c>
      <c r="E79" s="4">
        <f t="shared" si="5"/>
        <v>474552</v>
      </c>
      <c r="F79">
        <f>VLOOKUP(B79,coef!$A$2:$B$13,2,FALSE)</f>
        <v>2.0132699999999999</v>
      </c>
      <c r="G79">
        <f>C79*coef!$B$14</f>
        <v>0.69847206000000006</v>
      </c>
      <c r="H79">
        <f>D79*coef!$B$15</f>
        <v>0.11814154560000001</v>
      </c>
      <c r="I79">
        <f>E79*coef!$B$16</f>
        <v>-6.6976371071999996E-2</v>
      </c>
      <c r="J79">
        <f t="shared" si="6"/>
        <v>2.7629072345279995</v>
      </c>
    </row>
    <row r="80" spans="1:10" x14ac:dyDescent="0.2">
      <c r="A80" s="4">
        <v>2007</v>
      </c>
      <c r="B80" s="4" t="s">
        <v>8</v>
      </c>
      <c r="C80" s="4">
        <f t="shared" si="7"/>
        <v>79</v>
      </c>
      <c r="D80" s="4">
        <f t="shared" si="4"/>
        <v>6241</v>
      </c>
      <c r="E80" s="4">
        <f t="shared" si="5"/>
        <v>493039</v>
      </c>
      <c r="F80">
        <f>VLOOKUP(B80,coef!$A$2:$B$13,2,FALSE)</f>
        <v>2.0245000000000002</v>
      </c>
      <c r="G80">
        <f>C80*coef!$B$14</f>
        <v>0.70742683000000006</v>
      </c>
      <c r="H80">
        <f>D80*coef!$B$15</f>
        <v>0.1211902344</v>
      </c>
      <c r="I80">
        <f>E80*coef!$B$16</f>
        <v>-6.9585552304000001E-2</v>
      </c>
      <c r="J80">
        <f t="shared" si="6"/>
        <v>2.7835315120960007</v>
      </c>
    </row>
    <row r="81" spans="1:10" x14ac:dyDescent="0.2">
      <c r="A81" s="4">
        <v>2007</v>
      </c>
      <c r="B81" s="4" t="s">
        <v>9</v>
      </c>
      <c r="C81" s="4">
        <f t="shared" si="7"/>
        <v>80</v>
      </c>
      <c r="D81" s="4">
        <f t="shared" si="4"/>
        <v>6400</v>
      </c>
      <c r="E81" s="4">
        <f t="shared" si="5"/>
        <v>512000</v>
      </c>
      <c r="F81">
        <f>VLOOKUP(B81,coef!$A$2:$B$13,2,FALSE)</f>
        <v>2.0075699999999999</v>
      </c>
      <c r="G81">
        <f>C81*coef!$B$14</f>
        <v>0.71638160000000006</v>
      </c>
      <c r="H81">
        <f>D81*coef!$B$15</f>
        <v>0.12427776</v>
      </c>
      <c r="I81">
        <f>E81*coef!$B$16</f>
        <v>-7.2261632000000006E-2</v>
      </c>
      <c r="J81">
        <f t="shared" si="6"/>
        <v>2.7759677279999999</v>
      </c>
    </row>
    <row r="82" spans="1:10" x14ac:dyDescent="0.2">
      <c r="A82" s="4">
        <v>2007</v>
      </c>
      <c r="B82" s="4" t="s">
        <v>10</v>
      </c>
      <c r="C82" s="4">
        <f t="shared" si="7"/>
        <v>81</v>
      </c>
      <c r="D82" s="4">
        <f t="shared" si="4"/>
        <v>6561</v>
      </c>
      <c r="E82" s="4">
        <f t="shared" si="5"/>
        <v>531441</v>
      </c>
      <c r="F82">
        <f>VLOOKUP(B82,coef!$A$2:$B$13,2,FALSE)</f>
        <v>1.8846400000000001</v>
      </c>
      <c r="G82">
        <f>C82*coef!$B$14</f>
        <v>0.72533637000000006</v>
      </c>
      <c r="H82">
        <f>D82*coef!$B$15</f>
        <v>0.12740412240000001</v>
      </c>
      <c r="I82">
        <f>E82*coef!$B$16</f>
        <v>-7.5005456976000001E-2</v>
      </c>
      <c r="J82">
        <f t="shared" si="6"/>
        <v>2.6623750354240001</v>
      </c>
    </row>
    <row r="83" spans="1:10" x14ac:dyDescent="0.2">
      <c r="A83" s="4">
        <v>2007</v>
      </c>
      <c r="B83" s="4" t="s">
        <v>11</v>
      </c>
      <c r="C83" s="4">
        <f t="shared" si="7"/>
        <v>82</v>
      </c>
      <c r="D83" s="4">
        <f t="shared" si="4"/>
        <v>6724</v>
      </c>
      <c r="E83" s="4">
        <f t="shared" si="5"/>
        <v>551368</v>
      </c>
      <c r="F83">
        <f>VLOOKUP(B83,coef!$A$2:$B$13,2,FALSE)</f>
        <v>1.9799800000000001</v>
      </c>
      <c r="G83">
        <f>C83*coef!$B$14</f>
        <v>0.73429114000000006</v>
      </c>
      <c r="H83">
        <f>D83*coef!$B$15</f>
        <v>0.13056932160000001</v>
      </c>
      <c r="I83">
        <f>E83*coef!$B$16</f>
        <v>-7.7817874048000002E-2</v>
      </c>
      <c r="J83">
        <f t="shared" si="6"/>
        <v>2.7670225875519998</v>
      </c>
    </row>
    <row r="84" spans="1:10" x14ac:dyDescent="0.2">
      <c r="A84" s="4">
        <v>2007</v>
      </c>
      <c r="B84" s="4" t="s">
        <v>12</v>
      </c>
      <c r="C84" s="4">
        <f t="shared" si="7"/>
        <v>83</v>
      </c>
      <c r="D84" s="4">
        <f t="shared" si="4"/>
        <v>6889</v>
      </c>
      <c r="E84" s="4">
        <f t="shared" si="5"/>
        <v>571787</v>
      </c>
      <c r="F84">
        <f>VLOOKUP(B84,coef!$A$2:$B$13,2,FALSE)</f>
        <v>1.8873200000000001</v>
      </c>
      <c r="G84">
        <f>C84*coef!$B$14</f>
        <v>0.74324591000000007</v>
      </c>
      <c r="H84">
        <f>D84*coef!$B$15</f>
        <v>0.1337733576</v>
      </c>
      <c r="I84">
        <f>E84*coef!$B$16</f>
        <v>-8.0699730031999997E-2</v>
      </c>
      <c r="J84">
        <f t="shared" si="6"/>
        <v>2.6836395375680002</v>
      </c>
    </row>
    <row r="85" spans="1:10" x14ac:dyDescent="0.2">
      <c r="A85" s="4">
        <v>2007</v>
      </c>
      <c r="B85" s="4" t="s">
        <v>13</v>
      </c>
      <c r="C85" s="4">
        <f t="shared" si="7"/>
        <v>84</v>
      </c>
      <c r="D85" s="4">
        <f t="shared" si="4"/>
        <v>7056</v>
      </c>
      <c r="E85" s="4">
        <f t="shared" si="5"/>
        <v>592704</v>
      </c>
      <c r="F85">
        <f>VLOOKUP(B85,coef!$A$2:$B$13,2,FALSE)</f>
        <v>1.9963299999999999</v>
      </c>
      <c r="G85">
        <f>C85*coef!$B$14</f>
        <v>0.75220068000000007</v>
      </c>
      <c r="H85">
        <f>D85*coef!$B$15</f>
        <v>0.13701623039999999</v>
      </c>
      <c r="I85">
        <f>E85*coef!$B$16</f>
        <v>-8.3651871744000003E-2</v>
      </c>
      <c r="J85">
        <f t="shared" si="6"/>
        <v>2.8018950386560002</v>
      </c>
    </row>
    <row r="86" spans="1:10" x14ac:dyDescent="0.2">
      <c r="A86" s="4">
        <v>2008</v>
      </c>
      <c r="B86" s="4" t="s">
        <v>2</v>
      </c>
      <c r="C86" s="4">
        <f t="shared" si="7"/>
        <v>85</v>
      </c>
      <c r="D86" s="4">
        <f t="shared" si="4"/>
        <v>7225</v>
      </c>
      <c r="E86" s="4">
        <f t="shared" si="5"/>
        <v>614125</v>
      </c>
      <c r="F86">
        <f>VLOOKUP(B86,coef!$A$2:$B$13,2,FALSE)</f>
        <v>2.0354199999999998</v>
      </c>
      <c r="G86">
        <f>C86*coef!$B$14</f>
        <v>0.76115545000000007</v>
      </c>
      <c r="H86">
        <f>D86*coef!$B$15</f>
        <v>0.14029794000000001</v>
      </c>
      <c r="I86">
        <f>E86*coef!$B$16</f>
        <v>-8.6675145999999995E-2</v>
      </c>
      <c r="J86">
        <f t="shared" si="6"/>
        <v>2.8501982439999995</v>
      </c>
    </row>
    <row r="87" spans="1:10" x14ac:dyDescent="0.2">
      <c r="A87" s="4">
        <v>2008</v>
      </c>
      <c r="B87" s="4" t="s">
        <v>3</v>
      </c>
      <c r="C87" s="4">
        <f t="shared" si="7"/>
        <v>86</v>
      </c>
      <c r="D87" s="4">
        <f t="shared" si="4"/>
        <v>7396</v>
      </c>
      <c r="E87" s="4">
        <f t="shared" si="5"/>
        <v>636056</v>
      </c>
      <c r="F87">
        <f>VLOOKUP(B87,coef!$A$2:$B$13,2,FALSE)</f>
        <v>1.8300799999999999</v>
      </c>
      <c r="G87">
        <f>C87*coef!$B$14</f>
        <v>0.77011022000000007</v>
      </c>
      <c r="H87">
        <f>D87*coef!$B$15</f>
        <v>0.14361848639999999</v>
      </c>
      <c r="I87">
        <f>E87*coef!$B$16</f>
        <v>-8.9770399616000002E-2</v>
      </c>
      <c r="J87">
        <f t="shared" si="6"/>
        <v>2.6540383067839999</v>
      </c>
    </row>
    <row r="88" spans="1:10" x14ac:dyDescent="0.2">
      <c r="A88" s="4">
        <v>2008</v>
      </c>
      <c r="B88" s="4" t="s">
        <v>4</v>
      </c>
      <c r="C88" s="4">
        <f t="shared" si="7"/>
        <v>87</v>
      </c>
      <c r="D88" s="4">
        <f t="shared" si="4"/>
        <v>7569</v>
      </c>
      <c r="E88" s="4">
        <f t="shared" si="5"/>
        <v>658503</v>
      </c>
      <c r="F88">
        <f>VLOOKUP(B88,coef!$A$2:$B$13,2,FALSE)</f>
        <v>2.1410900000000002</v>
      </c>
      <c r="G88">
        <f>C88*coef!$B$14</f>
        <v>0.77906499000000007</v>
      </c>
      <c r="H88">
        <f>D88*coef!$B$15</f>
        <v>0.14697786960000001</v>
      </c>
      <c r="I88">
        <f>E88*coef!$B$16</f>
        <v>-9.2938479407999999E-2</v>
      </c>
      <c r="J88">
        <f t="shared" si="6"/>
        <v>2.9741943801920003</v>
      </c>
    </row>
    <row r="89" spans="1:10" x14ac:dyDescent="0.2">
      <c r="A89" s="4">
        <v>2008</v>
      </c>
      <c r="B89" s="4" t="s">
        <v>5</v>
      </c>
      <c r="C89" s="4">
        <f t="shared" si="7"/>
        <v>88</v>
      </c>
      <c r="D89" s="4">
        <f t="shared" si="4"/>
        <v>7744</v>
      </c>
      <c r="E89" s="4">
        <f t="shared" si="5"/>
        <v>681472</v>
      </c>
      <c r="F89">
        <f>VLOOKUP(B89,coef!$A$2:$B$13,2,FALSE)</f>
        <v>2.0765099999999999</v>
      </c>
      <c r="G89">
        <f>C89*coef!$B$14</f>
        <v>0.78801976000000007</v>
      </c>
      <c r="H89">
        <f>D89*coef!$B$15</f>
        <v>0.15037608960000001</v>
      </c>
      <c r="I89">
        <f>E89*coef!$B$16</f>
        <v>-9.6180232192000004E-2</v>
      </c>
      <c r="J89">
        <f t="shared" si="6"/>
        <v>2.9187256174079996</v>
      </c>
    </row>
    <row r="90" spans="1:10" x14ac:dyDescent="0.2">
      <c r="A90" s="4">
        <v>2008</v>
      </c>
      <c r="B90" s="4" t="s">
        <v>6</v>
      </c>
      <c r="C90" s="4">
        <f t="shared" si="7"/>
        <v>89</v>
      </c>
      <c r="D90" s="4">
        <f t="shared" si="4"/>
        <v>7921</v>
      </c>
      <c r="E90" s="4">
        <f t="shared" si="5"/>
        <v>704969</v>
      </c>
      <c r="F90">
        <f>VLOOKUP(B90,coef!$A$2:$B$13,2,FALSE)</f>
        <v>2.15863</v>
      </c>
      <c r="G90">
        <f>C90*coef!$B$14</f>
        <v>0.79697453000000007</v>
      </c>
      <c r="H90">
        <f>D90*coef!$B$15</f>
        <v>0.15381314639999999</v>
      </c>
      <c r="I90">
        <f>E90*coef!$B$16</f>
        <v>-9.9496504784000003E-2</v>
      </c>
      <c r="J90">
        <f t="shared" si="6"/>
        <v>3.0099211716159999</v>
      </c>
    </row>
    <row r="91" spans="1:10" x14ac:dyDescent="0.2">
      <c r="A91" s="4">
        <v>2008</v>
      </c>
      <c r="B91" s="4" t="s">
        <v>7</v>
      </c>
      <c r="C91" s="4">
        <f t="shared" si="7"/>
        <v>90</v>
      </c>
      <c r="D91" s="4">
        <f t="shared" si="4"/>
        <v>8100</v>
      </c>
      <c r="E91" s="4">
        <f t="shared" si="5"/>
        <v>729000</v>
      </c>
      <c r="F91">
        <f>VLOOKUP(B91,coef!$A$2:$B$13,2,FALSE)</f>
        <v>2.0132699999999999</v>
      </c>
      <c r="G91">
        <f>C91*coef!$B$14</f>
        <v>0.80592930000000007</v>
      </c>
      <c r="H91">
        <f>D91*coef!$B$15</f>
        <v>0.15728903999999999</v>
      </c>
      <c r="I91">
        <f>E91*coef!$B$16</f>
        <v>-0.102888144</v>
      </c>
      <c r="J91">
        <f t="shared" si="6"/>
        <v>2.8736001960000004</v>
      </c>
    </row>
    <row r="92" spans="1:10" x14ac:dyDescent="0.2">
      <c r="A92" s="4">
        <v>2008</v>
      </c>
      <c r="B92" s="4" t="s">
        <v>8</v>
      </c>
      <c r="C92" s="4">
        <f t="shared" si="7"/>
        <v>91</v>
      </c>
      <c r="D92" s="4">
        <f t="shared" si="4"/>
        <v>8281</v>
      </c>
      <c r="E92" s="4">
        <f t="shared" si="5"/>
        <v>753571</v>
      </c>
      <c r="F92">
        <f>VLOOKUP(B92,coef!$A$2:$B$13,2,FALSE)</f>
        <v>2.0245000000000002</v>
      </c>
      <c r="G92">
        <f>C92*coef!$B$14</f>
        <v>0.81488407000000007</v>
      </c>
      <c r="H92">
        <f>D92*coef!$B$15</f>
        <v>0.16080377039999999</v>
      </c>
      <c r="I92">
        <f>E92*coef!$B$16</f>
        <v>-0.106355996656</v>
      </c>
      <c r="J92">
        <f t="shared" si="6"/>
        <v>2.893831843744</v>
      </c>
    </row>
    <row r="93" spans="1:10" x14ac:dyDescent="0.2">
      <c r="A93" s="4">
        <v>2008</v>
      </c>
      <c r="B93" s="4" t="s">
        <v>9</v>
      </c>
      <c r="C93" s="4">
        <f t="shared" si="7"/>
        <v>92</v>
      </c>
      <c r="D93" s="4">
        <f t="shared" si="4"/>
        <v>8464</v>
      </c>
      <c r="E93" s="4">
        <f t="shared" si="5"/>
        <v>778688</v>
      </c>
      <c r="F93">
        <f>VLOOKUP(B93,coef!$A$2:$B$13,2,FALSE)</f>
        <v>2.0075699999999999</v>
      </c>
      <c r="G93">
        <f>C93*coef!$B$14</f>
        <v>0.82383884000000007</v>
      </c>
      <c r="H93">
        <f>D93*coef!$B$15</f>
        <v>0.16435733760000001</v>
      </c>
      <c r="I93">
        <f>E93*coef!$B$16</f>
        <v>-0.109900909568</v>
      </c>
      <c r="J93">
        <f t="shared" si="6"/>
        <v>2.8858652680319996</v>
      </c>
    </row>
    <row r="94" spans="1:10" x14ac:dyDescent="0.2">
      <c r="A94" s="4">
        <v>2008</v>
      </c>
      <c r="B94" s="4" t="s">
        <v>10</v>
      </c>
      <c r="C94" s="4">
        <f t="shared" si="7"/>
        <v>93</v>
      </c>
      <c r="D94" s="4">
        <f t="shared" si="4"/>
        <v>8649</v>
      </c>
      <c r="E94" s="4">
        <f t="shared" si="5"/>
        <v>804357</v>
      </c>
      <c r="F94">
        <f>VLOOKUP(B94,coef!$A$2:$B$13,2,FALSE)</f>
        <v>1.8846400000000001</v>
      </c>
      <c r="G94">
        <f>C94*coef!$B$14</f>
        <v>0.83279361000000007</v>
      </c>
      <c r="H94">
        <f>D94*coef!$B$15</f>
        <v>0.16794974160000001</v>
      </c>
      <c r="I94">
        <f>E94*coef!$B$16</f>
        <v>-0.11352372955200001</v>
      </c>
      <c r="J94">
        <f t="shared" si="6"/>
        <v>2.7718596220480003</v>
      </c>
    </row>
    <row r="95" spans="1:10" x14ac:dyDescent="0.2">
      <c r="A95" s="4">
        <v>2008</v>
      </c>
      <c r="B95" s="4" t="s">
        <v>11</v>
      </c>
      <c r="C95" s="4">
        <f t="shared" si="7"/>
        <v>94</v>
      </c>
      <c r="D95" s="4">
        <f t="shared" si="4"/>
        <v>8836</v>
      </c>
      <c r="E95" s="4">
        <f t="shared" si="5"/>
        <v>830584</v>
      </c>
      <c r="F95">
        <f>VLOOKUP(B95,coef!$A$2:$B$13,2,FALSE)</f>
        <v>1.9799800000000001</v>
      </c>
      <c r="G95">
        <f>C95*coef!$B$14</f>
        <v>0.84174838000000007</v>
      </c>
      <c r="H95">
        <f>D95*coef!$B$15</f>
        <v>0.1715809824</v>
      </c>
      <c r="I95">
        <f>E95*coef!$B$16</f>
        <v>-0.117225303424</v>
      </c>
      <c r="J95">
        <f t="shared" si="6"/>
        <v>2.8760840589760002</v>
      </c>
    </row>
    <row r="96" spans="1:10" x14ac:dyDescent="0.2">
      <c r="A96" s="4">
        <v>2008</v>
      </c>
      <c r="B96" s="4" t="s">
        <v>12</v>
      </c>
      <c r="C96" s="4">
        <f t="shared" si="7"/>
        <v>95</v>
      </c>
      <c r="D96" s="4">
        <f t="shared" si="4"/>
        <v>9025</v>
      </c>
      <c r="E96" s="4">
        <f t="shared" si="5"/>
        <v>857375</v>
      </c>
      <c r="F96">
        <f>VLOOKUP(B96,coef!$A$2:$B$13,2,FALSE)</f>
        <v>1.8873200000000001</v>
      </c>
      <c r="G96">
        <f>C96*coef!$B$14</f>
        <v>0.85070315000000007</v>
      </c>
      <c r="H96">
        <f>D96*coef!$B$15</f>
        <v>0.17525106000000001</v>
      </c>
      <c r="I96">
        <f>E96*coef!$B$16</f>
        <v>-0.121006478</v>
      </c>
      <c r="J96">
        <f t="shared" si="6"/>
        <v>2.792267732</v>
      </c>
    </row>
    <row r="97" spans="1:10" x14ac:dyDescent="0.2">
      <c r="A97" s="4">
        <v>2008</v>
      </c>
      <c r="B97" s="4" t="s">
        <v>13</v>
      </c>
      <c r="C97" s="4">
        <f t="shared" si="7"/>
        <v>96</v>
      </c>
      <c r="D97" s="4">
        <f t="shared" si="4"/>
        <v>9216</v>
      </c>
      <c r="E97" s="4">
        <f t="shared" si="5"/>
        <v>884736</v>
      </c>
      <c r="F97">
        <f>VLOOKUP(B97,coef!$A$2:$B$13,2,FALSE)</f>
        <v>1.9963299999999999</v>
      </c>
      <c r="G97">
        <f>C97*coef!$B$14</f>
        <v>0.85965792000000008</v>
      </c>
      <c r="H97">
        <f>D97*coef!$B$15</f>
        <v>0.1789599744</v>
      </c>
      <c r="I97">
        <f>E97*coef!$B$16</f>
        <v>-0.124868100096</v>
      </c>
      <c r="J97">
        <f t="shared" si="6"/>
        <v>2.910079794304</v>
      </c>
    </row>
    <row r="98" spans="1:10" x14ac:dyDescent="0.2">
      <c r="A98" s="4">
        <v>2009</v>
      </c>
      <c r="B98" s="4" t="s">
        <v>2</v>
      </c>
      <c r="C98" s="4">
        <f t="shared" si="7"/>
        <v>97</v>
      </c>
      <c r="D98" s="4">
        <f t="shared" si="4"/>
        <v>9409</v>
      </c>
      <c r="E98" s="4">
        <f t="shared" si="5"/>
        <v>912673</v>
      </c>
      <c r="F98">
        <f>VLOOKUP(B98,coef!$A$2:$B$13,2,FALSE)</f>
        <v>2.0354199999999998</v>
      </c>
      <c r="G98">
        <f>C98*coef!$B$14</f>
        <v>0.86861269000000008</v>
      </c>
      <c r="H98">
        <f>D98*coef!$B$15</f>
        <v>0.18270772560000001</v>
      </c>
      <c r="I98">
        <f>E98*coef!$B$16</f>
        <v>-0.12881101652800001</v>
      </c>
      <c r="J98">
        <f t="shared" si="6"/>
        <v>2.9579293990719995</v>
      </c>
    </row>
    <row r="99" spans="1:10" x14ac:dyDescent="0.2">
      <c r="A99" s="4">
        <v>2009</v>
      </c>
      <c r="B99" s="4" t="s">
        <v>3</v>
      </c>
      <c r="C99" s="4">
        <f t="shared" si="7"/>
        <v>98</v>
      </c>
      <c r="D99" s="4">
        <f t="shared" si="4"/>
        <v>9604</v>
      </c>
      <c r="E99" s="4">
        <f t="shared" si="5"/>
        <v>941192</v>
      </c>
      <c r="F99">
        <f>VLOOKUP(B99,coef!$A$2:$B$13,2,FALSE)</f>
        <v>1.8300799999999999</v>
      </c>
      <c r="G99">
        <f>C99*coef!$B$14</f>
        <v>0.87756746000000008</v>
      </c>
      <c r="H99">
        <f>D99*coef!$B$15</f>
        <v>0.18649431359999999</v>
      </c>
      <c r="I99">
        <f>E99*coef!$B$16</f>
        <v>-0.13283607411199999</v>
      </c>
      <c r="J99">
        <f t="shared" si="6"/>
        <v>2.7613056994880001</v>
      </c>
    </row>
    <row r="100" spans="1:10" x14ac:dyDescent="0.2">
      <c r="A100" s="4">
        <v>2009</v>
      </c>
      <c r="B100" s="4" t="s">
        <v>4</v>
      </c>
      <c r="C100" s="4">
        <f t="shared" si="7"/>
        <v>99</v>
      </c>
      <c r="D100" s="4">
        <f t="shared" si="4"/>
        <v>9801</v>
      </c>
      <c r="E100" s="4">
        <f t="shared" si="5"/>
        <v>970299</v>
      </c>
      <c r="F100">
        <f>VLOOKUP(B100,coef!$A$2:$B$13,2,FALSE)</f>
        <v>2.1410900000000002</v>
      </c>
      <c r="G100">
        <f>C100*coef!$B$14</f>
        <v>0.88652223000000008</v>
      </c>
      <c r="H100">
        <f>D100*coef!$B$15</f>
        <v>0.19031973839999999</v>
      </c>
      <c r="I100">
        <f>E100*coef!$B$16</f>
        <v>-0.136944119664</v>
      </c>
      <c r="J100">
        <f t="shared" si="6"/>
        <v>3.0809878487360001</v>
      </c>
    </row>
    <row r="101" spans="1:10" x14ac:dyDescent="0.2">
      <c r="A101" s="4">
        <v>2009</v>
      </c>
      <c r="B101" s="4" t="s">
        <v>5</v>
      </c>
      <c r="C101" s="4">
        <f t="shared" si="7"/>
        <v>100</v>
      </c>
      <c r="D101" s="4">
        <f t="shared" si="4"/>
        <v>10000</v>
      </c>
      <c r="E101" s="4">
        <f t="shared" si="5"/>
        <v>1000000</v>
      </c>
      <c r="F101">
        <f>VLOOKUP(B101,coef!$A$2:$B$13,2,FALSE)</f>
        <v>2.0765099999999999</v>
      </c>
      <c r="G101">
        <f>C101*coef!$B$14</f>
        <v>0.89547700000000008</v>
      </c>
      <c r="H101">
        <f>D101*coef!$B$15</f>
        <v>0.194184</v>
      </c>
      <c r="I101">
        <f>E101*coef!$B$16</f>
        <v>-0.14113600000000001</v>
      </c>
      <c r="J101">
        <f t="shared" si="6"/>
        <v>3.0250349999999999</v>
      </c>
    </row>
    <row r="102" spans="1:10" x14ac:dyDescent="0.2">
      <c r="A102" s="4">
        <v>2009</v>
      </c>
      <c r="B102" s="4" t="s">
        <v>6</v>
      </c>
      <c r="C102" s="4">
        <f t="shared" si="7"/>
        <v>101</v>
      </c>
      <c r="D102" s="4">
        <f t="shared" si="4"/>
        <v>10201</v>
      </c>
      <c r="E102" s="4">
        <f t="shared" si="5"/>
        <v>1030301</v>
      </c>
      <c r="F102">
        <f>VLOOKUP(B102,coef!$A$2:$B$13,2,FALSE)</f>
        <v>2.15863</v>
      </c>
      <c r="G102">
        <f>C102*coef!$B$14</f>
        <v>0.90443177000000008</v>
      </c>
      <c r="H102">
        <f>D102*coef!$B$15</f>
        <v>0.19808709839999999</v>
      </c>
      <c r="I102">
        <f>E102*coef!$B$16</f>
        <v>-0.145412561936</v>
      </c>
      <c r="J102">
        <f t="shared" si="6"/>
        <v>3.115736306464</v>
      </c>
    </row>
    <row r="103" spans="1:10" x14ac:dyDescent="0.2">
      <c r="A103" s="4">
        <v>2009</v>
      </c>
      <c r="B103" s="4" t="s">
        <v>7</v>
      </c>
      <c r="C103" s="4">
        <f t="shared" si="7"/>
        <v>102</v>
      </c>
      <c r="D103" s="4">
        <f t="shared" si="4"/>
        <v>10404</v>
      </c>
      <c r="E103" s="4">
        <f t="shared" si="5"/>
        <v>1061208</v>
      </c>
      <c r="F103">
        <f>VLOOKUP(B103,coef!$A$2:$B$13,2,FALSE)</f>
        <v>2.0132699999999999</v>
      </c>
      <c r="G103">
        <f>C103*coef!$B$14</f>
        <v>0.91338654000000008</v>
      </c>
      <c r="H103">
        <f>D103*coef!$B$15</f>
        <v>0.20202903359999999</v>
      </c>
      <c r="I103">
        <f>E103*coef!$B$16</f>
        <v>-0.14977465228799999</v>
      </c>
      <c r="J103">
        <f t="shared" si="6"/>
        <v>2.978910921312</v>
      </c>
    </row>
    <row r="104" spans="1:10" x14ac:dyDescent="0.2">
      <c r="A104" s="4">
        <v>2009</v>
      </c>
      <c r="B104" s="4" t="s">
        <v>8</v>
      </c>
      <c r="C104" s="4">
        <f t="shared" si="7"/>
        <v>103</v>
      </c>
      <c r="D104" s="4">
        <f t="shared" si="4"/>
        <v>10609</v>
      </c>
      <c r="E104" s="4">
        <f t="shared" si="5"/>
        <v>1092727</v>
      </c>
      <c r="F104">
        <f>VLOOKUP(B104,coef!$A$2:$B$13,2,FALSE)</f>
        <v>2.0245000000000002</v>
      </c>
      <c r="G104">
        <f>C104*coef!$B$14</f>
        <v>0.92234131000000008</v>
      </c>
      <c r="H104">
        <f>D104*coef!$B$15</f>
        <v>0.20600980560000001</v>
      </c>
      <c r="I104">
        <f>E104*coef!$B$16</f>
        <v>-0.15422311787199999</v>
      </c>
      <c r="J104">
        <f t="shared" si="6"/>
        <v>2.9986279977280001</v>
      </c>
    </row>
    <row r="105" spans="1:10" x14ac:dyDescent="0.2">
      <c r="A105" s="4">
        <v>2009</v>
      </c>
      <c r="B105" s="4" t="s">
        <v>9</v>
      </c>
      <c r="C105" s="4">
        <f t="shared" si="7"/>
        <v>104</v>
      </c>
      <c r="D105" s="4">
        <f t="shared" si="4"/>
        <v>10816</v>
      </c>
      <c r="E105" s="4">
        <f t="shared" si="5"/>
        <v>1124864</v>
      </c>
      <c r="F105">
        <f>VLOOKUP(B105,coef!$A$2:$B$13,2,FALSE)</f>
        <v>2.0075699999999999</v>
      </c>
      <c r="G105">
        <f>C105*coef!$B$14</f>
        <v>0.93129608000000008</v>
      </c>
      <c r="H105">
        <f>D105*coef!$B$15</f>
        <v>0.2100294144</v>
      </c>
      <c r="I105">
        <f>E105*coef!$B$16</f>
        <v>-0.15875880550400001</v>
      </c>
      <c r="J105">
        <f t="shared" si="6"/>
        <v>2.9901366888959999</v>
      </c>
    </row>
    <row r="106" spans="1:10" x14ac:dyDescent="0.2">
      <c r="A106" s="4">
        <v>2009</v>
      </c>
      <c r="B106" s="4" t="s">
        <v>10</v>
      </c>
      <c r="C106" s="4">
        <f t="shared" si="7"/>
        <v>105</v>
      </c>
      <c r="D106" s="4">
        <f t="shared" si="4"/>
        <v>11025</v>
      </c>
      <c r="E106" s="4">
        <f t="shared" si="5"/>
        <v>1157625</v>
      </c>
      <c r="F106">
        <f>VLOOKUP(B106,coef!$A$2:$B$13,2,FALSE)</f>
        <v>1.8846400000000001</v>
      </c>
      <c r="G106">
        <f>C106*coef!$B$14</f>
        <v>0.94025085000000008</v>
      </c>
      <c r="H106">
        <f>D106*coef!$B$15</f>
        <v>0.21408785999999999</v>
      </c>
      <c r="I106">
        <f>E106*coef!$B$16</f>
        <v>-0.16338256200000001</v>
      </c>
      <c r="J106">
        <f t="shared" si="6"/>
        <v>2.8755961479999996</v>
      </c>
    </row>
    <row r="107" spans="1:10" x14ac:dyDescent="0.2">
      <c r="A107" s="4">
        <v>2009</v>
      </c>
      <c r="B107" s="4" t="s">
        <v>11</v>
      </c>
      <c r="C107" s="4">
        <f t="shared" si="7"/>
        <v>106</v>
      </c>
      <c r="D107" s="4">
        <f t="shared" si="4"/>
        <v>11236</v>
      </c>
      <c r="E107" s="4">
        <f t="shared" si="5"/>
        <v>1191016</v>
      </c>
      <c r="F107">
        <f>VLOOKUP(B107,coef!$A$2:$B$13,2,FALSE)</f>
        <v>1.9799800000000001</v>
      </c>
      <c r="G107">
        <f>C107*coef!$B$14</f>
        <v>0.94920562000000008</v>
      </c>
      <c r="H107">
        <f>D107*coef!$B$15</f>
        <v>0.2181851424</v>
      </c>
      <c r="I107">
        <f>E107*coef!$B$16</f>
        <v>-0.168095234176</v>
      </c>
      <c r="J107">
        <f t="shared" si="6"/>
        <v>2.979275528224</v>
      </c>
    </row>
    <row r="108" spans="1:10" x14ac:dyDescent="0.2">
      <c r="A108" s="4">
        <v>2009</v>
      </c>
      <c r="B108" s="4" t="s">
        <v>12</v>
      </c>
      <c r="C108" s="4">
        <f t="shared" si="7"/>
        <v>107</v>
      </c>
      <c r="D108" s="4">
        <f t="shared" si="4"/>
        <v>11449</v>
      </c>
      <c r="E108" s="4">
        <f t="shared" si="5"/>
        <v>1225043</v>
      </c>
      <c r="F108">
        <f>VLOOKUP(B108,coef!$A$2:$B$13,2,FALSE)</f>
        <v>1.8873200000000001</v>
      </c>
      <c r="G108">
        <f>C108*coef!$B$14</f>
        <v>0.95816039000000008</v>
      </c>
      <c r="H108">
        <f>D108*coef!$B$15</f>
        <v>0.22232126160000001</v>
      </c>
      <c r="I108">
        <f>E108*coef!$B$16</f>
        <v>-0.17289766884800001</v>
      </c>
      <c r="J108">
        <f t="shared" si="6"/>
        <v>2.894903982752</v>
      </c>
    </row>
    <row r="109" spans="1:10" x14ac:dyDescent="0.2">
      <c r="A109" s="4">
        <v>2009</v>
      </c>
      <c r="B109" s="4" t="s">
        <v>13</v>
      </c>
      <c r="C109" s="4">
        <f t="shared" si="7"/>
        <v>108</v>
      </c>
      <c r="D109" s="4">
        <f t="shared" si="4"/>
        <v>11664</v>
      </c>
      <c r="E109" s="4">
        <f t="shared" si="5"/>
        <v>1259712</v>
      </c>
      <c r="F109">
        <f>VLOOKUP(B109,coef!$A$2:$B$13,2,FALSE)</f>
        <v>1.9963299999999999</v>
      </c>
      <c r="G109">
        <f>C109*coef!$B$14</f>
        <v>0.96711516000000008</v>
      </c>
      <c r="H109">
        <f>D109*coef!$B$15</f>
        <v>0.22649621759999999</v>
      </c>
      <c r="I109">
        <f>E109*coef!$B$16</f>
        <v>-0.17779071283200001</v>
      </c>
      <c r="J109">
        <f t="shared" si="6"/>
        <v>3.0121506647679999</v>
      </c>
    </row>
    <row r="110" spans="1:10" x14ac:dyDescent="0.2">
      <c r="A110" s="4">
        <v>2010</v>
      </c>
      <c r="B110" s="4" t="s">
        <v>2</v>
      </c>
      <c r="C110" s="4">
        <f t="shared" si="7"/>
        <v>109</v>
      </c>
      <c r="D110" s="4">
        <f t="shared" si="4"/>
        <v>11881</v>
      </c>
      <c r="E110" s="4">
        <f t="shared" si="5"/>
        <v>1295029</v>
      </c>
      <c r="F110">
        <f>VLOOKUP(B110,coef!$A$2:$B$13,2,FALSE)</f>
        <v>2.0354199999999998</v>
      </c>
      <c r="G110">
        <f>C110*coef!$B$14</f>
        <v>0.97606993000000009</v>
      </c>
      <c r="H110">
        <f>D110*coef!$B$15</f>
        <v>0.2307100104</v>
      </c>
      <c r="I110">
        <f>E110*coef!$B$16</f>
        <v>-0.18277521294400001</v>
      </c>
      <c r="J110">
        <f t="shared" si="6"/>
        <v>3.0594247274559998</v>
      </c>
    </row>
    <row r="111" spans="1:10" x14ac:dyDescent="0.2">
      <c r="A111" s="4">
        <v>2010</v>
      </c>
      <c r="B111" s="4" t="s">
        <v>3</v>
      </c>
      <c r="C111" s="4">
        <f t="shared" si="7"/>
        <v>110</v>
      </c>
      <c r="D111" s="4">
        <f t="shared" si="4"/>
        <v>12100</v>
      </c>
      <c r="E111" s="4">
        <f t="shared" si="5"/>
        <v>1331000</v>
      </c>
      <c r="F111">
        <f>VLOOKUP(B111,coef!$A$2:$B$13,2,FALSE)</f>
        <v>1.8300799999999999</v>
      </c>
      <c r="G111">
        <f>C111*coef!$B$14</f>
        <v>0.98502470000000009</v>
      </c>
      <c r="H111">
        <f>D111*coef!$B$15</f>
        <v>0.23496264</v>
      </c>
      <c r="I111">
        <f>E111*coef!$B$16</f>
        <v>-0.18785201600000001</v>
      </c>
      <c r="J111">
        <f t="shared" si="6"/>
        <v>2.8622153240000001</v>
      </c>
    </row>
    <row r="112" spans="1:10" x14ac:dyDescent="0.2">
      <c r="A112" s="4">
        <v>2010</v>
      </c>
      <c r="B112" s="4" t="s">
        <v>4</v>
      </c>
      <c r="C112" s="4">
        <f t="shared" si="7"/>
        <v>111</v>
      </c>
      <c r="D112" s="4">
        <f t="shared" si="4"/>
        <v>12321</v>
      </c>
      <c r="E112" s="4">
        <f t="shared" si="5"/>
        <v>1367631</v>
      </c>
      <c r="F112">
        <f>VLOOKUP(B112,coef!$A$2:$B$13,2,FALSE)</f>
        <v>2.1410900000000002</v>
      </c>
      <c r="G112">
        <f>C112*coef!$B$14</f>
        <v>0.99397947000000009</v>
      </c>
      <c r="H112">
        <f>D112*coef!$B$15</f>
        <v>0.2392541064</v>
      </c>
      <c r="I112">
        <f>E112*coef!$B$16</f>
        <v>-0.19302196881600001</v>
      </c>
      <c r="J112">
        <f t="shared" si="6"/>
        <v>3.1813016075839999</v>
      </c>
    </row>
    <row r="113" spans="1:10" x14ac:dyDescent="0.2">
      <c r="A113" s="4">
        <v>2010</v>
      </c>
      <c r="B113" s="4" t="s">
        <v>5</v>
      </c>
      <c r="C113" s="4">
        <f t="shared" si="7"/>
        <v>112</v>
      </c>
      <c r="D113" s="4">
        <f t="shared" si="4"/>
        <v>12544</v>
      </c>
      <c r="E113" s="4">
        <f t="shared" si="5"/>
        <v>1404928</v>
      </c>
      <c r="F113">
        <f>VLOOKUP(B113,coef!$A$2:$B$13,2,FALSE)</f>
        <v>2.0765099999999999</v>
      </c>
      <c r="G113">
        <f>C113*coef!$B$14</f>
        <v>1.0029342400000001</v>
      </c>
      <c r="H113">
        <f>D113*coef!$B$15</f>
        <v>0.2435844096</v>
      </c>
      <c r="I113">
        <f>E113*coef!$B$16</f>
        <v>-0.19828591820800001</v>
      </c>
      <c r="J113">
        <f t="shared" si="6"/>
        <v>3.1247427313919998</v>
      </c>
    </row>
    <row r="114" spans="1:10" x14ac:dyDescent="0.2">
      <c r="A114" s="4">
        <v>2010</v>
      </c>
      <c r="B114" s="4" t="s">
        <v>6</v>
      </c>
      <c r="C114" s="4">
        <f t="shared" si="7"/>
        <v>113</v>
      </c>
      <c r="D114" s="4">
        <f t="shared" si="4"/>
        <v>12769</v>
      </c>
      <c r="E114" s="4">
        <f t="shared" si="5"/>
        <v>1442897</v>
      </c>
      <c r="F114">
        <f>VLOOKUP(B114,coef!$A$2:$B$13,2,FALSE)</f>
        <v>2.15863</v>
      </c>
      <c r="G114">
        <f>C114*coef!$B$14</f>
        <v>1.01188901</v>
      </c>
      <c r="H114">
        <f>D114*coef!$B$15</f>
        <v>0.24795354960000002</v>
      </c>
      <c r="I114">
        <f>E114*coef!$B$16</f>
        <v>-0.20364471099199999</v>
      </c>
      <c r="J114">
        <f t="shared" si="6"/>
        <v>3.214827848608</v>
      </c>
    </row>
    <row r="115" spans="1:10" x14ac:dyDescent="0.2">
      <c r="A115" s="4">
        <v>2010</v>
      </c>
      <c r="B115" s="4" t="s">
        <v>7</v>
      </c>
      <c r="C115" s="4">
        <f t="shared" si="7"/>
        <v>114</v>
      </c>
      <c r="D115" s="4">
        <f t="shared" si="4"/>
        <v>12996</v>
      </c>
      <c r="E115" s="4">
        <f t="shared" si="5"/>
        <v>1481544</v>
      </c>
      <c r="F115">
        <f>VLOOKUP(B115,coef!$A$2:$B$13,2,FALSE)</f>
        <v>2.0132699999999999</v>
      </c>
      <c r="G115">
        <f>C115*coef!$B$14</f>
        <v>1.0208437800000001</v>
      </c>
      <c r="H115">
        <f>D115*coef!$B$15</f>
        <v>0.25236152639999998</v>
      </c>
      <c r="I115">
        <f>E115*coef!$B$16</f>
        <v>-0.20909919398400001</v>
      </c>
      <c r="J115">
        <f t="shared" si="6"/>
        <v>3.0773761124160002</v>
      </c>
    </row>
    <row r="116" spans="1:10" x14ac:dyDescent="0.2">
      <c r="A116" s="4">
        <v>2010</v>
      </c>
      <c r="B116" s="4" t="s">
        <v>8</v>
      </c>
      <c r="C116" s="4">
        <f t="shared" si="7"/>
        <v>115</v>
      </c>
      <c r="D116" s="4">
        <f t="shared" si="4"/>
        <v>13225</v>
      </c>
      <c r="E116" s="4">
        <f t="shared" si="5"/>
        <v>1520875</v>
      </c>
      <c r="F116">
        <f>VLOOKUP(B116,coef!$A$2:$B$13,2,FALSE)</f>
        <v>2.0245000000000002</v>
      </c>
      <c r="G116">
        <f>C116*coef!$B$14</f>
        <v>1.0297985500000002</v>
      </c>
      <c r="H116">
        <f>D116*coef!$B$15</f>
        <v>0.25680834000000002</v>
      </c>
      <c r="I116">
        <f>E116*coef!$B$16</f>
        <v>-0.21465021400000001</v>
      </c>
      <c r="J116">
        <f t="shared" si="6"/>
        <v>3.0964566760000003</v>
      </c>
    </row>
    <row r="117" spans="1:10" x14ac:dyDescent="0.2">
      <c r="A117" s="4">
        <v>2010</v>
      </c>
      <c r="B117" s="4" t="s">
        <v>9</v>
      </c>
      <c r="C117" s="4">
        <f t="shared" si="7"/>
        <v>116</v>
      </c>
      <c r="D117" s="4">
        <f t="shared" si="4"/>
        <v>13456</v>
      </c>
      <c r="E117" s="4">
        <f t="shared" si="5"/>
        <v>1560896</v>
      </c>
      <c r="F117">
        <f>VLOOKUP(B117,coef!$A$2:$B$13,2,FALSE)</f>
        <v>2.0075699999999999</v>
      </c>
      <c r="G117">
        <f>C117*coef!$B$14</f>
        <v>1.0387533200000001</v>
      </c>
      <c r="H117">
        <f>D117*coef!$B$15</f>
        <v>0.26129399040000001</v>
      </c>
      <c r="I117">
        <f>E117*coef!$B$16</f>
        <v>-0.220298617856</v>
      </c>
      <c r="J117">
        <f t="shared" si="6"/>
        <v>3.0873186925440002</v>
      </c>
    </row>
    <row r="118" spans="1:10" x14ac:dyDescent="0.2">
      <c r="A118" s="4">
        <v>2010</v>
      </c>
      <c r="B118" s="4" t="s">
        <v>10</v>
      </c>
      <c r="C118" s="4">
        <f t="shared" si="7"/>
        <v>117</v>
      </c>
      <c r="D118" s="4">
        <f t="shared" si="4"/>
        <v>13689</v>
      </c>
      <c r="E118" s="4">
        <f t="shared" si="5"/>
        <v>1601613</v>
      </c>
      <c r="F118">
        <f>VLOOKUP(B118,coef!$A$2:$B$13,2,FALSE)</f>
        <v>1.8846400000000001</v>
      </c>
      <c r="G118">
        <f>C118*coef!$B$14</f>
        <v>1.04770809</v>
      </c>
      <c r="H118">
        <f>D118*coef!$B$15</f>
        <v>0.26581847759999999</v>
      </c>
      <c r="I118">
        <f>E118*coef!$B$16</f>
        <v>-0.22604525236799999</v>
      </c>
      <c r="J118">
        <f t="shared" si="6"/>
        <v>2.9721213152320001</v>
      </c>
    </row>
    <row r="119" spans="1:10" x14ac:dyDescent="0.2">
      <c r="A119" s="4">
        <v>2010</v>
      </c>
      <c r="B119" s="4" t="s">
        <v>11</v>
      </c>
      <c r="C119" s="4">
        <f t="shared" si="7"/>
        <v>118</v>
      </c>
      <c r="D119" s="4">
        <f t="shared" si="4"/>
        <v>13924</v>
      </c>
      <c r="E119" s="4">
        <f t="shared" si="5"/>
        <v>1643032</v>
      </c>
      <c r="F119">
        <f>VLOOKUP(B119,coef!$A$2:$B$13,2,FALSE)</f>
        <v>1.9799800000000001</v>
      </c>
      <c r="G119">
        <f>C119*coef!$B$14</f>
        <v>1.0566628600000001</v>
      </c>
      <c r="H119">
        <f>D119*coef!$B$15</f>
        <v>0.27038180160000003</v>
      </c>
      <c r="I119">
        <f>E119*coef!$B$16</f>
        <v>-0.23189096435199999</v>
      </c>
      <c r="J119">
        <f t="shared" si="6"/>
        <v>3.0751336972480003</v>
      </c>
    </row>
    <row r="120" spans="1:10" x14ac:dyDescent="0.2">
      <c r="A120" s="4">
        <v>2010</v>
      </c>
      <c r="B120" s="4" t="s">
        <v>12</v>
      </c>
      <c r="C120" s="4">
        <f t="shared" si="7"/>
        <v>119</v>
      </c>
      <c r="D120" s="4">
        <f t="shared" si="4"/>
        <v>14161</v>
      </c>
      <c r="E120" s="4">
        <f t="shared" si="5"/>
        <v>1685159</v>
      </c>
      <c r="F120">
        <f>VLOOKUP(B120,coef!$A$2:$B$13,2,FALSE)</f>
        <v>1.8873200000000001</v>
      </c>
      <c r="G120">
        <f>C120*coef!$B$14</f>
        <v>1.0656176300000002</v>
      </c>
      <c r="H120">
        <f>D120*coef!$B$15</f>
        <v>0.2749839624</v>
      </c>
      <c r="I120">
        <f>E120*coef!$B$16</f>
        <v>-0.237836600624</v>
      </c>
      <c r="J120">
        <f t="shared" si="6"/>
        <v>2.990084991776</v>
      </c>
    </row>
    <row r="121" spans="1:10" x14ac:dyDescent="0.2">
      <c r="A121" s="4">
        <v>2010</v>
      </c>
      <c r="B121" s="4" t="s">
        <v>13</v>
      </c>
      <c r="C121" s="4">
        <f t="shared" si="7"/>
        <v>120</v>
      </c>
      <c r="D121" s="4">
        <f t="shared" si="4"/>
        <v>14400</v>
      </c>
      <c r="E121" s="4">
        <f t="shared" si="5"/>
        <v>1728000</v>
      </c>
      <c r="F121">
        <f>VLOOKUP(B121,coef!$A$2:$B$13,2,FALSE)</f>
        <v>1.9963299999999999</v>
      </c>
      <c r="G121">
        <f>C121*coef!$B$14</f>
        <v>1.0745724000000001</v>
      </c>
      <c r="H121">
        <f>D121*coef!$B$15</f>
        <v>0.27962495999999998</v>
      </c>
      <c r="I121">
        <f>E121*coef!$B$16</f>
        <v>-0.24388300800000001</v>
      </c>
      <c r="J121">
        <f t="shared" si="6"/>
        <v>3.106644352</v>
      </c>
    </row>
    <row r="122" spans="1:10" x14ac:dyDescent="0.2">
      <c r="A122" s="4">
        <v>2011</v>
      </c>
      <c r="B122" s="4" t="s">
        <v>2</v>
      </c>
      <c r="C122" s="4">
        <f t="shared" si="7"/>
        <v>121</v>
      </c>
      <c r="D122" s="4">
        <f t="shared" si="4"/>
        <v>14641</v>
      </c>
      <c r="E122" s="4">
        <f t="shared" si="5"/>
        <v>1771561</v>
      </c>
      <c r="F122">
        <f>VLOOKUP(B122,coef!$A$2:$B$13,2,FALSE)</f>
        <v>2.0354199999999998</v>
      </c>
      <c r="G122">
        <f>C122*coef!$B$14</f>
        <v>1.08352717</v>
      </c>
      <c r="H122">
        <f>D122*coef!$B$15</f>
        <v>0.2843047944</v>
      </c>
      <c r="I122">
        <f>E122*coef!$B$16</f>
        <v>-0.25003103329600002</v>
      </c>
      <c r="J122">
        <f t="shared" si="6"/>
        <v>3.1532209311039998</v>
      </c>
    </row>
    <row r="123" spans="1:10" x14ac:dyDescent="0.2">
      <c r="A123" s="4">
        <v>2011</v>
      </c>
      <c r="B123" s="4" t="s">
        <v>3</v>
      </c>
      <c r="C123" s="4">
        <f t="shared" si="7"/>
        <v>122</v>
      </c>
      <c r="D123" s="4">
        <f t="shared" si="4"/>
        <v>14884</v>
      </c>
      <c r="E123" s="4">
        <f t="shared" si="5"/>
        <v>1815848</v>
      </c>
      <c r="F123">
        <f>VLOOKUP(B123,coef!$A$2:$B$13,2,FALSE)</f>
        <v>1.8300799999999999</v>
      </c>
      <c r="G123">
        <f>C123*coef!$B$14</f>
        <v>1.0924819400000001</v>
      </c>
      <c r="H123">
        <f>D123*coef!$B$15</f>
        <v>0.28902346560000003</v>
      </c>
      <c r="I123">
        <f>E123*coef!$B$16</f>
        <v>-0.25628152332800003</v>
      </c>
      <c r="J123">
        <f t="shared" si="6"/>
        <v>2.9553038822720001</v>
      </c>
    </row>
    <row r="124" spans="1:10" x14ac:dyDescent="0.2">
      <c r="A124" s="4">
        <v>2011</v>
      </c>
      <c r="B124" s="4" t="s">
        <v>4</v>
      </c>
      <c r="C124" s="4">
        <f t="shared" si="7"/>
        <v>123</v>
      </c>
      <c r="D124" s="4">
        <f t="shared" si="4"/>
        <v>15129</v>
      </c>
      <c r="E124" s="4">
        <f t="shared" si="5"/>
        <v>1860867</v>
      </c>
      <c r="F124">
        <f>VLOOKUP(B124,coef!$A$2:$B$13,2,FALSE)</f>
        <v>2.1410900000000002</v>
      </c>
      <c r="G124">
        <f>C124*coef!$B$14</f>
        <v>1.1014367100000002</v>
      </c>
      <c r="H124">
        <f>D124*coef!$B$15</f>
        <v>0.29378097359999999</v>
      </c>
      <c r="I124">
        <f>E124*coef!$B$16</f>
        <v>-0.26263532491199998</v>
      </c>
      <c r="J124">
        <f t="shared" si="6"/>
        <v>3.2736723586880005</v>
      </c>
    </row>
    <row r="125" spans="1:10" x14ac:dyDescent="0.2">
      <c r="A125" s="4">
        <v>2011</v>
      </c>
      <c r="B125" s="4" t="s">
        <v>5</v>
      </c>
      <c r="C125" s="4">
        <f t="shared" si="7"/>
        <v>124</v>
      </c>
      <c r="D125" s="4">
        <f t="shared" si="4"/>
        <v>15376</v>
      </c>
      <c r="E125" s="4">
        <f t="shared" si="5"/>
        <v>1906624</v>
      </c>
      <c r="F125">
        <f>VLOOKUP(B125,coef!$A$2:$B$13,2,FALSE)</f>
        <v>2.0765099999999999</v>
      </c>
      <c r="G125">
        <f>C125*coef!$B$14</f>
        <v>1.1103914800000001</v>
      </c>
      <c r="H125">
        <f>D125*coef!$B$15</f>
        <v>0.29857731840000001</v>
      </c>
      <c r="I125">
        <f>E125*coef!$B$16</f>
        <v>-0.26909328486400003</v>
      </c>
      <c r="J125">
        <f t="shared" si="6"/>
        <v>3.2163855135359998</v>
      </c>
    </row>
    <row r="126" spans="1:10" x14ac:dyDescent="0.2">
      <c r="A126" s="4">
        <v>2011</v>
      </c>
      <c r="B126" s="4" t="s">
        <v>6</v>
      </c>
      <c r="C126" s="4">
        <f t="shared" si="7"/>
        <v>125</v>
      </c>
      <c r="D126" s="4">
        <f t="shared" si="4"/>
        <v>15625</v>
      </c>
      <c r="E126" s="4">
        <f t="shared" si="5"/>
        <v>1953125</v>
      </c>
      <c r="F126">
        <f>VLOOKUP(B126,coef!$A$2:$B$13,2,FALSE)</f>
        <v>2.15863</v>
      </c>
      <c r="G126">
        <f>C126*coef!$B$14</f>
        <v>1.11934625</v>
      </c>
      <c r="H126">
        <f>D126*coef!$B$15</f>
        <v>0.30341250000000003</v>
      </c>
      <c r="I126">
        <f>E126*coef!$B$16</f>
        <v>-0.27565624999999999</v>
      </c>
      <c r="J126">
        <f t="shared" si="6"/>
        <v>3.3057325</v>
      </c>
    </row>
    <row r="127" spans="1:10" x14ac:dyDescent="0.2">
      <c r="A127" s="4">
        <v>2011</v>
      </c>
      <c r="B127" s="4" t="s">
        <v>7</v>
      </c>
      <c r="C127" s="4">
        <f t="shared" si="7"/>
        <v>126</v>
      </c>
      <c r="D127" s="4">
        <f t="shared" si="4"/>
        <v>15876</v>
      </c>
      <c r="E127" s="4">
        <f t="shared" si="5"/>
        <v>2000376</v>
      </c>
      <c r="F127">
        <f>VLOOKUP(B127,coef!$A$2:$B$13,2,FALSE)</f>
        <v>2.0132699999999999</v>
      </c>
      <c r="G127">
        <f>C127*coef!$B$14</f>
        <v>1.1283010200000001</v>
      </c>
      <c r="H127">
        <f>D127*coef!$B$15</f>
        <v>0.30828651839999999</v>
      </c>
      <c r="I127">
        <f>E127*coef!$B$16</f>
        <v>-0.28232506713599997</v>
      </c>
      <c r="J127">
        <f t="shared" si="6"/>
        <v>3.1675324712639998</v>
      </c>
    </row>
    <row r="128" spans="1:10" x14ac:dyDescent="0.2">
      <c r="A128" s="4">
        <v>2011</v>
      </c>
      <c r="B128" s="4" t="s">
        <v>8</v>
      </c>
      <c r="C128" s="4">
        <f t="shared" si="7"/>
        <v>127</v>
      </c>
      <c r="D128" s="4">
        <f t="shared" si="4"/>
        <v>16129</v>
      </c>
      <c r="E128" s="4">
        <f t="shared" si="5"/>
        <v>2048383</v>
      </c>
      <c r="F128">
        <f>VLOOKUP(B128,coef!$A$2:$B$13,2,FALSE)</f>
        <v>2.0245000000000002</v>
      </c>
      <c r="G128">
        <f>C128*coef!$B$14</f>
        <v>1.1372557900000002</v>
      </c>
      <c r="H128">
        <f>D128*coef!$B$15</f>
        <v>0.3131993736</v>
      </c>
      <c r="I128">
        <f>E128*coef!$B$16</f>
        <v>-0.28910058308800002</v>
      </c>
      <c r="J128">
        <f t="shared" si="6"/>
        <v>3.1858545805120002</v>
      </c>
    </row>
    <row r="129" spans="1:10" x14ac:dyDescent="0.2">
      <c r="A129" s="4">
        <v>2011</v>
      </c>
      <c r="B129" s="4" t="s">
        <v>9</v>
      </c>
      <c r="C129" s="4">
        <f t="shared" si="7"/>
        <v>128</v>
      </c>
      <c r="D129" s="4">
        <f t="shared" si="4"/>
        <v>16384</v>
      </c>
      <c r="E129" s="4">
        <f t="shared" si="5"/>
        <v>2097152</v>
      </c>
      <c r="F129">
        <f>VLOOKUP(B129,coef!$A$2:$B$13,2,FALSE)</f>
        <v>2.0075699999999999</v>
      </c>
      <c r="G129">
        <f>C129*coef!$B$14</f>
        <v>1.1462105600000001</v>
      </c>
      <c r="H129">
        <f>D129*coef!$B$15</f>
        <v>0.3181510656</v>
      </c>
      <c r="I129">
        <f>E129*coef!$B$16</f>
        <v>-0.295983644672</v>
      </c>
      <c r="J129">
        <f t="shared" si="6"/>
        <v>3.175947980928</v>
      </c>
    </row>
    <row r="130" spans="1:10" x14ac:dyDescent="0.2">
      <c r="A130" s="4">
        <v>2011</v>
      </c>
      <c r="B130" s="4" t="s">
        <v>10</v>
      </c>
      <c r="C130" s="4">
        <f t="shared" si="7"/>
        <v>129</v>
      </c>
      <c r="D130" s="4">
        <f t="shared" si="4"/>
        <v>16641</v>
      </c>
      <c r="E130" s="4">
        <f t="shared" si="5"/>
        <v>2146689</v>
      </c>
      <c r="F130">
        <f>VLOOKUP(B130,coef!$A$2:$B$13,2,FALSE)</f>
        <v>1.8846400000000001</v>
      </c>
      <c r="G130">
        <f>C130*coef!$B$14</f>
        <v>1.15516533</v>
      </c>
      <c r="H130">
        <f>D130*coef!$B$15</f>
        <v>0.32314159440000001</v>
      </c>
      <c r="I130">
        <f>E130*coef!$B$16</f>
        <v>-0.30297509870400002</v>
      </c>
      <c r="J130">
        <f t="shared" si="6"/>
        <v>3.059971825696</v>
      </c>
    </row>
    <row r="131" spans="1:10" x14ac:dyDescent="0.2">
      <c r="A131" s="4">
        <v>2011</v>
      </c>
      <c r="B131" s="4" t="s">
        <v>11</v>
      </c>
      <c r="C131" s="4">
        <f t="shared" si="7"/>
        <v>130</v>
      </c>
      <c r="D131" s="4">
        <f t="shared" ref="D131:D194" si="8">C131^2</f>
        <v>16900</v>
      </c>
      <c r="E131" s="4">
        <f t="shared" ref="E131:E194" si="9">C131^3</f>
        <v>2197000</v>
      </c>
      <c r="F131">
        <f>VLOOKUP(B131,coef!$A$2:$B$13,2,FALSE)</f>
        <v>1.9799800000000001</v>
      </c>
      <c r="G131">
        <f>C131*coef!$B$14</f>
        <v>1.1641201000000001</v>
      </c>
      <c r="H131">
        <f>D131*coef!$B$15</f>
        <v>0.32817096000000001</v>
      </c>
      <c r="I131">
        <f>E131*coef!$B$16</f>
        <v>-0.31007579200000002</v>
      </c>
      <c r="J131">
        <f t="shared" ref="J131:J194" si="10">SUM(F131,G131,H131,I131)</f>
        <v>3.1621952680000001</v>
      </c>
    </row>
    <row r="132" spans="1:10" x14ac:dyDescent="0.2">
      <c r="A132" s="4">
        <v>2011</v>
      </c>
      <c r="B132" s="4" t="s">
        <v>12</v>
      </c>
      <c r="C132" s="4">
        <f t="shared" ref="C132:C195" si="11">C131+1</f>
        <v>131</v>
      </c>
      <c r="D132" s="4">
        <f t="shared" si="8"/>
        <v>17161</v>
      </c>
      <c r="E132" s="4">
        <f t="shared" si="9"/>
        <v>2248091</v>
      </c>
      <c r="F132">
        <f>VLOOKUP(B132,coef!$A$2:$B$13,2,FALSE)</f>
        <v>1.8873200000000001</v>
      </c>
      <c r="G132">
        <f>C132*coef!$B$14</f>
        <v>1.1730748700000002</v>
      </c>
      <c r="H132">
        <f>D132*coef!$B$15</f>
        <v>0.33323916240000001</v>
      </c>
      <c r="I132">
        <f>E132*coef!$B$16</f>
        <v>-0.31728657137600003</v>
      </c>
      <c r="J132">
        <f t="shared" si="10"/>
        <v>3.0763474610240005</v>
      </c>
    </row>
    <row r="133" spans="1:10" x14ac:dyDescent="0.2">
      <c r="A133" s="4">
        <v>2011</v>
      </c>
      <c r="B133" s="4" t="s">
        <v>13</v>
      </c>
      <c r="C133" s="4">
        <f t="shared" si="11"/>
        <v>132</v>
      </c>
      <c r="D133" s="4">
        <f t="shared" si="8"/>
        <v>17424</v>
      </c>
      <c r="E133" s="4">
        <f t="shared" si="9"/>
        <v>2299968</v>
      </c>
      <c r="F133">
        <f>VLOOKUP(B133,coef!$A$2:$B$13,2,FALSE)</f>
        <v>1.9963299999999999</v>
      </c>
      <c r="G133">
        <f>C133*coef!$B$14</f>
        <v>1.1820296400000001</v>
      </c>
      <c r="H133">
        <f>D133*coef!$B$15</f>
        <v>0.33834620160000001</v>
      </c>
      <c r="I133">
        <f>E133*coef!$B$16</f>
        <v>-0.32460828364799998</v>
      </c>
      <c r="J133">
        <f t="shared" si="10"/>
        <v>3.1920975579519997</v>
      </c>
    </row>
    <row r="134" spans="1:10" x14ac:dyDescent="0.2">
      <c r="A134" s="4">
        <v>2012</v>
      </c>
      <c r="B134" s="4" t="s">
        <v>2</v>
      </c>
      <c r="C134" s="4">
        <f t="shared" si="11"/>
        <v>133</v>
      </c>
      <c r="D134" s="4">
        <f t="shared" si="8"/>
        <v>17689</v>
      </c>
      <c r="E134" s="4">
        <f t="shared" si="9"/>
        <v>2352637</v>
      </c>
      <c r="F134">
        <f>VLOOKUP(B134,coef!$A$2:$B$13,2,FALSE)</f>
        <v>2.0354199999999998</v>
      </c>
      <c r="G134">
        <f>C134*coef!$B$14</f>
        <v>1.19098441</v>
      </c>
      <c r="H134">
        <f>D134*coef!$B$15</f>
        <v>0.3434920776</v>
      </c>
      <c r="I134">
        <f>E134*coef!$B$16</f>
        <v>-0.33204177563199999</v>
      </c>
      <c r="J134">
        <f t="shared" si="10"/>
        <v>3.2378547119679997</v>
      </c>
    </row>
    <row r="135" spans="1:10" x14ac:dyDescent="0.2">
      <c r="A135" s="4">
        <v>2012</v>
      </c>
      <c r="B135" s="4" t="s">
        <v>3</v>
      </c>
      <c r="C135" s="4">
        <f t="shared" si="11"/>
        <v>134</v>
      </c>
      <c r="D135" s="4">
        <f t="shared" si="8"/>
        <v>17956</v>
      </c>
      <c r="E135" s="4">
        <f t="shared" si="9"/>
        <v>2406104</v>
      </c>
      <c r="F135">
        <f>VLOOKUP(B135,coef!$A$2:$B$13,2,FALSE)</f>
        <v>1.8300799999999999</v>
      </c>
      <c r="G135">
        <f>C135*coef!$B$14</f>
        <v>1.1999391800000001</v>
      </c>
      <c r="H135">
        <f>D135*coef!$B$15</f>
        <v>0.34867679039999999</v>
      </c>
      <c r="I135">
        <f>E135*coef!$B$16</f>
        <v>-0.33958789414399998</v>
      </c>
      <c r="J135">
        <f t="shared" si="10"/>
        <v>3.0391080762559999</v>
      </c>
    </row>
    <row r="136" spans="1:10" x14ac:dyDescent="0.2">
      <c r="A136" s="4">
        <v>2012</v>
      </c>
      <c r="B136" s="4" t="s">
        <v>4</v>
      </c>
      <c r="C136" s="4">
        <f t="shared" si="11"/>
        <v>135</v>
      </c>
      <c r="D136" s="4">
        <f t="shared" si="8"/>
        <v>18225</v>
      </c>
      <c r="E136" s="4">
        <f t="shared" si="9"/>
        <v>2460375</v>
      </c>
      <c r="F136">
        <f>VLOOKUP(B136,coef!$A$2:$B$13,2,FALSE)</f>
        <v>2.1410900000000002</v>
      </c>
      <c r="G136">
        <f>C136*coef!$B$14</f>
        <v>1.2088939500000002</v>
      </c>
      <c r="H136">
        <f>D136*coef!$B$15</f>
        <v>0.35390033999999998</v>
      </c>
      <c r="I136">
        <f>E136*coef!$B$16</f>
        <v>-0.34724748599999999</v>
      </c>
      <c r="J136">
        <f t="shared" si="10"/>
        <v>3.3566368040000003</v>
      </c>
    </row>
    <row r="137" spans="1:10" x14ac:dyDescent="0.2">
      <c r="A137" s="4">
        <v>2012</v>
      </c>
      <c r="B137" s="4" t="s">
        <v>5</v>
      </c>
      <c r="C137" s="4">
        <f t="shared" si="11"/>
        <v>136</v>
      </c>
      <c r="D137" s="4">
        <f t="shared" si="8"/>
        <v>18496</v>
      </c>
      <c r="E137" s="4">
        <f t="shared" si="9"/>
        <v>2515456</v>
      </c>
      <c r="F137">
        <f>VLOOKUP(B137,coef!$A$2:$B$13,2,FALSE)</f>
        <v>2.0765099999999999</v>
      </c>
      <c r="G137">
        <f>C137*coef!$B$14</f>
        <v>1.2178487200000001</v>
      </c>
      <c r="H137">
        <f>D137*coef!$B$15</f>
        <v>0.35916272640000002</v>
      </c>
      <c r="I137">
        <f>E137*coef!$B$16</f>
        <v>-0.35502139801600002</v>
      </c>
      <c r="J137">
        <f t="shared" si="10"/>
        <v>3.2985000483840001</v>
      </c>
    </row>
    <row r="138" spans="1:10" x14ac:dyDescent="0.2">
      <c r="A138" s="4">
        <v>2012</v>
      </c>
      <c r="B138" s="4" t="s">
        <v>6</v>
      </c>
      <c r="C138" s="4">
        <f t="shared" si="11"/>
        <v>137</v>
      </c>
      <c r="D138" s="4">
        <f t="shared" si="8"/>
        <v>18769</v>
      </c>
      <c r="E138" s="4">
        <f t="shared" si="9"/>
        <v>2571353</v>
      </c>
      <c r="F138">
        <f>VLOOKUP(B138,coef!$A$2:$B$13,2,FALSE)</f>
        <v>2.15863</v>
      </c>
      <c r="G138">
        <f>C138*coef!$B$14</f>
        <v>1.22680349</v>
      </c>
      <c r="H138">
        <f>D138*coef!$B$15</f>
        <v>0.3644639496</v>
      </c>
      <c r="I138">
        <f>E138*coef!$B$16</f>
        <v>-0.362910477008</v>
      </c>
      <c r="J138">
        <f t="shared" si="10"/>
        <v>3.3869869625920002</v>
      </c>
    </row>
    <row r="139" spans="1:10" x14ac:dyDescent="0.2">
      <c r="A139" s="4">
        <v>2012</v>
      </c>
      <c r="B139" s="4" t="s">
        <v>7</v>
      </c>
      <c r="C139" s="4">
        <f t="shared" si="11"/>
        <v>138</v>
      </c>
      <c r="D139" s="4">
        <f t="shared" si="8"/>
        <v>19044</v>
      </c>
      <c r="E139" s="4">
        <f t="shared" si="9"/>
        <v>2628072</v>
      </c>
      <c r="F139">
        <f>VLOOKUP(B139,coef!$A$2:$B$13,2,FALSE)</f>
        <v>2.0132699999999999</v>
      </c>
      <c r="G139">
        <f>C139*coef!$B$14</f>
        <v>1.2357582600000001</v>
      </c>
      <c r="H139">
        <f>D139*coef!$B$15</f>
        <v>0.36980400959999998</v>
      </c>
      <c r="I139">
        <f>E139*coef!$B$16</f>
        <v>-0.37091556979200002</v>
      </c>
      <c r="J139">
        <f t="shared" si="10"/>
        <v>3.2479166998080005</v>
      </c>
    </row>
    <row r="140" spans="1:10" x14ac:dyDescent="0.2">
      <c r="A140" s="4">
        <v>2012</v>
      </c>
      <c r="B140" s="4" t="s">
        <v>8</v>
      </c>
      <c r="C140" s="4">
        <f t="shared" si="11"/>
        <v>139</v>
      </c>
      <c r="D140" s="4">
        <f t="shared" si="8"/>
        <v>19321</v>
      </c>
      <c r="E140" s="4">
        <f t="shared" si="9"/>
        <v>2685619</v>
      </c>
      <c r="F140">
        <f>VLOOKUP(B140,coef!$A$2:$B$13,2,FALSE)</f>
        <v>2.0245000000000002</v>
      </c>
      <c r="G140">
        <f>C140*coef!$B$14</f>
        <v>1.2447130300000002</v>
      </c>
      <c r="H140">
        <f>D140*coef!$B$15</f>
        <v>0.37518290640000002</v>
      </c>
      <c r="I140">
        <f>E140*coef!$B$16</f>
        <v>-0.37903752318400002</v>
      </c>
      <c r="J140">
        <f t="shared" si="10"/>
        <v>3.2653584132160005</v>
      </c>
    </row>
    <row r="141" spans="1:10" x14ac:dyDescent="0.2">
      <c r="A141" s="4">
        <v>2012</v>
      </c>
      <c r="B141" s="4" t="s">
        <v>9</v>
      </c>
      <c r="C141" s="4">
        <f t="shared" si="11"/>
        <v>140</v>
      </c>
      <c r="D141" s="4">
        <f t="shared" si="8"/>
        <v>19600</v>
      </c>
      <c r="E141" s="4">
        <f t="shared" si="9"/>
        <v>2744000</v>
      </c>
      <c r="F141">
        <f>VLOOKUP(B141,coef!$A$2:$B$13,2,FALSE)</f>
        <v>2.0075699999999999</v>
      </c>
      <c r="G141">
        <f>C141*coef!$B$14</f>
        <v>1.2536678000000001</v>
      </c>
      <c r="H141">
        <f>D141*coef!$B$15</f>
        <v>0.38060063999999999</v>
      </c>
      <c r="I141">
        <f>E141*coef!$B$16</f>
        <v>-0.387277184</v>
      </c>
      <c r="J141">
        <f t="shared" si="10"/>
        <v>3.2545612559999997</v>
      </c>
    </row>
    <row r="142" spans="1:10" x14ac:dyDescent="0.2">
      <c r="A142" s="4">
        <v>2012</v>
      </c>
      <c r="B142" s="4" t="s">
        <v>10</v>
      </c>
      <c r="C142" s="4">
        <f t="shared" si="11"/>
        <v>141</v>
      </c>
      <c r="D142" s="4">
        <f t="shared" si="8"/>
        <v>19881</v>
      </c>
      <c r="E142" s="4">
        <f t="shared" si="9"/>
        <v>2803221</v>
      </c>
      <c r="F142">
        <f>VLOOKUP(B142,coef!$A$2:$B$13,2,FALSE)</f>
        <v>1.8846400000000001</v>
      </c>
      <c r="G142">
        <f>C142*coef!$B$14</f>
        <v>1.26262257</v>
      </c>
      <c r="H142">
        <f>D142*coef!$B$15</f>
        <v>0.38605721040000002</v>
      </c>
      <c r="I142">
        <f>E142*coef!$B$16</f>
        <v>-0.39563539905599998</v>
      </c>
      <c r="J142">
        <f t="shared" si="10"/>
        <v>3.1376843813440001</v>
      </c>
    </row>
    <row r="143" spans="1:10" x14ac:dyDescent="0.2">
      <c r="A143" s="4">
        <v>2012</v>
      </c>
      <c r="B143" s="4" t="s">
        <v>11</v>
      </c>
      <c r="C143" s="4">
        <f t="shared" si="11"/>
        <v>142</v>
      </c>
      <c r="D143" s="4">
        <f t="shared" si="8"/>
        <v>20164</v>
      </c>
      <c r="E143" s="4">
        <f t="shared" si="9"/>
        <v>2863288</v>
      </c>
      <c r="F143">
        <f>VLOOKUP(B143,coef!$A$2:$B$13,2,FALSE)</f>
        <v>1.9799800000000001</v>
      </c>
      <c r="G143">
        <f>C143*coef!$B$14</f>
        <v>1.2715773400000001</v>
      </c>
      <c r="H143">
        <f>D143*coef!$B$15</f>
        <v>0.39155261759999999</v>
      </c>
      <c r="I143">
        <f>E143*coef!$B$16</f>
        <v>-0.40411301516800002</v>
      </c>
      <c r="J143">
        <f t="shared" si="10"/>
        <v>3.2389969424320002</v>
      </c>
    </row>
    <row r="144" spans="1:10" x14ac:dyDescent="0.2">
      <c r="A144" s="4">
        <v>2012</v>
      </c>
      <c r="B144" s="4" t="s">
        <v>12</v>
      </c>
      <c r="C144" s="4">
        <f t="shared" si="11"/>
        <v>143</v>
      </c>
      <c r="D144" s="4">
        <f t="shared" si="8"/>
        <v>20449</v>
      </c>
      <c r="E144" s="4">
        <f t="shared" si="9"/>
        <v>2924207</v>
      </c>
      <c r="F144">
        <f>VLOOKUP(B144,coef!$A$2:$B$13,2,FALSE)</f>
        <v>1.8873200000000001</v>
      </c>
      <c r="G144">
        <f>C144*coef!$B$14</f>
        <v>1.2805321100000002</v>
      </c>
      <c r="H144">
        <f>D144*coef!$B$15</f>
        <v>0.39708686160000001</v>
      </c>
      <c r="I144">
        <f>E144*coef!$B$16</f>
        <v>-0.412710879152</v>
      </c>
      <c r="J144">
        <f t="shared" si="10"/>
        <v>3.1522280924480004</v>
      </c>
    </row>
    <row r="145" spans="1:10" x14ac:dyDescent="0.2">
      <c r="A145" s="4">
        <v>2012</v>
      </c>
      <c r="B145" s="4" t="s">
        <v>13</v>
      </c>
      <c r="C145" s="4">
        <f t="shared" si="11"/>
        <v>144</v>
      </c>
      <c r="D145" s="4">
        <f t="shared" si="8"/>
        <v>20736</v>
      </c>
      <c r="E145" s="4">
        <f t="shared" si="9"/>
        <v>2985984</v>
      </c>
      <c r="F145">
        <f>VLOOKUP(B145,coef!$A$2:$B$13,2,FALSE)</f>
        <v>1.9963299999999999</v>
      </c>
      <c r="G145">
        <f>C145*coef!$B$14</f>
        <v>1.2894868800000001</v>
      </c>
      <c r="H145">
        <f>D145*coef!$B$15</f>
        <v>0.40265994240000003</v>
      </c>
      <c r="I145">
        <f>E145*coef!$B$16</f>
        <v>-0.42142983782400001</v>
      </c>
      <c r="J145">
        <f t="shared" si="10"/>
        <v>3.267046984576</v>
      </c>
    </row>
    <row r="146" spans="1:10" x14ac:dyDescent="0.2">
      <c r="A146" s="4">
        <v>2013</v>
      </c>
      <c r="B146" s="4" t="s">
        <v>2</v>
      </c>
      <c r="C146" s="4">
        <f t="shared" si="11"/>
        <v>145</v>
      </c>
      <c r="D146" s="4">
        <f t="shared" si="8"/>
        <v>21025</v>
      </c>
      <c r="E146" s="4">
        <f t="shared" si="9"/>
        <v>3048625</v>
      </c>
      <c r="F146">
        <f>VLOOKUP(B146,coef!$A$2:$B$13,2,FALSE)</f>
        <v>2.0354199999999998</v>
      </c>
      <c r="G146">
        <f>C146*coef!$B$14</f>
        <v>1.29844165</v>
      </c>
      <c r="H146">
        <f>D146*coef!$B$15</f>
        <v>0.40827185999999999</v>
      </c>
      <c r="I146">
        <f>E146*coef!$B$16</f>
        <v>-0.43027073799999999</v>
      </c>
      <c r="J146">
        <f t="shared" si="10"/>
        <v>3.311862772</v>
      </c>
    </row>
    <row r="147" spans="1:10" x14ac:dyDescent="0.2">
      <c r="A147" s="4">
        <v>2013</v>
      </c>
      <c r="B147" s="4" t="s">
        <v>3</v>
      </c>
      <c r="C147" s="4">
        <f t="shared" si="11"/>
        <v>146</v>
      </c>
      <c r="D147" s="4">
        <f t="shared" si="8"/>
        <v>21316</v>
      </c>
      <c r="E147" s="4">
        <f t="shared" si="9"/>
        <v>3112136</v>
      </c>
      <c r="F147">
        <f>VLOOKUP(B147,coef!$A$2:$B$13,2,FALSE)</f>
        <v>1.8300799999999999</v>
      </c>
      <c r="G147">
        <f>C147*coef!$B$14</f>
        <v>1.3073964200000001</v>
      </c>
      <c r="H147">
        <f>D147*coef!$B$15</f>
        <v>0.4139226144</v>
      </c>
      <c r="I147">
        <f>E147*coef!$B$16</f>
        <v>-0.43923442649599997</v>
      </c>
      <c r="J147">
        <f t="shared" si="10"/>
        <v>3.112164607904</v>
      </c>
    </row>
    <row r="148" spans="1:10" x14ac:dyDescent="0.2">
      <c r="A148" s="4">
        <v>2013</v>
      </c>
      <c r="B148" s="4" t="s">
        <v>4</v>
      </c>
      <c r="C148" s="4">
        <f t="shared" si="11"/>
        <v>147</v>
      </c>
      <c r="D148" s="4">
        <f t="shared" si="8"/>
        <v>21609</v>
      </c>
      <c r="E148" s="4">
        <f t="shared" si="9"/>
        <v>3176523</v>
      </c>
      <c r="F148">
        <f>VLOOKUP(B148,coef!$A$2:$B$13,2,FALSE)</f>
        <v>2.1410900000000002</v>
      </c>
      <c r="G148">
        <f>C148*coef!$B$14</f>
        <v>1.3163511900000002</v>
      </c>
      <c r="H148">
        <f>D148*coef!$B$15</f>
        <v>0.41961220560000001</v>
      </c>
      <c r="I148">
        <f>E148*coef!$B$16</f>
        <v>-0.44832175012800002</v>
      </c>
      <c r="J148">
        <f t="shared" si="10"/>
        <v>3.4287316454720003</v>
      </c>
    </row>
    <row r="149" spans="1:10" x14ac:dyDescent="0.2">
      <c r="A149" s="4">
        <v>2013</v>
      </c>
      <c r="B149" s="4" t="s">
        <v>5</v>
      </c>
      <c r="C149" s="4">
        <f t="shared" si="11"/>
        <v>148</v>
      </c>
      <c r="D149" s="4">
        <f t="shared" si="8"/>
        <v>21904</v>
      </c>
      <c r="E149" s="4">
        <f t="shared" si="9"/>
        <v>3241792</v>
      </c>
      <c r="F149">
        <f>VLOOKUP(B149,coef!$A$2:$B$13,2,FALSE)</f>
        <v>2.0765099999999999</v>
      </c>
      <c r="G149">
        <f>C149*coef!$B$14</f>
        <v>1.3253059600000001</v>
      </c>
      <c r="H149">
        <f>D149*coef!$B$15</f>
        <v>0.42534063360000002</v>
      </c>
      <c r="I149">
        <f>E149*coef!$B$16</f>
        <v>-0.457533555712</v>
      </c>
      <c r="J149">
        <f t="shared" si="10"/>
        <v>3.3696230378879997</v>
      </c>
    </row>
    <row r="150" spans="1:10" x14ac:dyDescent="0.2">
      <c r="A150" s="4">
        <v>2013</v>
      </c>
      <c r="B150" s="4" t="s">
        <v>6</v>
      </c>
      <c r="C150" s="4">
        <f t="shared" si="11"/>
        <v>149</v>
      </c>
      <c r="D150" s="4">
        <f t="shared" si="8"/>
        <v>22201</v>
      </c>
      <c r="E150" s="4">
        <f t="shared" si="9"/>
        <v>3307949</v>
      </c>
      <c r="F150">
        <f>VLOOKUP(B150,coef!$A$2:$B$13,2,FALSE)</f>
        <v>2.15863</v>
      </c>
      <c r="G150">
        <f>C150*coef!$B$14</f>
        <v>1.33426073</v>
      </c>
      <c r="H150">
        <f>D150*coef!$B$15</f>
        <v>0.43110789840000002</v>
      </c>
      <c r="I150">
        <f>E150*coef!$B$16</f>
        <v>-0.466870690064</v>
      </c>
      <c r="J150">
        <f t="shared" si="10"/>
        <v>3.4571279383360003</v>
      </c>
    </row>
    <row r="151" spans="1:10" x14ac:dyDescent="0.2">
      <c r="A151" s="4">
        <v>2013</v>
      </c>
      <c r="B151" s="4" t="s">
        <v>7</v>
      </c>
      <c r="C151" s="4">
        <f t="shared" si="11"/>
        <v>150</v>
      </c>
      <c r="D151" s="4">
        <f t="shared" si="8"/>
        <v>22500</v>
      </c>
      <c r="E151" s="4">
        <f t="shared" si="9"/>
        <v>3375000</v>
      </c>
      <c r="F151">
        <f>VLOOKUP(B151,coef!$A$2:$B$13,2,FALSE)</f>
        <v>2.0132699999999999</v>
      </c>
      <c r="G151">
        <f>C151*coef!$B$14</f>
        <v>1.3432155000000001</v>
      </c>
      <c r="H151">
        <f>D151*coef!$B$15</f>
        <v>0.43691400000000002</v>
      </c>
      <c r="I151">
        <f>E151*coef!$B$16</f>
        <v>-0.47633399999999998</v>
      </c>
      <c r="J151">
        <f t="shared" si="10"/>
        <v>3.3170654999999996</v>
      </c>
    </row>
    <row r="152" spans="1:10" x14ac:dyDescent="0.2">
      <c r="A152" s="4">
        <v>2013</v>
      </c>
      <c r="B152" s="4" t="s">
        <v>8</v>
      </c>
      <c r="C152" s="4">
        <f t="shared" si="11"/>
        <v>151</v>
      </c>
      <c r="D152" s="4">
        <f t="shared" si="8"/>
        <v>22801</v>
      </c>
      <c r="E152" s="4">
        <f t="shared" si="9"/>
        <v>3442951</v>
      </c>
      <c r="F152">
        <f>VLOOKUP(B152,coef!$A$2:$B$13,2,FALSE)</f>
        <v>2.0245000000000002</v>
      </c>
      <c r="G152">
        <f>C152*coef!$B$14</f>
        <v>1.3521702700000002</v>
      </c>
      <c r="H152">
        <f>D152*coef!$B$15</f>
        <v>0.44275893840000002</v>
      </c>
      <c r="I152">
        <f>E152*coef!$B$16</f>
        <v>-0.48592433233600002</v>
      </c>
      <c r="J152">
        <f t="shared" si="10"/>
        <v>3.3335048760640005</v>
      </c>
    </row>
    <row r="153" spans="1:10" x14ac:dyDescent="0.2">
      <c r="A153" s="4">
        <v>2013</v>
      </c>
      <c r="B153" s="4" t="s">
        <v>9</v>
      </c>
      <c r="C153" s="4">
        <f t="shared" si="11"/>
        <v>152</v>
      </c>
      <c r="D153" s="4">
        <f t="shared" si="8"/>
        <v>23104</v>
      </c>
      <c r="E153" s="4">
        <f t="shared" si="9"/>
        <v>3511808</v>
      </c>
      <c r="F153">
        <f>VLOOKUP(B153,coef!$A$2:$B$13,2,FALSE)</f>
        <v>2.0075699999999999</v>
      </c>
      <c r="G153">
        <f>C153*coef!$B$14</f>
        <v>1.3611250400000001</v>
      </c>
      <c r="H153">
        <f>D153*coef!$B$15</f>
        <v>0.44864271360000002</v>
      </c>
      <c r="I153">
        <f>E153*coef!$B$16</f>
        <v>-0.495642533888</v>
      </c>
      <c r="J153">
        <f t="shared" si="10"/>
        <v>3.3216952197119998</v>
      </c>
    </row>
    <row r="154" spans="1:10" x14ac:dyDescent="0.2">
      <c r="A154" s="4">
        <v>2013</v>
      </c>
      <c r="B154" s="4" t="s">
        <v>10</v>
      </c>
      <c r="C154" s="4">
        <f t="shared" si="11"/>
        <v>153</v>
      </c>
      <c r="D154" s="4">
        <f t="shared" si="8"/>
        <v>23409</v>
      </c>
      <c r="E154" s="4">
        <f t="shared" si="9"/>
        <v>3581577</v>
      </c>
      <c r="F154">
        <f>VLOOKUP(B154,coef!$A$2:$B$13,2,FALSE)</f>
        <v>1.8846400000000001</v>
      </c>
      <c r="G154">
        <f>C154*coef!$B$14</f>
        <v>1.37007981</v>
      </c>
      <c r="H154">
        <f>D154*coef!$B$15</f>
        <v>0.45456532560000001</v>
      </c>
      <c r="I154">
        <f>E154*coef!$B$16</f>
        <v>-0.50548945147199997</v>
      </c>
      <c r="J154">
        <f t="shared" si="10"/>
        <v>3.203795684128</v>
      </c>
    </row>
    <row r="155" spans="1:10" x14ac:dyDescent="0.2">
      <c r="A155" s="4">
        <v>2013</v>
      </c>
      <c r="B155" s="4" t="s">
        <v>11</v>
      </c>
      <c r="C155" s="4">
        <f t="shared" si="11"/>
        <v>154</v>
      </c>
      <c r="D155" s="4">
        <f t="shared" si="8"/>
        <v>23716</v>
      </c>
      <c r="E155" s="4">
        <f t="shared" si="9"/>
        <v>3652264</v>
      </c>
      <c r="F155">
        <f>VLOOKUP(B155,coef!$A$2:$B$13,2,FALSE)</f>
        <v>1.9799800000000001</v>
      </c>
      <c r="G155">
        <f>C155*coef!$B$14</f>
        <v>1.3790345800000001</v>
      </c>
      <c r="H155">
        <f>D155*coef!$B$15</f>
        <v>0.46052677440000001</v>
      </c>
      <c r="I155">
        <f>E155*coef!$B$16</f>
        <v>-0.51546593190400003</v>
      </c>
      <c r="J155">
        <f t="shared" si="10"/>
        <v>3.3040754224960001</v>
      </c>
    </row>
    <row r="156" spans="1:10" x14ac:dyDescent="0.2">
      <c r="A156" s="4">
        <v>2013</v>
      </c>
      <c r="B156" s="4" t="s">
        <v>12</v>
      </c>
      <c r="C156" s="4">
        <f t="shared" si="11"/>
        <v>155</v>
      </c>
      <c r="D156" s="4">
        <f t="shared" si="8"/>
        <v>24025</v>
      </c>
      <c r="E156" s="4">
        <f t="shared" si="9"/>
        <v>3723875</v>
      </c>
      <c r="F156">
        <f>VLOOKUP(B156,coef!$A$2:$B$13,2,FALSE)</f>
        <v>1.8873200000000001</v>
      </c>
      <c r="G156">
        <f>C156*coef!$B$14</f>
        <v>1.3879893500000002</v>
      </c>
      <c r="H156">
        <f>D156*coef!$B$15</f>
        <v>0.46652705999999999</v>
      </c>
      <c r="I156">
        <f>E156*coef!$B$16</f>
        <v>-0.525572822</v>
      </c>
      <c r="J156">
        <f t="shared" si="10"/>
        <v>3.2162635880000003</v>
      </c>
    </row>
    <row r="157" spans="1:10" x14ac:dyDescent="0.2">
      <c r="A157" s="4">
        <v>2013</v>
      </c>
      <c r="B157" s="4" t="s">
        <v>13</v>
      </c>
      <c r="C157" s="4">
        <f t="shared" si="11"/>
        <v>156</v>
      </c>
      <c r="D157" s="4">
        <f t="shared" si="8"/>
        <v>24336</v>
      </c>
      <c r="E157" s="4">
        <f t="shared" si="9"/>
        <v>3796416</v>
      </c>
      <c r="F157">
        <f>VLOOKUP(B157,coef!$A$2:$B$13,2,FALSE)</f>
        <v>1.9963299999999999</v>
      </c>
      <c r="G157">
        <f>C157*coef!$B$14</f>
        <v>1.3969441200000001</v>
      </c>
      <c r="H157">
        <f>D157*coef!$B$15</f>
        <v>0.47256618240000003</v>
      </c>
      <c r="I157">
        <f>E157*coef!$B$16</f>
        <v>-0.53581096857599997</v>
      </c>
      <c r="J157">
        <f t="shared" si="10"/>
        <v>3.3300293338240001</v>
      </c>
    </row>
    <row r="158" spans="1:10" x14ac:dyDescent="0.2">
      <c r="A158" s="4">
        <v>2014</v>
      </c>
      <c r="B158" s="4" t="s">
        <v>2</v>
      </c>
      <c r="C158" s="4">
        <f t="shared" si="11"/>
        <v>157</v>
      </c>
      <c r="D158" s="4">
        <f t="shared" si="8"/>
        <v>24649</v>
      </c>
      <c r="E158" s="4">
        <f t="shared" si="9"/>
        <v>3869893</v>
      </c>
      <c r="F158">
        <f>VLOOKUP(B158,coef!$A$2:$B$13,2,FALSE)</f>
        <v>2.0354199999999998</v>
      </c>
      <c r="G158">
        <f>C158*coef!$B$14</f>
        <v>1.40589889</v>
      </c>
      <c r="H158">
        <f>D158*coef!$B$15</f>
        <v>0.47864414160000002</v>
      </c>
      <c r="I158">
        <f>E158*coef!$B$16</f>
        <v>-0.54618121844800005</v>
      </c>
      <c r="J158">
        <f t="shared" si="10"/>
        <v>3.3737818131520001</v>
      </c>
    </row>
    <row r="159" spans="1:10" x14ac:dyDescent="0.2">
      <c r="A159" s="4">
        <v>2014</v>
      </c>
      <c r="B159" s="4" t="s">
        <v>3</v>
      </c>
      <c r="C159" s="4">
        <f t="shared" si="11"/>
        <v>158</v>
      </c>
      <c r="D159" s="4">
        <f t="shared" si="8"/>
        <v>24964</v>
      </c>
      <c r="E159" s="4">
        <f t="shared" si="9"/>
        <v>3944312</v>
      </c>
      <c r="F159">
        <f>VLOOKUP(B159,coef!$A$2:$B$13,2,FALSE)</f>
        <v>1.8300799999999999</v>
      </c>
      <c r="G159">
        <f>C159*coef!$B$14</f>
        <v>1.4148536600000001</v>
      </c>
      <c r="H159">
        <f>D159*coef!$B$15</f>
        <v>0.4847609376</v>
      </c>
      <c r="I159">
        <f>E159*coef!$B$16</f>
        <v>-0.55668441843200001</v>
      </c>
      <c r="J159">
        <f t="shared" si="10"/>
        <v>3.1730101791680001</v>
      </c>
    </row>
    <row r="160" spans="1:10" x14ac:dyDescent="0.2">
      <c r="A160" s="4">
        <v>2014</v>
      </c>
      <c r="B160" s="4" t="s">
        <v>4</v>
      </c>
      <c r="C160" s="4">
        <f t="shared" si="11"/>
        <v>159</v>
      </c>
      <c r="D160" s="4">
        <f t="shared" si="8"/>
        <v>25281</v>
      </c>
      <c r="E160" s="4">
        <f t="shared" si="9"/>
        <v>4019679</v>
      </c>
      <c r="F160">
        <f>VLOOKUP(B160,coef!$A$2:$B$13,2,FALSE)</f>
        <v>2.1410900000000002</v>
      </c>
      <c r="G160">
        <f>C160*coef!$B$14</f>
        <v>1.4238084300000002</v>
      </c>
      <c r="H160">
        <f>D160*coef!$B$15</f>
        <v>0.49091657040000003</v>
      </c>
      <c r="I160">
        <f>E160*coef!$B$16</f>
        <v>-0.56732141534400005</v>
      </c>
      <c r="J160">
        <f t="shared" si="10"/>
        <v>3.488493585056001</v>
      </c>
    </row>
    <row r="161" spans="1:10" x14ac:dyDescent="0.2">
      <c r="A161" s="4">
        <v>2014</v>
      </c>
      <c r="B161" s="4" t="s">
        <v>5</v>
      </c>
      <c r="C161" s="4">
        <f t="shared" si="11"/>
        <v>160</v>
      </c>
      <c r="D161" s="4">
        <f t="shared" si="8"/>
        <v>25600</v>
      </c>
      <c r="E161" s="4">
        <f t="shared" si="9"/>
        <v>4096000</v>
      </c>
      <c r="F161">
        <f>VLOOKUP(B161,coef!$A$2:$B$13,2,FALSE)</f>
        <v>2.0765099999999999</v>
      </c>
      <c r="G161">
        <f>C161*coef!$B$14</f>
        <v>1.4327632000000001</v>
      </c>
      <c r="H161">
        <f>D161*coef!$B$15</f>
        <v>0.49711104</v>
      </c>
      <c r="I161">
        <f>E161*coef!$B$16</f>
        <v>-0.57809305600000005</v>
      </c>
      <c r="J161">
        <f t="shared" si="10"/>
        <v>3.4282911839999999</v>
      </c>
    </row>
    <row r="162" spans="1:10" x14ac:dyDescent="0.2">
      <c r="A162" s="4">
        <v>2014</v>
      </c>
      <c r="B162" s="4" t="s">
        <v>6</v>
      </c>
      <c r="C162" s="4">
        <f t="shared" si="11"/>
        <v>161</v>
      </c>
      <c r="D162" s="4">
        <f t="shared" si="8"/>
        <v>25921</v>
      </c>
      <c r="E162" s="4">
        <f t="shared" si="9"/>
        <v>4173281</v>
      </c>
      <c r="F162">
        <f>VLOOKUP(B162,coef!$A$2:$B$13,2,FALSE)</f>
        <v>2.15863</v>
      </c>
      <c r="G162">
        <f>C162*coef!$B$14</f>
        <v>1.44171797</v>
      </c>
      <c r="H162">
        <f>D162*coef!$B$15</f>
        <v>0.50334434640000003</v>
      </c>
      <c r="I162">
        <f>E162*coef!$B$16</f>
        <v>-0.589000187216</v>
      </c>
      <c r="J162">
        <f t="shared" si="10"/>
        <v>3.5146921291840001</v>
      </c>
    </row>
    <row r="163" spans="1:10" x14ac:dyDescent="0.2">
      <c r="A163" s="4">
        <v>2014</v>
      </c>
      <c r="B163" s="4" t="s">
        <v>7</v>
      </c>
      <c r="C163" s="4">
        <f t="shared" si="11"/>
        <v>162</v>
      </c>
      <c r="D163" s="4">
        <f t="shared" si="8"/>
        <v>26244</v>
      </c>
      <c r="E163" s="4">
        <f t="shared" si="9"/>
        <v>4251528</v>
      </c>
      <c r="F163">
        <f>VLOOKUP(B163,coef!$A$2:$B$13,2,FALSE)</f>
        <v>2.0132699999999999</v>
      </c>
      <c r="G163">
        <f>C163*coef!$B$14</f>
        <v>1.4506727400000001</v>
      </c>
      <c r="H163">
        <f>D163*coef!$B$15</f>
        <v>0.50961648960000006</v>
      </c>
      <c r="I163">
        <f>E163*coef!$B$16</f>
        <v>-0.60004365580800001</v>
      </c>
      <c r="J163">
        <f t="shared" si="10"/>
        <v>3.373515573792</v>
      </c>
    </row>
    <row r="164" spans="1:10" x14ac:dyDescent="0.2">
      <c r="A164" s="4">
        <v>2014</v>
      </c>
      <c r="B164" s="4" t="s">
        <v>8</v>
      </c>
      <c r="C164" s="4">
        <f t="shared" si="11"/>
        <v>163</v>
      </c>
      <c r="D164" s="4">
        <f t="shared" si="8"/>
        <v>26569</v>
      </c>
      <c r="E164" s="4">
        <f t="shared" si="9"/>
        <v>4330747</v>
      </c>
      <c r="F164">
        <f>VLOOKUP(B164,coef!$A$2:$B$13,2,FALSE)</f>
        <v>2.0245000000000002</v>
      </c>
      <c r="G164">
        <f>C164*coef!$B$14</f>
        <v>1.4596275100000002</v>
      </c>
      <c r="H164">
        <f>D164*coef!$B$15</f>
        <v>0.51592746960000002</v>
      </c>
      <c r="I164">
        <f>E164*coef!$B$16</f>
        <v>-0.61122430859200005</v>
      </c>
      <c r="J164">
        <f t="shared" si="10"/>
        <v>3.3888306710080007</v>
      </c>
    </row>
    <row r="165" spans="1:10" x14ac:dyDescent="0.2">
      <c r="A165" s="4">
        <v>2014</v>
      </c>
      <c r="B165" s="4" t="s">
        <v>9</v>
      </c>
      <c r="C165" s="4">
        <f t="shared" si="11"/>
        <v>164</v>
      </c>
      <c r="D165" s="4">
        <f t="shared" si="8"/>
        <v>26896</v>
      </c>
      <c r="E165" s="4">
        <f t="shared" si="9"/>
        <v>4410944</v>
      </c>
      <c r="F165">
        <f>VLOOKUP(B165,coef!$A$2:$B$13,2,FALSE)</f>
        <v>2.0075699999999999</v>
      </c>
      <c r="G165">
        <f>C165*coef!$B$14</f>
        <v>1.4685822800000001</v>
      </c>
      <c r="H165">
        <f>D165*coef!$B$15</f>
        <v>0.52227728640000004</v>
      </c>
      <c r="I165">
        <f>E165*coef!$B$16</f>
        <v>-0.62254299238400002</v>
      </c>
      <c r="J165">
        <f t="shared" si="10"/>
        <v>3.375886574016</v>
      </c>
    </row>
    <row r="166" spans="1:10" x14ac:dyDescent="0.2">
      <c r="A166" s="4">
        <v>2014</v>
      </c>
      <c r="B166" s="4" t="s">
        <v>10</v>
      </c>
      <c r="C166" s="4">
        <f t="shared" si="11"/>
        <v>165</v>
      </c>
      <c r="D166" s="4">
        <f t="shared" si="8"/>
        <v>27225</v>
      </c>
      <c r="E166" s="4">
        <f t="shared" si="9"/>
        <v>4492125</v>
      </c>
      <c r="F166">
        <f>VLOOKUP(B166,coef!$A$2:$B$13,2,FALSE)</f>
        <v>1.8846400000000001</v>
      </c>
      <c r="G166">
        <f>C166*coef!$B$14</f>
        <v>1.47753705</v>
      </c>
      <c r="H166">
        <f>D166*coef!$B$15</f>
        <v>0.52866594</v>
      </c>
      <c r="I166">
        <f>E166*coef!$B$16</f>
        <v>-0.63400055399999999</v>
      </c>
      <c r="J166">
        <f t="shared" si="10"/>
        <v>3.2568424360000003</v>
      </c>
    </row>
    <row r="167" spans="1:10" x14ac:dyDescent="0.2">
      <c r="A167" s="4">
        <v>2014</v>
      </c>
      <c r="B167" s="4" t="s">
        <v>11</v>
      </c>
      <c r="C167" s="4">
        <f t="shared" si="11"/>
        <v>166</v>
      </c>
      <c r="D167" s="4">
        <f t="shared" si="8"/>
        <v>27556</v>
      </c>
      <c r="E167" s="4">
        <f t="shared" si="9"/>
        <v>4574296</v>
      </c>
      <c r="F167">
        <f>VLOOKUP(B167,coef!$A$2:$B$13,2,FALSE)</f>
        <v>1.9799800000000001</v>
      </c>
      <c r="G167">
        <f>C167*coef!$B$14</f>
        <v>1.4864918200000001</v>
      </c>
      <c r="H167">
        <f>D167*coef!$B$15</f>
        <v>0.53509343040000001</v>
      </c>
      <c r="I167">
        <f>E167*coef!$B$16</f>
        <v>-0.64559784025599998</v>
      </c>
      <c r="J167">
        <f t="shared" si="10"/>
        <v>3.3559674101440007</v>
      </c>
    </row>
    <row r="168" spans="1:10" x14ac:dyDescent="0.2">
      <c r="A168" s="4">
        <v>2014</v>
      </c>
      <c r="B168" s="4" t="s">
        <v>12</v>
      </c>
      <c r="C168" s="4">
        <f t="shared" si="11"/>
        <v>167</v>
      </c>
      <c r="D168" s="4">
        <f t="shared" si="8"/>
        <v>27889</v>
      </c>
      <c r="E168" s="4">
        <f t="shared" si="9"/>
        <v>4657463</v>
      </c>
      <c r="F168">
        <f>VLOOKUP(B168,coef!$A$2:$B$13,2,FALSE)</f>
        <v>1.8873200000000001</v>
      </c>
      <c r="G168">
        <f>C168*coef!$B$14</f>
        <v>1.4954465900000002</v>
      </c>
      <c r="H168">
        <f>D168*coef!$B$15</f>
        <v>0.54155975759999997</v>
      </c>
      <c r="I168">
        <f>E168*coef!$B$16</f>
        <v>-0.65733569796799995</v>
      </c>
      <c r="J168">
        <f t="shared" si="10"/>
        <v>3.266990649632</v>
      </c>
    </row>
    <row r="169" spans="1:10" x14ac:dyDescent="0.2">
      <c r="A169" s="4">
        <v>2014</v>
      </c>
      <c r="B169" s="4" t="s">
        <v>13</v>
      </c>
      <c r="C169" s="4">
        <f t="shared" si="11"/>
        <v>168</v>
      </c>
      <c r="D169" s="4">
        <f t="shared" si="8"/>
        <v>28224</v>
      </c>
      <c r="E169" s="4">
        <f t="shared" si="9"/>
        <v>4741632</v>
      </c>
      <c r="F169">
        <f>VLOOKUP(B169,coef!$A$2:$B$13,2,FALSE)</f>
        <v>1.9963299999999999</v>
      </c>
      <c r="G169">
        <f>C169*coef!$B$14</f>
        <v>1.5044013600000001</v>
      </c>
      <c r="H169">
        <f>D169*coef!$B$15</f>
        <v>0.54806492159999998</v>
      </c>
      <c r="I169">
        <f>E169*coef!$B$16</f>
        <v>-0.66921497395200003</v>
      </c>
      <c r="J169">
        <f t="shared" si="10"/>
        <v>3.3795813076479995</v>
      </c>
    </row>
    <row r="170" spans="1:10" x14ac:dyDescent="0.2">
      <c r="A170" s="4">
        <v>2015</v>
      </c>
      <c r="B170" s="4" t="s">
        <v>2</v>
      </c>
      <c r="C170" s="4">
        <f t="shared" si="11"/>
        <v>169</v>
      </c>
      <c r="D170" s="4">
        <f t="shared" si="8"/>
        <v>28561</v>
      </c>
      <c r="E170" s="4">
        <f t="shared" si="9"/>
        <v>4826809</v>
      </c>
      <c r="F170">
        <f>VLOOKUP(B170,coef!$A$2:$B$13,2,FALSE)</f>
        <v>2.0354199999999998</v>
      </c>
      <c r="G170">
        <f>C170*coef!$B$14</f>
        <v>1.51335613</v>
      </c>
      <c r="H170">
        <f>D170*coef!$B$15</f>
        <v>0.55460892240000004</v>
      </c>
      <c r="I170">
        <f>E170*coef!$B$16</f>
        <v>-0.68123651502399996</v>
      </c>
      <c r="J170">
        <f t="shared" si="10"/>
        <v>3.4221485373760001</v>
      </c>
    </row>
    <row r="171" spans="1:10" x14ac:dyDescent="0.2">
      <c r="A171" s="4">
        <v>2015</v>
      </c>
      <c r="B171" s="4" t="s">
        <v>3</v>
      </c>
      <c r="C171" s="4">
        <f t="shared" si="11"/>
        <v>170</v>
      </c>
      <c r="D171" s="4">
        <f t="shared" si="8"/>
        <v>28900</v>
      </c>
      <c r="E171" s="4">
        <f t="shared" si="9"/>
        <v>4913000</v>
      </c>
      <c r="F171">
        <f>VLOOKUP(B171,coef!$A$2:$B$13,2,FALSE)</f>
        <v>1.8300799999999999</v>
      </c>
      <c r="G171">
        <f>C171*coef!$B$14</f>
        <v>1.5223109000000001</v>
      </c>
      <c r="H171">
        <f>D171*coef!$B$15</f>
        <v>0.56119176000000004</v>
      </c>
      <c r="I171">
        <f>E171*coef!$B$16</f>
        <v>-0.69340116799999996</v>
      </c>
      <c r="J171">
        <f t="shared" si="10"/>
        <v>3.2201814920000005</v>
      </c>
    </row>
    <row r="172" spans="1:10" x14ac:dyDescent="0.2">
      <c r="A172" s="4">
        <v>2015</v>
      </c>
      <c r="B172" s="4" t="s">
        <v>4</v>
      </c>
      <c r="C172" s="4">
        <f t="shared" si="11"/>
        <v>171</v>
      </c>
      <c r="D172" s="4">
        <f t="shared" si="8"/>
        <v>29241</v>
      </c>
      <c r="E172" s="4">
        <f t="shared" si="9"/>
        <v>5000211</v>
      </c>
      <c r="F172">
        <f>VLOOKUP(B172,coef!$A$2:$B$13,2,FALSE)</f>
        <v>2.1410900000000002</v>
      </c>
      <c r="G172">
        <f>C172*coef!$B$14</f>
        <v>1.5312656700000002</v>
      </c>
      <c r="H172">
        <f>D172*coef!$B$15</f>
        <v>0.56781343439999998</v>
      </c>
      <c r="I172">
        <f>E172*coef!$B$16</f>
        <v>-0.70570977969600002</v>
      </c>
      <c r="J172">
        <f t="shared" si="10"/>
        <v>3.5344593247040006</v>
      </c>
    </row>
    <row r="173" spans="1:10" x14ac:dyDescent="0.2">
      <c r="A173" s="4">
        <v>2015</v>
      </c>
      <c r="B173" s="4" t="s">
        <v>5</v>
      </c>
      <c r="C173" s="4">
        <f t="shared" si="11"/>
        <v>172</v>
      </c>
      <c r="D173" s="4">
        <f t="shared" si="8"/>
        <v>29584</v>
      </c>
      <c r="E173" s="4">
        <f t="shared" si="9"/>
        <v>5088448</v>
      </c>
      <c r="F173">
        <f>VLOOKUP(B173,coef!$A$2:$B$13,2,FALSE)</f>
        <v>2.0765099999999999</v>
      </c>
      <c r="G173">
        <f>C173*coef!$B$14</f>
        <v>1.5402204400000001</v>
      </c>
      <c r="H173">
        <f>D173*coef!$B$15</f>
        <v>0.57447394559999998</v>
      </c>
      <c r="I173">
        <f>E173*coef!$B$16</f>
        <v>-0.71816319692800001</v>
      </c>
      <c r="J173">
        <f t="shared" si="10"/>
        <v>3.4730411886720001</v>
      </c>
    </row>
    <row r="174" spans="1:10" x14ac:dyDescent="0.2">
      <c r="A174" s="4">
        <v>2015</v>
      </c>
      <c r="B174" s="4" t="s">
        <v>6</v>
      </c>
      <c r="C174" s="4">
        <f t="shared" si="11"/>
        <v>173</v>
      </c>
      <c r="D174" s="4">
        <f t="shared" si="8"/>
        <v>29929</v>
      </c>
      <c r="E174" s="4">
        <f t="shared" si="9"/>
        <v>5177717</v>
      </c>
      <c r="F174">
        <f>VLOOKUP(B174,coef!$A$2:$B$13,2,FALSE)</f>
        <v>2.15863</v>
      </c>
      <c r="G174">
        <f>C174*coef!$B$14</f>
        <v>1.54917521</v>
      </c>
      <c r="H174">
        <f>D174*coef!$B$15</f>
        <v>0.58117329360000003</v>
      </c>
      <c r="I174">
        <f>E174*coef!$B$16</f>
        <v>-0.73076226651200005</v>
      </c>
      <c r="J174">
        <f t="shared" si="10"/>
        <v>3.5582162370880002</v>
      </c>
    </row>
    <row r="175" spans="1:10" x14ac:dyDescent="0.2">
      <c r="A175" s="4">
        <v>2015</v>
      </c>
      <c r="B175" s="4" t="s">
        <v>7</v>
      </c>
      <c r="C175" s="4">
        <f t="shared" si="11"/>
        <v>174</v>
      </c>
      <c r="D175" s="4">
        <f t="shared" si="8"/>
        <v>30276</v>
      </c>
      <c r="E175" s="4">
        <f t="shared" si="9"/>
        <v>5268024</v>
      </c>
      <c r="F175">
        <f>VLOOKUP(B175,coef!$A$2:$B$13,2,FALSE)</f>
        <v>2.0132699999999999</v>
      </c>
      <c r="G175">
        <f>C175*coef!$B$14</f>
        <v>1.5581299800000001</v>
      </c>
      <c r="H175">
        <f>D175*coef!$B$15</f>
        <v>0.58791147840000002</v>
      </c>
      <c r="I175">
        <f>E175*coef!$B$16</f>
        <v>-0.74350783526399999</v>
      </c>
      <c r="J175">
        <f t="shared" si="10"/>
        <v>3.4158036231359996</v>
      </c>
    </row>
    <row r="176" spans="1:10" x14ac:dyDescent="0.2">
      <c r="A176" s="4">
        <v>2015</v>
      </c>
      <c r="B176" s="4" t="s">
        <v>8</v>
      </c>
      <c r="C176" s="4">
        <f t="shared" si="11"/>
        <v>175</v>
      </c>
      <c r="D176" s="4">
        <f t="shared" si="8"/>
        <v>30625</v>
      </c>
      <c r="E176" s="4">
        <f t="shared" si="9"/>
        <v>5359375</v>
      </c>
      <c r="F176">
        <f>VLOOKUP(B176,coef!$A$2:$B$13,2,FALSE)</f>
        <v>2.0245000000000002</v>
      </c>
      <c r="G176">
        <f>C176*coef!$B$14</f>
        <v>1.5670847500000002</v>
      </c>
      <c r="H176">
        <f>D176*coef!$B$15</f>
        <v>0.59468850000000006</v>
      </c>
      <c r="I176">
        <f>E176*coef!$B$16</f>
        <v>-0.75640074999999996</v>
      </c>
      <c r="J176">
        <f t="shared" si="10"/>
        <v>3.4298725000000001</v>
      </c>
    </row>
    <row r="177" spans="1:10" x14ac:dyDescent="0.2">
      <c r="A177" s="4">
        <v>2015</v>
      </c>
      <c r="B177" s="4" t="s">
        <v>9</v>
      </c>
      <c r="C177" s="4">
        <f t="shared" si="11"/>
        <v>176</v>
      </c>
      <c r="D177" s="4">
        <f t="shared" si="8"/>
        <v>30976</v>
      </c>
      <c r="E177" s="4">
        <f t="shared" si="9"/>
        <v>5451776</v>
      </c>
      <c r="F177">
        <f>VLOOKUP(B177,coef!$A$2:$B$13,2,FALSE)</f>
        <v>2.0075699999999999</v>
      </c>
      <c r="G177">
        <f>C177*coef!$B$14</f>
        <v>1.5760395200000001</v>
      </c>
      <c r="H177">
        <f>D177*coef!$B$15</f>
        <v>0.60150435840000005</v>
      </c>
      <c r="I177">
        <f>E177*coef!$B$16</f>
        <v>-0.76944185753600003</v>
      </c>
      <c r="J177">
        <f t="shared" si="10"/>
        <v>3.4156720208640001</v>
      </c>
    </row>
    <row r="178" spans="1:10" x14ac:dyDescent="0.2">
      <c r="A178" s="4">
        <v>2015</v>
      </c>
      <c r="B178" s="4" t="s">
        <v>10</v>
      </c>
      <c r="C178" s="4">
        <f t="shared" si="11"/>
        <v>177</v>
      </c>
      <c r="D178" s="4">
        <f t="shared" si="8"/>
        <v>31329</v>
      </c>
      <c r="E178" s="4">
        <f t="shared" si="9"/>
        <v>5545233</v>
      </c>
      <c r="F178">
        <f>VLOOKUP(B178,coef!$A$2:$B$13,2,FALSE)</f>
        <v>1.8846400000000001</v>
      </c>
      <c r="G178">
        <f>C178*coef!$B$14</f>
        <v>1.58499429</v>
      </c>
      <c r="H178">
        <f>D178*coef!$B$15</f>
        <v>0.60835905359999998</v>
      </c>
      <c r="I178">
        <f>E178*coef!$B$16</f>
        <v>-0.78263200468799998</v>
      </c>
      <c r="J178">
        <f t="shared" si="10"/>
        <v>3.2953613389120004</v>
      </c>
    </row>
    <row r="179" spans="1:10" x14ac:dyDescent="0.2">
      <c r="A179" s="4">
        <v>2015</v>
      </c>
      <c r="B179" s="4" t="s">
        <v>11</v>
      </c>
      <c r="C179" s="4">
        <f t="shared" si="11"/>
        <v>178</v>
      </c>
      <c r="D179" s="4">
        <f t="shared" si="8"/>
        <v>31684</v>
      </c>
      <c r="E179" s="4">
        <f t="shared" si="9"/>
        <v>5639752</v>
      </c>
      <c r="F179">
        <f>VLOOKUP(B179,coef!$A$2:$B$13,2,FALSE)</f>
        <v>1.9799800000000001</v>
      </c>
      <c r="G179">
        <f>C179*coef!$B$14</f>
        <v>1.5939490600000001</v>
      </c>
      <c r="H179">
        <f>D179*coef!$B$15</f>
        <v>0.61525258559999996</v>
      </c>
      <c r="I179">
        <f>E179*coef!$B$16</f>
        <v>-0.79597203827200003</v>
      </c>
      <c r="J179">
        <f t="shared" si="10"/>
        <v>3.3932096073279996</v>
      </c>
    </row>
    <row r="180" spans="1:10" x14ac:dyDescent="0.2">
      <c r="A180" s="4">
        <v>2015</v>
      </c>
      <c r="B180" s="4" t="s">
        <v>12</v>
      </c>
      <c r="C180" s="4">
        <f t="shared" si="11"/>
        <v>179</v>
      </c>
      <c r="D180" s="4">
        <f t="shared" si="8"/>
        <v>32041</v>
      </c>
      <c r="E180" s="4">
        <f t="shared" si="9"/>
        <v>5735339</v>
      </c>
      <c r="F180">
        <f>VLOOKUP(B180,coef!$A$2:$B$13,2,FALSE)</f>
        <v>1.8873200000000001</v>
      </c>
      <c r="G180">
        <f>C180*coef!$B$14</f>
        <v>1.6029038300000003</v>
      </c>
      <c r="H180">
        <f>D180*coef!$B$15</f>
        <v>0.62218495439999999</v>
      </c>
      <c r="I180">
        <f>E180*coef!$B$16</f>
        <v>-0.80946280510400004</v>
      </c>
      <c r="J180">
        <f t="shared" si="10"/>
        <v>3.3029459792960001</v>
      </c>
    </row>
    <row r="181" spans="1:10" x14ac:dyDescent="0.2">
      <c r="A181" s="4">
        <v>2015</v>
      </c>
      <c r="B181" s="4" t="s">
        <v>13</v>
      </c>
      <c r="C181" s="4">
        <f t="shared" si="11"/>
        <v>180</v>
      </c>
      <c r="D181" s="4">
        <f t="shared" si="8"/>
        <v>32400</v>
      </c>
      <c r="E181" s="4">
        <f t="shared" si="9"/>
        <v>5832000</v>
      </c>
      <c r="F181">
        <f>VLOOKUP(B181,coef!$A$2:$B$13,2,FALSE)</f>
        <v>1.9963299999999999</v>
      </c>
      <c r="G181">
        <f>C181*coef!$B$14</f>
        <v>1.6118586000000001</v>
      </c>
      <c r="H181">
        <f>D181*coef!$B$15</f>
        <v>0.62915615999999996</v>
      </c>
      <c r="I181">
        <f>E181*coef!$B$16</f>
        <v>-0.82310515200000001</v>
      </c>
      <c r="J181">
        <f t="shared" si="10"/>
        <v>3.4142396079999999</v>
      </c>
    </row>
    <row r="182" spans="1:10" x14ac:dyDescent="0.2">
      <c r="A182" s="4">
        <v>2016</v>
      </c>
      <c r="B182" s="4" t="s">
        <v>2</v>
      </c>
      <c r="C182" s="4">
        <f t="shared" si="11"/>
        <v>181</v>
      </c>
      <c r="D182" s="4">
        <f t="shared" si="8"/>
        <v>32761</v>
      </c>
      <c r="E182" s="4">
        <f t="shared" si="9"/>
        <v>5929741</v>
      </c>
      <c r="F182">
        <f>VLOOKUP(B182,coef!$A$2:$B$13,2,FALSE)</f>
        <v>2.0354199999999998</v>
      </c>
      <c r="G182">
        <f>C182*coef!$B$14</f>
        <v>1.62081337</v>
      </c>
      <c r="H182">
        <f>D182*coef!$B$15</f>
        <v>0.63616620239999999</v>
      </c>
      <c r="I182">
        <f>E182*coef!$B$16</f>
        <v>-0.83689992577600003</v>
      </c>
      <c r="J182">
        <f t="shared" si="10"/>
        <v>3.4554996466239998</v>
      </c>
    </row>
    <row r="183" spans="1:10" x14ac:dyDescent="0.2">
      <c r="A183" s="4">
        <v>2016</v>
      </c>
      <c r="B183" s="4" t="s">
        <v>3</v>
      </c>
      <c r="C183" s="4">
        <f t="shared" si="11"/>
        <v>182</v>
      </c>
      <c r="D183" s="4">
        <f t="shared" si="8"/>
        <v>33124</v>
      </c>
      <c r="E183" s="4">
        <f t="shared" si="9"/>
        <v>6028568</v>
      </c>
      <c r="F183">
        <f>VLOOKUP(B183,coef!$A$2:$B$13,2,FALSE)</f>
        <v>1.8300799999999999</v>
      </c>
      <c r="G183">
        <f>C183*coef!$B$14</f>
        <v>1.6297681400000001</v>
      </c>
      <c r="H183">
        <f>D183*coef!$B$15</f>
        <v>0.64321508159999996</v>
      </c>
      <c r="I183">
        <f>E183*coef!$B$16</f>
        <v>-0.85084797324799999</v>
      </c>
      <c r="J183">
        <f t="shared" si="10"/>
        <v>3.2522152483520004</v>
      </c>
    </row>
    <row r="184" spans="1:10" x14ac:dyDescent="0.2">
      <c r="A184" s="4">
        <v>2016</v>
      </c>
      <c r="B184" s="4" t="s">
        <v>4</v>
      </c>
      <c r="C184" s="4">
        <f t="shared" si="11"/>
        <v>183</v>
      </c>
      <c r="D184" s="4">
        <f t="shared" si="8"/>
        <v>33489</v>
      </c>
      <c r="E184" s="4">
        <f t="shared" si="9"/>
        <v>6128487</v>
      </c>
      <c r="F184">
        <f>VLOOKUP(B184,coef!$A$2:$B$13,2,FALSE)</f>
        <v>2.1410900000000002</v>
      </c>
      <c r="G184">
        <f>C184*coef!$B$14</f>
        <v>1.6387229100000003</v>
      </c>
      <c r="H184">
        <f>D184*coef!$B$15</f>
        <v>0.65030279759999998</v>
      </c>
      <c r="I184">
        <f>E184*coef!$B$16</f>
        <v>-0.86495014123199998</v>
      </c>
      <c r="J184">
        <f t="shared" si="10"/>
        <v>3.5651655663680009</v>
      </c>
    </row>
    <row r="185" spans="1:10" x14ac:dyDescent="0.2">
      <c r="A185" s="4">
        <v>2016</v>
      </c>
      <c r="B185" s="4" t="s">
        <v>5</v>
      </c>
      <c r="C185" s="4">
        <f t="shared" si="11"/>
        <v>184</v>
      </c>
      <c r="D185" s="4">
        <f t="shared" si="8"/>
        <v>33856</v>
      </c>
      <c r="E185" s="4">
        <f t="shared" si="9"/>
        <v>6229504</v>
      </c>
      <c r="F185">
        <f>VLOOKUP(B185,coef!$A$2:$B$13,2,FALSE)</f>
        <v>2.0765099999999999</v>
      </c>
      <c r="G185">
        <f>C185*coef!$B$14</f>
        <v>1.6476776800000001</v>
      </c>
      <c r="H185">
        <f>D185*coef!$B$15</f>
        <v>0.65742935040000006</v>
      </c>
      <c r="I185">
        <f>E185*coef!$B$16</f>
        <v>-0.87920727654399999</v>
      </c>
      <c r="J185">
        <f t="shared" si="10"/>
        <v>3.502409753856</v>
      </c>
    </row>
    <row r="186" spans="1:10" x14ac:dyDescent="0.2">
      <c r="A186" s="4">
        <v>2016</v>
      </c>
      <c r="B186" s="4" t="s">
        <v>6</v>
      </c>
      <c r="C186" s="4">
        <f t="shared" si="11"/>
        <v>185</v>
      </c>
      <c r="D186" s="4">
        <f t="shared" si="8"/>
        <v>34225</v>
      </c>
      <c r="E186" s="4">
        <f t="shared" si="9"/>
        <v>6331625</v>
      </c>
      <c r="F186">
        <f>VLOOKUP(B186,coef!$A$2:$B$13,2,FALSE)</f>
        <v>2.15863</v>
      </c>
      <c r="G186">
        <f>C186*coef!$B$14</f>
        <v>1.65663245</v>
      </c>
      <c r="H186">
        <f>D186*coef!$B$15</f>
        <v>0.66459473999999996</v>
      </c>
      <c r="I186">
        <f>E186*coef!$B$16</f>
        <v>-0.89362022600000002</v>
      </c>
      <c r="J186">
        <f t="shared" si="10"/>
        <v>3.5862369639999998</v>
      </c>
    </row>
    <row r="187" spans="1:10" x14ac:dyDescent="0.2">
      <c r="A187" s="4">
        <v>2016</v>
      </c>
      <c r="B187" s="4" t="s">
        <v>7</v>
      </c>
      <c r="C187" s="4">
        <f t="shared" si="11"/>
        <v>186</v>
      </c>
      <c r="D187" s="4">
        <f t="shared" si="8"/>
        <v>34596</v>
      </c>
      <c r="E187" s="4">
        <f t="shared" si="9"/>
        <v>6434856</v>
      </c>
      <c r="F187">
        <f>VLOOKUP(B187,coef!$A$2:$B$13,2,FALSE)</f>
        <v>2.0132699999999999</v>
      </c>
      <c r="G187">
        <f>C187*coef!$B$14</f>
        <v>1.6655872200000001</v>
      </c>
      <c r="H187">
        <f>D187*coef!$B$15</f>
        <v>0.67179896640000003</v>
      </c>
      <c r="I187">
        <f>E187*coef!$B$16</f>
        <v>-0.90818983641600004</v>
      </c>
      <c r="J187">
        <f t="shared" si="10"/>
        <v>3.442466349984</v>
      </c>
    </row>
    <row r="188" spans="1:10" x14ac:dyDescent="0.2">
      <c r="A188" s="4">
        <v>2016</v>
      </c>
      <c r="B188" s="4" t="s">
        <v>8</v>
      </c>
      <c r="C188" s="4">
        <f t="shared" si="11"/>
        <v>187</v>
      </c>
      <c r="D188" s="4">
        <f t="shared" si="8"/>
        <v>34969</v>
      </c>
      <c r="E188" s="4">
        <f t="shared" si="9"/>
        <v>6539203</v>
      </c>
      <c r="F188">
        <f>VLOOKUP(B188,coef!$A$2:$B$13,2,FALSE)</f>
        <v>2.0245000000000002</v>
      </c>
      <c r="G188">
        <f>C188*coef!$B$14</f>
        <v>1.6745419900000003</v>
      </c>
      <c r="H188">
        <f>D188*coef!$B$15</f>
        <v>0.67904202960000004</v>
      </c>
      <c r="I188">
        <f>E188*coef!$B$16</f>
        <v>-0.92291695460800005</v>
      </c>
      <c r="J188">
        <f t="shared" si="10"/>
        <v>3.4551670649920001</v>
      </c>
    </row>
    <row r="189" spans="1:10" x14ac:dyDescent="0.2">
      <c r="A189" s="4">
        <v>2016</v>
      </c>
      <c r="B189" s="4" t="s">
        <v>9</v>
      </c>
      <c r="C189" s="4">
        <f t="shared" si="11"/>
        <v>188</v>
      </c>
      <c r="D189" s="4">
        <f t="shared" si="8"/>
        <v>35344</v>
      </c>
      <c r="E189" s="4">
        <f t="shared" si="9"/>
        <v>6644672</v>
      </c>
      <c r="F189">
        <f>VLOOKUP(B189,coef!$A$2:$B$13,2,FALSE)</f>
        <v>2.0075699999999999</v>
      </c>
      <c r="G189">
        <f>C189*coef!$B$14</f>
        <v>1.6834967600000001</v>
      </c>
      <c r="H189">
        <f>D189*coef!$B$15</f>
        <v>0.68632392959999999</v>
      </c>
      <c r="I189">
        <f>E189*coef!$B$16</f>
        <v>-0.93780242739200004</v>
      </c>
      <c r="J189">
        <f t="shared" si="10"/>
        <v>3.4395882622080003</v>
      </c>
    </row>
    <row r="190" spans="1:10" x14ac:dyDescent="0.2">
      <c r="A190" s="4">
        <v>2016</v>
      </c>
      <c r="B190" s="4" t="s">
        <v>10</v>
      </c>
      <c r="C190" s="4">
        <f t="shared" si="11"/>
        <v>189</v>
      </c>
      <c r="D190" s="4">
        <f t="shared" si="8"/>
        <v>35721</v>
      </c>
      <c r="E190" s="4">
        <f t="shared" si="9"/>
        <v>6751269</v>
      </c>
      <c r="F190">
        <f>VLOOKUP(B190,coef!$A$2:$B$13,2,FALSE)</f>
        <v>1.8846400000000001</v>
      </c>
      <c r="G190">
        <f>C190*coef!$B$14</f>
        <v>1.69245153</v>
      </c>
      <c r="H190">
        <f>D190*coef!$B$15</f>
        <v>0.6936446664</v>
      </c>
      <c r="I190">
        <f>E190*coef!$B$16</f>
        <v>-0.95284710158399999</v>
      </c>
      <c r="J190">
        <f t="shared" si="10"/>
        <v>3.3178890948159996</v>
      </c>
    </row>
    <row r="191" spans="1:10" x14ac:dyDescent="0.2">
      <c r="A191" s="4">
        <v>2016</v>
      </c>
      <c r="B191" s="4" t="s">
        <v>11</v>
      </c>
      <c r="C191" s="4">
        <f t="shared" si="11"/>
        <v>190</v>
      </c>
      <c r="D191" s="4">
        <f t="shared" si="8"/>
        <v>36100</v>
      </c>
      <c r="E191" s="4">
        <f t="shared" si="9"/>
        <v>6859000</v>
      </c>
      <c r="F191">
        <f>VLOOKUP(B191,coef!$A$2:$B$13,2,FALSE)</f>
        <v>1.9799800000000001</v>
      </c>
      <c r="G191">
        <f>C191*coef!$B$14</f>
        <v>1.7014063000000001</v>
      </c>
      <c r="H191">
        <f>D191*coef!$B$15</f>
        <v>0.70100424000000006</v>
      </c>
      <c r="I191">
        <f>E191*coef!$B$16</f>
        <v>-0.96805182400000001</v>
      </c>
      <c r="J191">
        <f t="shared" si="10"/>
        <v>3.4143387160000005</v>
      </c>
    </row>
    <row r="192" spans="1:10" x14ac:dyDescent="0.2">
      <c r="A192" s="4">
        <v>2016</v>
      </c>
      <c r="B192" s="4" t="s">
        <v>12</v>
      </c>
      <c r="C192" s="4">
        <f t="shared" si="11"/>
        <v>191</v>
      </c>
      <c r="D192" s="4">
        <f t="shared" si="8"/>
        <v>36481</v>
      </c>
      <c r="E192" s="4">
        <f t="shared" si="9"/>
        <v>6967871</v>
      </c>
      <c r="F192">
        <f>VLOOKUP(B192,coef!$A$2:$B$13,2,FALSE)</f>
        <v>1.8873200000000001</v>
      </c>
      <c r="G192">
        <f>C192*coef!$B$14</f>
        <v>1.7103610700000003</v>
      </c>
      <c r="H192">
        <f>D192*coef!$B$15</f>
        <v>0.70840265040000006</v>
      </c>
      <c r="I192">
        <f>E192*coef!$B$16</f>
        <v>-0.98341744145599996</v>
      </c>
      <c r="J192">
        <f t="shared" si="10"/>
        <v>3.3226662789440002</v>
      </c>
    </row>
    <row r="193" spans="1:10" x14ac:dyDescent="0.2">
      <c r="A193" s="4">
        <v>2016</v>
      </c>
      <c r="B193" s="4" t="s">
        <v>13</v>
      </c>
      <c r="C193" s="4">
        <f t="shared" si="11"/>
        <v>192</v>
      </c>
      <c r="D193" s="4">
        <f t="shared" si="8"/>
        <v>36864</v>
      </c>
      <c r="E193" s="4">
        <f t="shared" si="9"/>
        <v>7077888</v>
      </c>
      <c r="F193">
        <f>VLOOKUP(B193,coef!$A$2:$B$13,2,FALSE)</f>
        <v>1.9963299999999999</v>
      </c>
      <c r="G193">
        <f>C193*coef!$B$14</f>
        <v>1.7193158400000002</v>
      </c>
      <c r="H193">
        <f>D193*coef!$B$15</f>
        <v>0.7158398976</v>
      </c>
      <c r="I193">
        <f>E193*coef!$B$16</f>
        <v>-0.99894480076799996</v>
      </c>
      <c r="J193">
        <f t="shared" si="10"/>
        <v>3.4325409368319999</v>
      </c>
    </row>
    <row r="194" spans="1:10" x14ac:dyDescent="0.2">
      <c r="A194" s="4">
        <v>2017</v>
      </c>
      <c r="B194" s="4" t="s">
        <v>2</v>
      </c>
      <c r="C194" s="4">
        <f t="shared" si="11"/>
        <v>193</v>
      </c>
      <c r="D194" s="4">
        <f t="shared" si="8"/>
        <v>37249</v>
      </c>
      <c r="E194" s="4">
        <f t="shared" si="9"/>
        <v>7189057</v>
      </c>
      <c r="F194">
        <f>VLOOKUP(B194,coef!$A$2:$B$13,2,FALSE)</f>
        <v>2.0354199999999998</v>
      </c>
      <c r="G194">
        <f>C194*coef!$B$14</f>
        <v>1.72827061</v>
      </c>
      <c r="H194">
        <f>D194*coef!$B$15</f>
        <v>0.72331598159999999</v>
      </c>
      <c r="I194">
        <f>E194*coef!$B$16</f>
        <v>-1.014634748752</v>
      </c>
      <c r="J194">
        <f t="shared" si="10"/>
        <v>3.4723718428480002</v>
      </c>
    </row>
    <row r="195" spans="1:10" x14ac:dyDescent="0.2">
      <c r="A195" s="4">
        <v>2017</v>
      </c>
      <c r="B195" s="4" t="s">
        <v>3</v>
      </c>
      <c r="C195" s="4">
        <f t="shared" si="11"/>
        <v>194</v>
      </c>
      <c r="D195" s="4">
        <f t="shared" ref="D195:D253" si="12">C195^2</f>
        <v>37636</v>
      </c>
      <c r="E195" s="4">
        <f t="shared" ref="E195:E253" si="13">C195^3</f>
        <v>7301384</v>
      </c>
      <c r="F195">
        <f>VLOOKUP(B195,coef!$A$2:$B$13,2,FALSE)</f>
        <v>1.8300799999999999</v>
      </c>
      <c r="G195">
        <f>C195*coef!$B$14</f>
        <v>1.7372253800000002</v>
      </c>
      <c r="H195">
        <f>D195*coef!$B$15</f>
        <v>0.73083090240000004</v>
      </c>
      <c r="I195">
        <f>E195*coef!$B$16</f>
        <v>-1.030488132224</v>
      </c>
      <c r="J195">
        <f t="shared" ref="J195:J253" si="14">SUM(F195,G195,H195,I195)</f>
        <v>3.267648150176</v>
      </c>
    </row>
    <row r="196" spans="1:10" x14ac:dyDescent="0.2">
      <c r="A196" s="4">
        <v>2017</v>
      </c>
      <c r="B196" s="4" t="s">
        <v>4</v>
      </c>
      <c r="C196" s="4">
        <f t="shared" ref="C196:C253" si="15">C195+1</f>
        <v>195</v>
      </c>
      <c r="D196" s="4">
        <f t="shared" si="12"/>
        <v>38025</v>
      </c>
      <c r="E196" s="4">
        <f t="shared" si="13"/>
        <v>7414875</v>
      </c>
      <c r="F196">
        <f>VLOOKUP(B196,coef!$A$2:$B$13,2,FALSE)</f>
        <v>2.1410900000000002</v>
      </c>
      <c r="G196">
        <f>C196*coef!$B$14</f>
        <v>1.7461801500000003</v>
      </c>
      <c r="H196">
        <f>D196*coef!$B$15</f>
        <v>0.73838466000000003</v>
      </c>
      <c r="I196">
        <f>E196*coef!$B$16</f>
        <v>-1.0465057980000001</v>
      </c>
      <c r="J196">
        <f t="shared" si="14"/>
        <v>3.5791490120000002</v>
      </c>
    </row>
    <row r="197" spans="1:10" x14ac:dyDescent="0.2">
      <c r="A197" s="4">
        <v>2017</v>
      </c>
      <c r="B197" s="4" t="s">
        <v>5</v>
      </c>
      <c r="C197" s="4">
        <f t="shared" si="15"/>
        <v>196</v>
      </c>
      <c r="D197" s="4">
        <f t="shared" si="12"/>
        <v>38416</v>
      </c>
      <c r="E197" s="4">
        <f t="shared" si="13"/>
        <v>7529536</v>
      </c>
      <c r="F197">
        <f>VLOOKUP(B197,coef!$A$2:$B$13,2,FALSE)</f>
        <v>2.0765099999999999</v>
      </c>
      <c r="G197">
        <f>C197*coef!$B$14</f>
        <v>1.7551349200000002</v>
      </c>
      <c r="H197">
        <f>D197*coef!$B$15</f>
        <v>0.74597725439999996</v>
      </c>
      <c r="I197">
        <f>E197*coef!$B$16</f>
        <v>-1.0626885928959999</v>
      </c>
      <c r="J197">
        <f t="shared" si="14"/>
        <v>3.5149335815040001</v>
      </c>
    </row>
    <row r="198" spans="1:10" x14ac:dyDescent="0.2">
      <c r="A198" s="4">
        <v>2017</v>
      </c>
      <c r="B198" s="4" t="s">
        <v>6</v>
      </c>
      <c r="C198" s="4">
        <f t="shared" si="15"/>
        <v>197</v>
      </c>
      <c r="D198" s="4">
        <f t="shared" si="12"/>
        <v>38809</v>
      </c>
      <c r="E198" s="4">
        <f t="shared" si="13"/>
        <v>7645373</v>
      </c>
      <c r="F198">
        <f>VLOOKUP(B198,coef!$A$2:$B$13,2,FALSE)</f>
        <v>2.15863</v>
      </c>
      <c r="G198">
        <f>C198*coef!$B$14</f>
        <v>1.76408969</v>
      </c>
      <c r="H198">
        <f>D198*coef!$B$15</f>
        <v>0.75360868560000005</v>
      </c>
      <c r="I198">
        <f>E198*coef!$B$16</f>
        <v>-1.079037363728</v>
      </c>
      <c r="J198">
        <f t="shared" si="14"/>
        <v>3.5972910118719996</v>
      </c>
    </row>
    <row r="199" spans="1:10" x14ac:dyDescent="0.2">
      <c r="A199" s="4">
        <v>2017</v>
      </c>
      <c r="B199" s="4" t="s">
        <v>7</v>
      </c>
      <c r="C199" s="4">
        <f t="shared" si="15"/>
        <v>198</v>
      </c>
      <c r="D199" s="4">
        <f t="shared" si="12"/>
        <v>39204</v>
      </c>
      <c r="E199" s="4">
        <f t="shared" si="13"/>
        <v>7762392</v>
      </c>
      <c r="F199">
        <f>VLOOKUP(B199,coef!$A$2:$B$13,2,FALSE)</f>
        <v>2.0132699999999999</v>
      </c>
      <c r="G199">
        <f>C199*coef!$B$14</f>
        <v>1.7730444600000002</v>
      </c>
      <c r="H199">
        <f>D199*coef!$B$15</f>
        <v>0.76127895359999997</v>
      </c>
      <c r="I199">
        <f>E199*coef!$B$16</f>
        <v>-1.095552957312</v>
      </c>
      <c r="J199">
        <f t="shared" si="14"/>
        <v>3.4520404562879996</v>
      </c>
    </row>
    <row r="200" spans="1:10" x14ac:dyDescent="0.2">
      <c r="A200" s="4">
        <v>2017</v>
      </c>
      <c r="B200" s="4" t="s">
        <v>8</v>
      </c>
      <c r="C200" s="4">
        <f t="shared" si="15"/>
        <v>199</v>
      </c>
      <c r="D200" s="4">
        <f t="shared" si="12"/>
        <v>39601</v>
      </c>
      <c r="E200" s="4">
        <f t="shared" si="13"/>
        <v>7880599</v>
      </c>
      <c r="F200">
        <f>VLOOKUP(B200,coef!$A$2:$B$13,2,FALSE)</f>
        <v>2.0245000000000002</v>
      </c>
      <c r="G200">
        <f>C200*coef!$B$14</f>
        <v>1.7819992300000003</v>
      </c>
      <c r="H200">
        <f>D200*coef!$B$15</f>
        <v>0.76898805840000006</v>
      </c>
      <c r="I200">
        <f>E200*coef!$B$16</f>
        <v>-1.1122362204639999</v>
      </c>
      <c r="J200">
        <f t="shared" si="14"/>
        <v>3.4632510679360005</v>
      </c>
    </row>
    <row r="201" spans="1:10" x14ac:dyDescent="0.2">
      <c r="A201" s="4">
        <v>2017</v>
      </c>
      <c r="B201" s="4" t="s">
        <v>9</v>
      </c>
      <c r="C201" s="4">
        <f t="shared" si="15"/>
        <v>200</v>
      </c>
      <c r="D201" s="4">
        <f t="shared" si="12"/>
        <v>40000</v>
      </c>
      <c r="E201" s="4">
        <f t="shared" si="13"/>
        <v>8000000</v>
      </c>
      <c r="F201">
        <f>VLOOKUP(B201,coef!$A$2:$B$13,2,FALSE)</f>
        <v>2.0075699999999999</v>
      </c>
      <c r="G201">
        <f>C201*coef!$B$14</f>
        <v>1.7909540000000002</v>
      </c>
      <c r="H201">
        <f>D201*coef!$B$15</f>
        <v>0.77673599999999998</v>
      </c>
      <c r="I201">
        <f>E201*coef!$B$16</f>
        <v>-1.1290880000000001</v>
      </c>
      <c r="J201">
        <f t="shared" si="14"/>
        <v>3.4461719999999998</v>
      </c>
    </row>
    <row r="202" spans="1:10" x14ac:dyDescent="0.2">
      <c r="A202" s="4">
        <v>2017</v>
      </c>
      <c r="B202" s="4" t="s">
        <v>10</v>
      </c>
      <c r="C202" s="4">
        <f t="shared" si="15"/>
        <v>201</v>
      </c>
      <c r="D202" s="4">
        <f t="shared" si="12"/>
        <v>40401</v>
      </c>
      <c r="E202" s="4">
        <f t="shared" si="13"/>
        <v>8120601</v>
      </c>
      <c r="F202">
        <f>VLOOKUP(B202,coef!$A$2:$B$13,2,FALSE)</f>
        <v>1.8846400000000001</v>
      </c>
      <c r="G202">
        <f>C202*coef!$B$14</f>
        <v>1.79990877</v>
      </c>
      <c r="H202">
        <f>D202*coef!$B$15</f>
        <v>0.78452277840000006</v>
      </c>
      <c r="I202">
        <f>E202*coef!$B$16</f>
        <v>-1.146109142736</v>
      </c>
      <c r="J202">
        <f t="shared" si="14"/>
        <v>3.3229624056640006</v>
      </c>
    </row>
    <row r="203" spans="1:10" x14ac:dyDescent="0.2">
      <c r="A203" s="4">
        <v>2017</v>
      </c>
      <c r="B203" s="4" t="s">
        <v>11</v>
      </c>
      <c r="C203" s="4">
        <f t="shared" si="15"/>
        <v>202</v>
      </c>
      <c r="D203" s="4">
        <f t="shared" si="12"/>
        <v>40804</v>
      </c>
      <c r="E203" s="4">
        <f t="shared" si="13"/>
        <v>8242408</v>
      </c>
      <c r="F203">
        <f>VLOOKUP(B203,coef!$A$2:$B$13,2,FALSE)</f>
        <v>1.9799800000000001</v>
      </c>
      <c r="G203">
        <f>C203*coef!$B$14</f>
        <v>1.8088635400000002</v>
      </c>
      <c r="H203">
        <f>D203*coef!$B$15</f>
        <v>0.79234839359999998</v>
      </c>
      <c r="I203">
        <f>E203*coef!$B$16</f>
        <v>-1.163300495488</v>
      </c>
      <c r="J203">
        <f t="shared" si="14"/>
        <v>3.4178914381120005</v>
      </c>
    </row>
    <row r="204" spans="1:10" x14ac:dyDescent="0.2">
      <c r="A204" s="4">
        <v>2017</v>
      </c>
      <c r="B204" s="4" t="s">
        <v>12</v>
      </c>
      <c r="C204" s="4">
        <f t="shared" si="15"/>
        <v>203</v>
      </c>
      <c r="D204" s="4">
        <f t="shared" si="12"/>
        <v>41209</v>
      </c>
      <c r="E204" s="4">
        <f t="shared" si="13"/>
        <v>8365427</v>
      </c>
      <c r="F204">
        <f>VLOOKUP(B204,coef!$A$2:$B$13,2,FALSE)</f>
        <v>1.8873200000000001</v>
      </c>
      <c r="G204">
        <f>C204*coef!$B$14</f>
        <v>1.8178183100000003</v>
      </c>
      <c r="H204">
        <f>D204*coef!$B$15</f>
        <v>0.80021284560000006</v>
      </c>
      <c r="I204">
        <f>E204*coef!$B$16</f>
        <v>-1.1806629050720001</v>
      </c>
      <c r="J204">
        <f t="shared" si="14"/>
        <v>3.3246882505280002</v>
      </c>
    </row>
    <row r="205" spans="1:10" x14ac:dyDescent="0.2">
      <c r="A205" s="4">
        <v>2017</v>
      </c>
      <c r="B205" s="4" t="s">
        <v>13</v>
      </c>
      <c r="C205" s="4">
        <f t="shared" si="15"/>
        <v>204</v>
      </c>
      <c r="D205" s="4">
        <f t="shared" si="12"/>
        <v>41616</v>
      </c>
      <c r="E205" s="4">
        <f t="shared" si="13"/>
        <v>8489664</v>
      </c>
      <c r="F205">
        <f>VLOOKUP(B205,coef!$A$2:$B$13,2,FALSE)</f>
        <v>1.9963299999999999</v>
      </c>
      <c r="G205">
        <f>C205*coef!$B$14</f>
        <v>1.8267730800000002</v>
      </c>
      <c r="H205">
        <f>D205*coef!$B$15</f>
        <v>0.80811613439999996</v>
      </c>
      <c r="I205">
        <f>E205*coef!$B$16</f>
        <v>-1.1981972183039999</v>
      </c>
      <c r="J205">
        <f t="shared" si="14"/>
        <v>3.4330219960959996</v>
      </c>
    </row>
    <row r="206" spans="1:10" x14ac:dyDescent="0.2">
      <c r="A206" s="4">
        <v>2018</v>
      </c>
      <c r="B206" s="4" t="s">
        <v>2</v>
      </c>
      <c r="C206" s="4">
        <f t="shared" si="15"/>
        <v>205</v>
      </c>
      <c r="D206" s="4">
        <f t="shared" si="12"/>
        <v>42025</v>
      </c>
      <c r="E206" s="4">
        <f t="shared" si="13"/>
        <v>8615125</v>
      </c>
      <c r="F206">
        <f>VLOOKUP(B206,coef!$A$2:$B$13,2,FALSE)</f>
        <v>2.0354199999999998</v>
      </c>
      <c r="G206">
        <f>C206*coef!$B$14</f>
        <v>1.83572785</v>
      </c>
      <c r="H206">
        <f>D206*coef!$B$15</f>
        <v>0.81605826000000004</v>
      </c>
      <c r="I206">
        <f>E206*coef!$B$16</f>
        <v>-1.2159042820000001</v>
      </c>
      <c r="J206">
        <f t="shared" si="14"/>
        <v>3.4713018279999996</v>
      </c>
    </row>
    <row r="207" spans="1:10" x14ac:dyDescent="0.2">
      <c r="A207" s="4">
        <v>2018</v>
      </c>
      <c r="B207" s="4" t="s">
        <v>3</v>
      </c>
      <c r="C207" s="4">
        <f t="shared" si="15"/>
        <v>206</v>
      </c>
      <c r="D207" s="4">
        <f t="shared" si="12"/>
        <v>42436</v>
      </c>
      <c r="E207" s="4">
        <f t="shared" si="13"/>
        <v>8741816</v>
      </c>
      <c r="F207">
        <f>VLOOKUP(B207,coef!$A$2:$B$13,2,FALSE)</f>
        <v>1.8300799999999999</v>
      </c>
      <c r="G207">
        <f>C207*coef!$B$14</f>
        <v>1.8446826200000002</v>
      </c>
      <c r="H207">
        <f>D207*coef!$B$15</f>
        <v>0.82403922240000005</v>
      </c>
      <c r="I207">
        <f>E207*coef!$B$16</f>
        <v>-1.2337849429759999</v>
      </c>
      <c r="J207">
        <f t="shared" si="14"/>
        <v>3.2650168994239999</v>
      </c>
    </row>
    <row r="208" spans="1:10" x14ac:dyDescent="0.2">
      <c r="A208" s="4">
        <v>2018</v>
      </c>
      <c r="B208" s="4" t="s">
        <v>4</v>
      </c>
      <c r="C208" s="4">
        <f t="shared" si="15"/>
        <v>207</v>
      </c>
      <c r="D208" s="4">
        <f t="shared" si="12"/>
        <v>42849</v>
      </c>
      <c r="E208" s="4">
        <f t="shared" si="13"/>
        <v>8869743</v>
      </c>
      <c r="F208">
        <f>VLOOKUP(B208,coef!$A$2:$B$13,2,FALSE)</f>
        <v>2.1410900000000002</v>
      </c>
      <c r="G208">
        <f>C208*coef!$B$14</f>
        <v>1.8536373900000003</v>
      </c>
      <c r="H208">
        <f>D208*coef!$B$15</f>
        <v>0.8320590216</v>
      </c>
      <c r="I208">
        <f>E208*coef!$B$16</f>
        <v>-1.2518400480480001</v>
      </c>
      <c r="J208">
        <f t="shared" si="14"/>
        <v>3.5749463635520007</v>
      </c>
    </row>
    <row r="209" spans="1:10" x14ac:dyDescent="0.2">
      <c r="A209" s="4">
        <v>2018</v>
      </c>
      <c r="B209" s="4" t="s">
        <v>5</v>
      </c>
      <c r="C209" s="4">
        <f t="shared" si="15"/>
        <v>208</v>
      </c>
      <c r="D209" s="4">
        <f t="shared" si="12"/>
        <v>43264</v>
      </c>
      <c r="E209" s="4">
        <f t="shared" si="13"/>
        <v>8998912</v>
      </c>
      <c r="F209">
        <f>VLOOKUP(B209,coef!$A$2:$B$13,2,FALSE)</f>
        <v>2.0765099999999999</v>
      </c>
      <c r="G209">
        <f>C209*coef!$B$14</f>
        <v>1.8625921600000002</v>
      </c>
      <c r="H209">
        <f>D209*coef!$B$15</f>
        <v>0.84011765760000001</v>
      </c>
      <c r="I209">
        <f>E209*coef!$B$16</f>
        <v>-1.2700704440320001</v>
      </c>
      <c r="J209">
        <f t="shared" si="14"/>
        <v>3.5091493735679995</v>
      </c>
    </row>
    <row r="210" spans="1:10" x14ac:dyDescent="0.2">
      <c r="A210" s="4">
        <v>2018</v>
      </c>
      <c r="B210" s="4" t="s">
        <v>6</v>
      </c>
      <c r="C210" s="4">
        <f t="shared" si="15"/>
        <v>209</v>
      </c>
      <c r="D210" s="4">
        <f t="shared" si="12"/>
        <v>43681</v>
      </c>
      <c r="E210" s="4">
        <f t="shared" si="13"/>
        <v>9129329</v>
      </c>
      <c r="F210">
        <f>VLOOKUP(B210,coef!$A$2:$B$13,2,FALSE)</f>
        <v>2.15863</v>
      </c>
      <c r="G210">
        <f>C210*coef!$B$14</f>
        <v>1.8715469300000001</v>
      </c>
      <c r="H210">
        <f>D210*coef!$B$15</f>
        <v>0.84821513039999996</v>
      </c>
      <c r="I210">
        <f>E210*coef!$B$16</f>
        <v>-1.2884769777439999</v>
      </c>
      <c r="J210">
        <f t="shared" si="14"/>
        <v>3.5899150826559998</v>
      </c>
    </row>
    <row r="211" spans="1:10" x14ac:dyDescent="0.2">
      <c r="A211" s="4">
        <v>2018</v>
      </c>
      <c r="B211" s="4" t="s">
        <v>7</v>
      </c>
      <c r="C211" s="4">
        <f t="shared" si="15"/>
        <v>210</v>
      </c>
      <c r="D211" s="4">
        <f t="shared" si="12"/>
        <v>44100</v>
      </c>
      <c r="E211" s="4">
        <f t="shared" si="13"/>
        <v>9261000</v>
      </c>
      <c r="F211">
        <f>VLOOKUP(B211,coef!$A$2:$B$13,2,FALSE)</f>
        <v>2.0132699999999999</v>
      </c>
      <c r="G211">
        <f>C211*coef!$B$14</f>
        <v>1.8805017000000002</v>
      </c>
      <c r="H211">
        <f>D211*coef!$B$15</f>
        <v>0.85635143999999996</v>
      </c>
      <c r="I211">
        <f>E211*coef!$B$16</f>
        <v>-1.3070604960000001</v>
      </c>
      <c r="J211">
        <f t="shared" si="14"/>
        <v>3.4430626440000003</v>
      </c>
    </row>
    <row r="212" spans="1:10" x14ac:dyDescent="0.2">
      <c r="A212" s="4">
        <v>2018</v>
      </c>
      <c r="B212" s="4" t="s">
        <v>8</v>
      </c>
      <c r="C212" s="4">
        <f t="shared" si="15"/>
        <v>211</v>
      </c>
      <c r="D212" s="4">
        <f t="shared" si="12"/>
        <v>44521</v>
      </c>
      <c r="E212" s="4">
        <f t="shared" si="13"/>
        <v>9393931</v>
      </c>
      <c r="F212">
        <f>VLOOKUP(B212,coef!$A$2:$B$13,2,FALSE)</f>
        <v>2.0245000000000002</v>
      </c>
      <c r="G212">
        <f>C212*coef!$B$14</f>
        <v>1.8894564700000003</v>
      </c>
      <c r="H212">
        <f>D212*coef!$B$15</f>
        <v>0.86452658640000002</v>
      </c>
      <c r="I212">
        <f>E212*coef!$B$16</f>
        <v>-1.325821845616</v>
      </c>
      <c r="J212">
        <f t="shared" si="14"/>
        <v>3.4526612107840009</v>
      </c>
    </row>
    <row r="213" spans="1:10" x14ac:dyDescent="0.2">
      <c r="A213" s="4">
        <v>2018</v>
      </c>
      <c r="B213" s="4" t="s">
        <v>9</v>
      </c>
      <c r="C213" s="4">
        <f t="shared" si="15"/>
        <v>212</v>
      </c>
      <c r="D213" s="4">
        <f t="shared" si="12"/>
        <v>44944</v>
      </c>
      <c r="E213" s="4">
        <f t="shared" si="13"/>
        <v>9528128</v>
      </c>
      <c r="F213">
        <f>VLOOKUP(B213,coef!$A$2:$B$13,2,FALSE)</f>
        <v>2.0075699999999999</v>
      </c>
      <c r="G213">
        <f>C213*coef!$B$14</f>
        <v>1.8984112400000002</v>
      </c>
      <c r="H213">
        <f>D213*coef!$B$15</f>
        <v>0.87274056960000002</v>
      </c>
      <c r="I213">
        <f>E213*coef!$B$16</f>
        <v>-1.344761873408</v>
      </c>
      <c r="J213">
        <f t="shared" si="14"/>
        <v>3.4339599361920001</v>
      </c>
    </row>
    <row r="214" spans="1:10" x14ac:dyDescent="0.2">
      <c r="A214" s="4">
        <v>2018</v>
      </c>
      <c r="B214" s="4" t="s">
        <v>10</v>
      </c>
      <c r="C214" s="4">
        <f t="shared" si="15"/>
        <v>213</v>
      </c>
      <c r="D214" s="4">
        <f t="shared" si="12"/>
        <v>45369</v>
      </c>
      <c r="E214" s="4">
        <f t="shared" si="13"/>
        <v>9663597</v>
      </c>
      <c r="F214">
        <f>VLOOKUP(B214,coef!$A$2:$B$13,2,FALSE)</f>
        <v>1.8846400000000001</v>
      </c>
      <c r="G214">
        <f>C214*coef!$B$14</f>
        <v>1.9073660100000001</v>
      </c>
      <c r="H214">
        <f>D214*coef!$B$15</f>
        <v>0.88099338960000007</v>
      </c>
      <c r="I214">
        <f>E214*coef!$B$16</f>
        <v>-1.363881426192</v>
      </c>
      <c r="J214">
        <f t="shared" si="14"/>
        <v>3.3091179734080001</v>
      </c>
    </row>
    <row r="215" spans="1:10" x14ac:dyDescent="0.2">
      <c r="A215" s="4">
        <v>2018</v>
      </c>
      <c r="B215" s="4" t="s">
        <v>11</v>
      </c>
      <c r="C215" s="4">
        <f t="shared" si="15"/>
        <v>214</v>
      </c>
      <c r="D215" s="4">
        <f t="shared" si="12"/>
        <v>45796</v>
      </c>
      <c r="E215" s="4">
        <f t="shared" si="13"/>
        <v>9800344</v>
      </c>
      <c r="F215">
        <f>VLOOKUP(B215,coef!$A$2:$B$13,2,FALSE)</f>
        <v>1.9799800000000001</v>
      </c>
      <c r="G215">
        <f>C215*coef!$B$14</f>
        <v>1.9163207800000002</v>
      </c>
      <c r="H215">
        <f>D215*coef!$B$15</f>
        <v>0.88928504640000006</v>
      </c>
      <c r="I215">
        <f>E215*coef!$B$16</f>
        <v>-1.3831813507840001</v>
      </c>
      <c r="J215">
        <f t="shared" si="14"/>
        <v>3.4024044756160001</v>
      </c>
    </row>
    <row r="216" spans="1:10" x14ac:dyDescent="0.2">
      <c r="A216" s="4">
        <v>2018</v>
      </c>
      <c r="B216" s="4" t="s">
        <v>12</v>
      </c>
      <c r="C216" s="4">
        <f t="shared" si="15"/>
        <v>215</v>
      </c>
      <c r="D216" s="4">
        <f t="shared" si="12"/>
        <v>46225</v>
      </c>
      <c r="E216" s="4">
        <f t="shared" si="13"/>
        <v>9938375</v>
      </c>
      <c r="F216">
        <f>VLOOKUP(B216,coef!$A$2:$B$13,2,FALSE)</f>
        <v>1.8873200000000001</v>
      </c>
      <c r="G216">
        <f>C216*coef!$B$14</f>
        <v>1.9252755500000003</v>
      </c>
      <c r="H216">
        <f>D216*coef!$B$15</f>
        <v>0.89761553999999999</v>
      </c>
      <c r="I216">
        <f>E216*coef!$B$16</f>
        <v>-1.4026624940000001</v>
      </c>
      <c r="J216">
        <f t="shared" si="14"/>
        <v>3.3075485960000002</v>
      </c>
    </row>
    <row r="217" spans="1:10" x14ac:dyDescent="0.2">
      <c r="A217" s="4">
        <v>2018</v>
      </c>
      <c r="B217" s="4" t="s">
        <v>13</v>
      </c>
      <c r="C217" s="4">
        <f t="shared" si="15"/>
        <v>216</v>
      </c>
      <c r="D217" s="4">
        <f t="shared" si="12"/>
        <v>46656</v>
      </c>
      <c r="E217" s="4">
        <f t="shared" si="13"/>
        <v>10077696</v>
      </c>
      <c r="F217">
        <f>VLOOKUP(B217,coef!$A$2:$B$13,2,FALSE)</f>
        <v>1.9963299999999999</v>
      </c>
      <c r="G217">
        <f>C217*coef!$B$14</f>
        <v>1.9342303200000002</v>
      </c>
      <c r="H217">
        <f>D217*coef!$B$15</f>
        <v>0.90598487039999998</v>
      </c>
      <c r="I217">
        <f>E217*coef!$B$16</f>
        <v>-1.4223257026560001</v>
      </c>
      <c r="J217">
        <f t="shared" si="14"/>
        <v>3.414219487744</v>
      </c>
    </row>
    <row r="218" spans="1:10" x14ac:dyDescent="0.2">
      <c r="A218" s="4">
        <v>2019</v>
      </c>
      <c r="B218" s="4" t="s">
        <v>2</v>
      </c>
      <c r="C218" s="4">
        <f t="shared" si="15"/>
        <v>217</v>
      </c>
      <c r="D218" s="4">
        <f t="shared" si="12"/>
        <v>47089</v>
      </c>
      <c r="E218" s="4">
        <f t="shared" si="13"/>
        <v>10218313</v>
      </c>
      <c r="F218">
        <f>VLOOKUP(B218,coef!$A$2:$B$13,2,FALSE)</f>
        <v>2.0354199999999998</v>
      </c>
      <c r="G218">
        <f>C218*coef!$B$14</f>
        <v>1.9431850900000001</v>
      </c>
      <c r="H218">
        <f>D218*coef!$B$15</f>
        <v>0.91439303760000001</v>
      </c>
      <c r="I218">
        <f>E218*coef!$B$16</f>
        <v>-1.4421718235680001</v>
      </c>
      <c r="J218">
        <f t="shared" si="14"/>
        <v>3.4508263040320002</v>
      </c>
    </row>
    <row r="219" spans="1:10" x14ac:dyDescent="0.2">
      <c r="A219" s="4">
        <v>2019</v>
      </c>
      <c r="B219" s="4" t="s">
        <v>3</v>
      </c>
      <c r="C219" s="4">
        <f t="shared" si="15"/>
        <v>218</v>
      </c>
      <c r="D219" s="4">
        <f t="shared" si="12"/>
        <v>47524</v>
      </c>
      <c r="E219" s="4">
        <f t="shared" si="13"/>
        <v>10360232</v>
      </c>
      <c r="F219">
        <f>VLOOKUP(B219,coef!$A$2:$B$13,2,FALSE)</f>
        <v>1.8300799999999999</v>
      </c>
      <c r="G219">
        <f>C219*coef!$B$14</f>
        <v>1.9521398600000002</v>
      </c>
      <c r="H219">
        <f>D219*coef!$B$15</f>
        <v>0.92284004159999999</v>
      </c>
      <c r="I219">
        <f>E219*coef!$B$16</f>
        <v>-1.4622017035520001</v>
      </c>
      <c r="J219">
        <f t="shared" si="14"/>
        <v>3.2428581980480002</v>
      </c>
    </row>
    <row r="220" spans="1:10" x14ac:dyDescent="0.2">
      <c r="A220" s="4">
        <v>2019</v>
      </c>
      <c r="B220" s="4" t="s">
        <v>4</v>
      </c>
      <c r="C220" s="4">
        <f t="shared" si="15"/>
        <v>219</v>
      </c>
      <c r="D220" s="4">
        <f t="shared" si="12"/>
        <v>47961</v>
      </c>
      <c r="E220" s="4">
        <f t="shared" si="13"/>
        <v>10503459</v>
      </c>
      <c r="F220">
        <f>VLOOKUP(B220,coef!$A$2:$B$13,2,FALSE)</f>
        <v>2.1410900000000002</v>
      </c>
      <c r="G220">
        <f>C220*coef!$B$14</f>
        <v>1.9610946300000003</v>
      </c>
      <c r="H220">
        <f>D220*coef!$B$15</f>
        <v>0.93132588240000003</v>
      </c>
      <c r="I220">
        <f>E220*coef!$B$16</f>
        <v>-1.482416189424</v>
      </c>
      <c r="J220">
        <f t="shared" si="14"/>
        <v>3.5510943229760006</v>
      </c>
    </row>
    <row r="221" spans="1:10" x14ac:dyDescent="0.2">
      <c r="A221" s="4">
        <v>2019</v>
      </c>
      <c r="B221" s="4" t="s">
        <v>5</v>
      </c>
      <c r="C221" s="4">
        <f t="shared" si="15"/>
        <v>220</v>
      </c>
      <c r="D221" s="4">
        <f t="shared" si="12"/>
        <v>48400</v>
      </c>
      <c r="E221" s="4">
        <f t="shared" si="13"/>
        <v>10648000</v>
      </c>
      <c r="F221">
        <f>VLOOKUP(B221,coef!$A$2:$B$13,2,FALSE)</f>
        <v>2.0765099999999999</v>
      </c>
      <c r="G221">
        <f>C221*coef!$B$14</f>
        <v>1.9700494000000002</v>
      </c>
      <c r="H221">
        <f>D221*coef!$B$15</f>
        <v>0.93985056</v>
      </c>
      <c r="I221">
        <f>E221*coef!$B$16</f>
        <v>-1.5028161280000001</v>
      </c>
      <c r="J221">
        <f t="shared" si="14"/>
        <v>3.4835938319999995</v>
      </c>
    </row>
    <row r="222" spans="1:10" x14ac:dyDescent="0.2">
      <c r="A222" s="4">
        <v>2019</v>
      </c>
      <c r="B222" s="4" t="s">
        <v>6</v>
      </c>
      <c r="C222" s="4">
        <f t="shared" si="15"/>
        <v>221</v>
      </c>
      <c r="D222" s="4">
        <f t="shared" si="12"/>
        <v>48841</v>
      </c>
      <c r="E222" s="4">
        <f t="shared" si="13"/>
        <v>10793861</v>
      </c>
      <c r="F222">
        <f>VLOOKUP(B222,coef!$A$2:$B$13,2,FALSE)</f>
        <v>2.15863</v>
      </c>
      <c r="G222">
        <f>C222*coef!$B$14</f>
        <v>1.9790041700000001</v>
      </c>
      <c r="H222">
        <f>D222*coef!$B$15</f>
        <v>0.94841407440000003</v>
      </c>
      <c r="I222">
        <f>E222*coef!$B$16</f>
        <v>-1.5234023660960001</v>
      </c>
      <c r="J222">
        <f t="shared" si="14"/>
        <v>3.5626458783040005</v>
      </c>
    </row>
    <row r="223" spans="1:10" x14ac:dyDescent="0.2">
      <c r="A223" s="4">
        <v>2019</v>
      </c>
      <c r="B223" s="4" t="s">
        <v>7</v>
      </c>
      <c r="C223" s="4">
        <f t="shared" si="15"/>
        <v>222</v>
      </c>
      <c r="D223" s="4">
        <f t="shared" si="12"/>
        <v>49284</v>
      </c>
      <c r="E223" s="4">
        <f t="shared" si="13"/>
        <v>10941048</v>
      </c>
      <c r="F223">
        <f>VLOOKUP(B223,coef!$A$2:$B$13,2,FALSE)</f>
        <v>2.0132699999999999</v>
      </c>
      <c r="G223">
        <f>C223*coef!$B$14</f>
        <v>1.9879589400000002</v>
      </c>
      <c r="H223">
        <f>D223*coef!$B$15</f>
        <v>0.9570164256</v>
      </c>
      <c r="I223">
        <f>E223*coef!$B$16</f>
        <v>-1.544175750528</v>
      </c>
      <c r="J223">
        <f t="shared" si="14"/>
        <v>3.414069615072</v>
      </c>
    </row>
    <row r="224" spans="1:10" x14ac:dyDescent="0.2">
      <c r="A224" s="4">
        <v>2019</v>
      </c>
      <c r="B224" s="4" t="s">
        <v>8</v>
      </c>
      <c r="C224" s="4">
        <f t="shared" si="15"/>
        <v>223</v>
      </c>
      <c r="D224" s="4">
        <f t="shared" si="12"/>
        <v>49729</v>
      </c>
      <c r="E224" s="4">
        <f t="shared" si="13"/>
        <v>11089567</v>
      </c>
      <c r="F224">
        <f>VLOOKUP(B224,coef!$A$2:$B$13,2,FALSE)</f>
        <v>2.0245000000000002</v>
      </c>
      <c r="G224">
        <f>C224*coef!$B$14</f>
        <v>1.9969137100000003</v>
      </c>
      <c r="H224">
        <f>D224*coef!$B$15</f>
        <v>0.96565761360000002</v>
      </c>
      <c r="I224">
        <f>E224*coef!$B$16</f>
        <v>-1.5651371281119999</v>
      </c>
      <c r="J224">
        <f t="shared" si="14"/>
        <v>3.4219341954880012</v>
      </c>
    </row>
    <row r="225" spans="1:10" x14ac:dyDescent="0.2">
      <c r="A225" s="4">
        <v>2019</v>
      </c>
      <c r="B225" s="4" t="s">
        <v>9</v>
      </c>
      <c r="C225" s="4">
        <f t="shared" si="15"/>
        <v>224</v>
      </c>
      <c r="D225" s="4">
        <f t="shared" si="12"/>
        <v>50176</v>
      </c>
      <c r="E225" s="4">
        <f t="shared" si="13"/>
        <v>11239424</v>
      </c>
      <c r="F225">
        <f>VLOOKUP(B225,coef!$A$2:$B$13,2,FALSE)</f>
        <v>2.0075699999999999</v>
      </c>
      <c r="G225">
        <f>C225*coef!$B$14</f>
        <v>2.0058684800000002</v>
      </c>
      <c r="H225">
        <f>D225*coef!$B$15</f>
        <v>0.97433763839999998</v>
      </c>
      <c r="I225">
        <f>E225*coef!$B$16</f>
        <v>-1.5862873456640001</v>
      </c>
      <c r="J225">
        <f t="shared" si="14"/>
        <v>3.4014887727359993</v>
      </c>
    </row>
    <row r="226" spans="1:10" x14ac:dyDescent="0.2">
      <c r="A226" s="4">
        <v>2019</v>
      </c>
      <c r="B226" s="4" t="s">
        <v>10</v>
      </c>
      <c r="C226" s="4">
        <f t="shared" si="15"/>
        <v>225</v>
      </c>
      <c r="D226" s="4">
        <f t="shared" si="12"/>
        <v>50625</v>
      </c>
      <c r="E226" s="4">
        <f t="shared" si="13"/>
        <v>11390625</v>
      </c>
      <c r="F226">
        <f>VLOOKUP(B226,coef!$A$2:$B$13,2,FALSE)</f>
        <v>1.8846400000000001</v>
      </c>
      <c r="G226">
        <f>C226*coef!$B$14</f>
        <v>2.0148232500000001</v>
      </c>
      <c r="H226">
        <f>D226*coef!$B$15</f>
        <v>0.9830565</v>
      </c>
      <c r="I226">
        <f>E226*coef!$B$16</f>
        <v>-1.60762725</v>
      </c>
      <c r="J226">
        <f t="shared" si="14"/>
        <v>3.2748925</v>
      </c>
    </row>
    <row r="227" spans="1:10" x14ac:dyDescent="0.2">
      <c r="A227" s="4">
        <v>2019</v>
      </c>
      <c r="B227" s="4" t="s">
        <v>11</v>
      </c>
      <c r="C227" s="4">
        <f t="shared" si="15"/>
        <v>226</v>
      </c>
      <c r="D227" s="4">
        <f t="shared" si="12"/>
        <v>51076</v>
      </c>
      <c r="E227" s="4">
        <f t="shared" si="13"/>
        <v>11543176</v>
      </c>
      <c r="F227">
        <f>VLOOKUP(B227,coef!$A$2:$B$13,2,FALSE)</f>
        <v>1.9799800000000001</v>
      </c>
      <c r="G227">
        <f>C227*coef!$B$14</f>
        <v>2.02377802</v>
      </c>
      <c r="H227">
        <f>D227*coef!$B$15</f>
        <v>0.99181419840000007</v>
      </c>
      <c r="I227">
        <f>E227*coef!$B$16</f>
        <v>-1.6291576879359999</v>
      </c>
      <c r="J227">
        <f t="shared" si="14"/>
        <v>3.3664145304640005</v>
      </c>
    </row>
    <row r="228" spans="1:10" x14ac:dyDescent="0.2">
      <c r="A228" s="4">
        <v>2019</v>
      </c>
      <c r="B228" s="4" t="s">
        <v>12</v>
      </c>
      <c r="C228" s="4">
        <f t="shared" si="15"/>
        <v>227</v>
      </c>
      <c r="D228" s="4">
        <f t="shared" si="12"/>
        <v>51529</v>
      </c>
      <c r="E228" s="4">
        <f t="shared" si="13"/>
        <v>11697083</v>
      </c>
      <c r="F228">
        <f>VLOOKUP(B228,coef!$A$2:$B$13,2,FALSE)</f>
        <v>1.8873200000000001</v>
      </c>
      <c r="G228">
        <f>C228*coef!$B$14</f>
        <v>2.0327327900000003</v>
      </c>
      <c r="H228">
        <f>D228*coef!$B$15</f>
        <v>1.0006107336000001</v>
      </c>
      <c r="I228">
        <f>E228*coef!$B$16</f>
        <v>-1.650879506288</v>
      </c>
      <c r="J228">
        <f t="shared" si="14"/>
        <v>3.2697840173120012</v>
      </c>
    </row>
    <row r="229" spans="1:10" x14ac:dyDescent="0.2">
      <c r="A229" s="4">
        <v>2019</v>
      </c>
      <c r="B229" s="4" t="s">
        <v>13</v>
      </c>
      <c r="C229" s="4">
        <f t="shared" si="15"/>
        <v>228</v>
      </c>
      <c r="D229" s="4">
        <f t="shared" si="12"/>
        <v>51984</v>
      </c>
      <c r="E229" s="4">
        <f t="shared" si="13"/>
        <v>11852352</v>
      </c>
      <c r="F229">
        <f>VLOOKUP(B229,coef!$A$2:$B$13,2,FALSE)</f>
        <v>1.9963299999999999</v>
      </c>
      <c r="G229">
        <f>C229*coef!$B$14</f>
        <v>2.0416875600000002</v>
      </c>
      <c r="H229">
        <f>D229*coef!$B$15</f>
        <v>1.0094461055999999</v>
      </c>
      <c r="I229">
        <f>E229*coef!$B$16</f>
        <v>-1.6727935518720001</v>
      </c>
      <c r="J229">
        <f t="shared" si="14"/>
        <v>3.3746701137280004</v>
      </c>
    </row>
    <row r="230" spans="1:10" x14ac:dyDescent="0.2">
      <c r="A230" s="4">
        <v>2020</v>
      </c>
      <c r="B230" s="4" t="s">
        <v>2</v>
      </c>
      <c r="C230" s="4">
        <f t="shared" si="15"/>
        <v>229</v>
      </c>
      <c r="D230" s="4">
        <f t="shared" si="12"/>
        <v>52441</v>
      </c>
      <c r="E230" s="4">
        <f t="shared" si="13"/>
        <v>12008989</v>
      </c>
      <c r="F230">
        <f>VLOOKUP(B230,coef!$A$2:$B$13,2,FALSE)</f>
        <v>2.0354199999999998</v>
      </c>
      <c r="G230">
        <f>C230*coef!$B$14</f>
        <v>2.0506423300000001</v>
      </c>
      <c r="H230">
        <f>D230*coef!$B$15</f>
        <v>1.0183203143999999</v>
      </c>
      <c r="I230">
        <f>E230*coef!$B$16</f>
        <v>-1.694900671504</v>
      </c>
      <c r="J230">
        <f t="shared" si="14"/>
        <v>3.4094819728959993</v>
      </c>
    </row>
    <row r="231" spans="1:10" x14ac:dyDescent="0.2">
      <c r="A231" s="4">
        <v>2020</v>
      </c>
      <c r="B231" s="4" t="s">
        <v>3</v>
      </c>
      <c r="C231" s="4">
        <f t="shared" si="15"/>
        <v>230</v>
      </c>
      <c r="D231" s="4">
        <f t="shared" si="12"/>
        <v>52900</v>
      </c>
      <c r="E231" s="4">
        <f t="shared" si="13"/>
        <v>12167000</v>
      </c>
      <c r="F231">
        <f>VLOOKUP(B231,coef!$A$2:$B$13,2,FALSE)</f>
        <v>1.8300799999999999</v>
      </c>
      <c r="G231">
        <f>C231*coef!$B$14</f>
        <v>2.0595971000000004</v>
      </c>
      <c r="H231">
        <f>D231*coef!$B$15</f>
        <v>1.0272333600000001</v>
      </c>
      <c r="I231">
        <f>E231*coef!$B$16</f>
        <v>-1.717201712</v>
      </c>
      <c r="J231">
        <f t="shared" si="14"/>
        <v>3.1997087480000004</v>
      </c>
    </row>
    <row r="232" spans="1:10" x14ac:dyDescent="0.2">
      <c r="A232" s="4">
        <v>2020</v>
      </c>
      <c r="B232" s="4" t="s">
        <v>4</v>
      </c>
      <c r="C232" s="4">
        <f t="shared" si="15"/>
        <v>231</v>
      </c>
      <c r="D232" s="4">
        <f t="shared" si="12"/>
        <v>53361</v>
      </c>
      <c r="E232" s="4">
        <f t="shared" si="13"/>
        <v>12326391</v>
      </c>
      <c r="F232">
        <f>VLOOKUP(B232,coef!$A$2:$B$13,2,FALSE)</f>
        <v>2.1410900000000002</v>
      </c>
      <c r="G232">
        <f>C232*coef!$B$14</f>
        <v>2.0685518700000003</v>
      </c>
      <c r="H232">
        <f>D232*coef!$B$15</f>
        <v>1.0361852424</v>
      </c>
      <c r="I232">
        <f>E232*coef!$B$16</f>
        <v>-1.7396975201760001</v>
      </c>
      <c r="J232">
        <f t="shared" si="14"/>
        <v>3.5061295922240006</v>
      </c>
    </row>
    <row r="233" spans="1:10" x14ac:dyDescent="0.2">
      <c r="A233" s="4">
        <v>2020</v>
      </c>
      <c r="B233" s="4" t="s">
        <v>5</v>
      </c>
      <c r="C233" s="4">
        <f t="shared" si="15"/>
        <v>232</v>
      </c>
      <c r="D233" s="4">
        <f t="shared" si="12"/>
        <v>53824</v>
      </c>
      <c r="E233" s="4">
        <f t="shared" si="13"/>
        <v>12487168</v>
      </c>
      <c r="F233">
        <f>VLOOKUP(B233,coef!$A$2:$B$13,2,FALSE)</f>
        <v>2.0765099999999999</v>
      </c>
      <c r="G233">
        <f>C233*coef!$B$14</f>
        <v>2.0775066400000002</v>
      </c>
      <c r="H233">
        <f>D233*coef!$B$15</f>
        <v>1.0451759616</v>
      </c>
      <c r="I233">
        <f>E233*coef!$B$16</f>
        <v>-1.762388942848</v>
      </c>
      <c r="J233">
        <f t="shared" si="14"/>
        <v>3.4368036587519999</v>
      </c>
    </row>
    <row r="234" spans="1:10" x14ac:dyDescent="0.2">
      <c r="A234" s="4">
        <v>2020</v>
      </c>
      <c r="B234" s="4" t="s">
        <v>6</v>
      </c>
      <c r="C234" s="4">
        <f t="shared" si="15"/>
        <v>233</v>
      </c>
      <c r="D234" s="4">
        <f t="shared" si="12"/>
        <v>54289</v>
      </c>
      <c r="E234" s="4">
        <f t="shared" si="13"/>
        <v>12649337</v>
      </c>
      <c r="F234">
        <f>VLOOKUP(B234,coef!$A$2:$B$13,2,FALSE)</f>
        <v>2.15863</v>
      </c>
      <c r="G234">
        <f>C234*coef!$B$14</f>
        <v>2.0864614100000001</v>
      </c>
      <c r="H234">
        <f>D234*coef!$B$15</f>
        <v>1.0542055176</v>
      </c>
      <c r="I234">
        <f>E234*coef!$B$16</f>
        <v>-1.7852768268320001</v>
      </c>
      <c r="J234">
        <f t="shared" si="14"/>
        <v>3.5140201007680005</v>
      </c>
    </row>
    <row r="235" spans="1:10" x14ac:dyDescent="0.2">
      <c r="A235" s="4">
        <v>2020</v>
      </c>
      <c r="B235" s="4" t="s">
        <v>7</v>
      </c>
      <c r="C235" s="4">
        <f t="shared" si="15"/>
        <v>234</v>
      </c>
      <c r="D235" s="4">
        <f t="shared" si="12"/>
        <v>54756</v>
      </c>
      <c r="E235" s="4">
        <f t="shared" si="13"/>
        <v>12812904</v>
      </c>
      <c r="F235">
        <f>VLOOKUP(B235,coef!$A$2:$B$13,2,FALSE)</f>
        <v>2.0132699999999999</v>
      </c>
      <c r="G235">
        <f>C235*coef!$B$14</f>
        <v>2.09541618</v>
      </c>
      <c r="H235">
        <f>D235*coef!$B$15</f>
        <v>1.0632739104</v>
      </c>
      <c r="I235">
        <f>E235*coef!$B$16</f>
        <v>-1.8083620189439999</v>
      </c>
      <c r="J235">
        <f t="shared" si="14"/>
        <v>3.363598071455999</v>
      </c>
    </row>
    <row r="236" spans="1:10" x14ac:dyDescent="0.2">
      <c r="A236" s="4">
        <v>2020</v>
      </c>
      <c r="B236" s="4" t="s">
        <v>8</v>
      </c>
      <c r="C236" s="4">
        <f t="shared" si="15"/>
        <v>235</v>
      </c>
      <c r="D236" s="4">
        <f t="shared" si="12"/>
        <v>55225</v>
      </c>
      <c r="E236" s="4">
        <f t="shared" si="13"/>
        <v>12977875</v>
      </c>
      <c r="F236">
        <f>VLOOKUP(B236,coef!$A$2:$B$13,2,FALSE)</f>
        <v>2.0245000000000002</v>
      </c>
      <c r="G236">
        <f>C236*coef!$B$14</f>
        <v>2.1043709500000003</v>
      </c>
      <c r="H236">
        <f>D236*coef!$B$15</f>
        <v>1.0723811400000001</v>
      </c>
      <c r="I236">
        <f>E236*coef!$B$16</f>
        <v>-1.8316453660000001</v>
      </c>
      <c r="J236">
        <f t="shared" si="14"/>
        <v>3.3696067240000005</v>
      </c>
    </row>
    <row r="237" spans="1:10" x14ac:dyDescent="0.2">
      <c r="A237" s="4">
        <v>2020</v>
      </c>
      <c r="B237" s="4" t="s">
        <v>9</v>
      </c>
      <c r="C237" s="4">
        <f t="shared" si="15"/>
        <v>236</v>
      </c>
      <c r="D237" s="4">
        <f t="shared" si="12"/>
        <v>55696</v>
      </c>
      <c r="E237" s="4">
        <f t="shared" si="13"/>
        <v>13144256</v>
      </c>
      <c r="F237">
        <f>VLOOKUP(B237,coef!$A$2:$B$13,2,FALSE)</f>
        <v>2.0075699999999999</v>
      </c>
      <c r="G237">
        <f>C237*coef!$B$14</f>
        <v>2.1133257200000002</v>
      </c>
      <c r="H237">
        <f>D237*coef!$B$15</f>
        <v>1.0815272064000001</v>
      </c>
      <c r="I237">
        <f>E237*coef!$B$16</f>
        <v>-1.8551277148159999</v>
      </c>
      <c r="J237">
        <f t="shared" si="14"/>
        <v>3.3472952115840009</v>
      </c>
    </row>
    <row r="238" spans="1:10" x14ac:dyDescent="0.2">
      <c r="A238" s="4">
        <v>2020</v>
      </c>
      <c r="B238" s="4" t="s">
        <v>10</v>
      </c>
      <c r="C238" s="4">
        <f t="shared" si="15"/>
        <v>237</v>
      </c>
      <c r="D238" s="4">
        <f t="shared" si="12"/>
        <v>56169</v>
      </c>
      <c r="E238" s="4">
        <f t="shared" si="13"/>
        <v>13312053</v>
      </c>
      <c r="F238">
        <f>VLOOKUP(B238,coef!$A$2:$B$13,2,FALSE)</f>
        <v>1.8846400000000001</v>
      </c>
      <c r="G238">
        <f>C238*coef!$B$14</f>
        <v>2.1222804900000001</v>
      </c>
      <c r="H238">
        <f>D238*coef!$B$15</f>
        <v>1.0907121096000001</v>
      </c>
      <c r="I238">
        <f>E238*coef!$B$16</f>
        <v>-1.878809912208</v>
      </c>
      <c r="J238">
        <f t="shared" si="14"/>
        <v>3.2188226873920005</v>
      </c>
    </row>
    <row r="239" spans="1:10" x14ac:dyDescent="0.2">
      <c r="A239" s="4">
        <v>2020</v>
      </c>
      <c r="B239" s="4" t="s">
        <v>11</v>
      </c>
      <c r="C239" s="4">
        <f t="shared" si="15"/>
        <v>238</v>
      </c>
      <c r="D239" s="4">
        <f t="shared" si="12"/>
        <v>56644</v>
      </c>
      <c r="E239" s="4">
        <f t="shared" si="13"/>
        <v>13481272</v>
      </c>
      <c r="F239">
        <f>VLOOKUP(B239,coef!$A$2:$B$13,2,FALSE)</f>
        <v>1.9799800000000001</v>
      </c>
      <c r="G239">
        <f>C239*coef!$B$14</f>
        <v>2.1312352600000004</v>
      </c>
      <c r="H239">
        <f>D239*coef!$B$15</f>
        <v>1.0999358496</v>
      </c>
      <c r="I239">
        <f>E239*coef!$B$16</f>
        <v>-1.902692804992</v>
      </c>
      <c r="J239">
        <f t="shared" si="14"/>
        <v>3.3084583046080009</v>
      </c>
    </row>
    <row r="240" spans="1:10" x14ac:dyDescent="0.2">
      <c r="A240" s="4">
        <v>2020</v>
      </c>
      <c r="B240" s="4" t="s">
        <v>12</v>
      </c>
      <c r="C240" s="4">
        <f t="shared" si="15"/>
        <v>239</v>
      </c>
      <c r="D240" s="4">
        <f t="shared" si="12"/>
        <v>57121</v>
      </c>
      <c r="E240" s="4">
        <f t="shared" si="13"/>
        <v>13651919</v>
      </c>
      <c r="F240">
        <f>VLOOKUP(B240,coef!$A$2:$B$13,2,FALSE)</f>
        <v>1.8873200000000001</v>
      </c>
      <c r="G240">
        <f>C240*coef!$B$14</f>
        <v>2.1401900300000003</v>
      </c>
      <c r="H240">
        <f>D240*coef!$B$15</f>
        <v>1.1091984264000001</v>
      </c>
      <c r="I240">
        <f>E240*coef!$B$16</f>
        <v>-1.926777239984</v>
      </c>
      <c r="J240">
        <f t="shared" si="14"/>
        <v>3.2099312164159999</v>
      </c>
    </row>
    <row r="241" spans="1:10" x14ac:dyDescent="0.2">
      <c r="A241" s="4">
        <v>2020</v>
      </c>
      <c r="B241" s="4" t="s">
        <v>13</v>
      </c>
      <c r="C241" s="4">
        <f t="shared" si="15"/>
        <v>240</v>
      </c>
      <c r="D241" s="4">
        <f t="shared" si="12"/>
        <v>57600</v>
      </c>
      <c r="E241" s="4">
        <f t="shared" si="13"/>
        <v>13824000</v>
      </c>
      <c r="F241">
        <f>VLOOKUP(B241,coef!$A$2:$B$13,2,FALSE)</f>
        <v>1.9963299999999999</v>
      </c>
      <c r="G241">
        <f>C241*coef!$B$14</f>
        <v>2.1491448000000002</v>
      </c>
      <c r="H241">
        <f>D241*coef!$B$15</f>
        <v>1.1184998399999999</v>
      </c>
      <c r="I241">
        <f>E241*coef!$B$16</f>
        <v>-1.9510640640000001</v>
      </c>
      <c r="J241">
        <f t="shared" si="14"/>
        <v>3.3129105760000006</v>
      </c>
    </row>
    <row r="242" spans="1:10" x14ac:dyDescent="0.2">
      <c r="A242" s="4">
        <v>2021</v>
      </c>
      <c r="B242" s="4" t="s">
        <v>2</v>
      </c>
      <c r="C242" s="4">
        <f t="shared" si="15"/>
        <v>241</v>
      </c>
      <c r="D242" s="4">
        <f t="shared" si="12"/>
        <v>58081</v>
      </c>
      <c r="E242" s="4">
        <f t="shared" si="13"/>
        <v>13997521</v>
      </c>
      <c r="F242">
        <f>VLOOKUP(B242,coef!$A$2:$B$13,2,FALSE)</f>
        <v>2.0354199999999998</v>
      </c>
      <c r="G242">
        <f>C242*coef!$B$14</f>
        <v>2.1580995700000001</v>
      </c>
      <c r="H242">
        <f>D242*coef!$B$15</f>
        <v>1.1278400904000001</v>
      </c>
      <c r="I242">
        <f>E242*coef!$B$16</f>
        <v>-1.9755541238559999</v>
      </c>
      <c r="J242">
        <f t="shared" si="14"/>
        <v>3.3458055365439998</v>
      </c>
    </row>
    <row r="243" spans="1:10" x14ac:dyDescent="0.2">
      <c r="A243" s="4">
        <v>2021</v>
      </c>
      <c r="B243" s="4" t="s">
        <v>3</v>
      </c>
      <c r="C243" s="4">
        <f t="shared" si="15"/>
        <v>242</v>
      </c>
      <c r="D243" s="4">
        <f t="shared" si="12"/>
        <v>58564</v>
      </c>
      <c r="E243" s="4">
        <f t="shared" si="13"/>
        <v>14172488</v>
      </c>
      <c r="F243">
        <f>VLOOKUP(B243,coef!$A$2:$B$13,2,FALSE)</f>
        <v>1.8300799999999999</v>
      </c>
      <c r="G243">
        <f>C243*coef!$B$14</f>
        <v>2.16705434</v>
      </c>
      <c r="H243">
        <f>D243*coef!$B$15</f>
        <v>1.1372191776</v>
      </c>
      <c r="I243">
        <f>E243*coef!$B$16</f>
        <v>-2.0002482663680001</v>
      </c>
      <c r="J243">
        <f t="shared" si="14"/>
        <v>3.1341052512319991</v>
      </c>
    </row>
    <row r="244" spans="1:10" x14ac:dyDescent="0.2">
      <c r="A244" s="4">
        <v>2021</v>
      </c>
      <c r="B244" s="4" t="s">
        <v>4</v>
      </c>
      <c r="C244" s="4">
        <f t="shared" si="15"/>
        <v>243</v>
      </c>
      <c r="D244" s="4">
        <f t="shared" si="12"/>
        <v>59049</v>
      </c>
      <c r="E244" s="4">
        <f t="shared" si="13"/>
        <v>14348907</v>
      </c>
      <c r="F244">
        <f>VLOOKUP(B244,coef!$A$2:$B$13,2,FALSE)</f>
        <v>2.1410900000000002</v>
      </c>
      <c r="G244">
        <f>C244*coef!$B$14</f>
        <v>2.1760091100000003</v>
      </c>
      <c r="H244">
        <f>D244*coef!$B$15</f>
        <v>1.1466371016000001</v>
      </c>
      <c r="I244">
        <f>E244*coef!$B$16</f>
        <v>-2.0251473383520002</v>
      </c>
      <c r="J244">
        <f t="shared" si="14"/>
        <v>3.4385888732480003</v>
      </c>
    </row>
    <row r="245" spans="1:10" x14ac:dyDescent="0.2">
      <c r="A245" s="4">
        <v>2021</v>
      </c>
      <c r="B245" s="4" t="s">
        <v>5</v>
      </c>
      <c r="C245" s="4">
        <f t="shared" si="15"/>
        <v>244</v>
      </c>
      <c r="D245" s="4">
        <f t="shared" si="12"/>
        <v>59536</v>
      </c>
      <c r="E245" s="4">
        <f t="shared" si="13"/>
        <v>14526784</v>
      </c>
      <c r="F245">
        <f>VLOOKUP(B245,coef!$A$2:$B$13,2,FALSE)</f>
        <v>2.0765099999999999</v>
      </c>
      <c r="G245">
        <f>C245*coef!$B$14</f>
        <v>2.1849638800000002</v>
      </c>
      <c r="H245">
        <f>D245*coef!$B$15</f>
        <v>1.1560938624000001</v>
      </c>
      <c r="I245">
        <f>E245*coef!$B$16</f>
        <v>-2.0502521866240002</v>
      </c>
      <c r="J245">
        <f t="shared" si="14"/>
        <v>3.3673155557760008</v>
      </c>
    </row>
    <row r="246" spans="1:10" x14ac:dyDescent="0.2">
      <c r="A246" s="4">
        <v>2021</v>
      </c>
      <c r="B246" s="4" t="s">
        <v>6</v>
      </c>
      <c r="C246" s="4">
        <f t="shared" si="15"/>
        <v>245</v>
      </c>
      <c r="D246" s="4">
        <f t="shared" si="12"/>
        <v>60025</v>
      </c>
      <c r="E246" s="4">
        <f t="shared" si="13"/>
        <v>14706125</v>
      </c>
      <c r="F246">
        <f>VLOOKUP(B246,coef!$A$2:$B$13,2,FALSE)</f>
        <v>2.15863</v>
      </c>
      <c r="G246">
        <f>C246*coef!$B$14</f>
        <v>2.1939186500000001</v>
      </c>
      <c r="H246">
        <f>D246*coef!$B$15</f>
        <v>1.1655894600000001</v>
      </c>
      <c r="I246">
        <f>E246*coef!$B$16</f>
        <v>-2.0755636580000001</v>
      </c>
      <c r="J246">
        <f t="shared" si="14"/>
        <v>3.4425744520000006</v>
      </c>
    </row>
    <row r="247" spans="1:10" x14ac:dyDescent="0.2">
      <c r="A247" s="4">
        <v>2021</v>
      </c>
      <c r="B247" s="4" t="s">
        <v>7</v>
      </c>
      <c r="C247" s="4">
        <f t="shared" si="15"/>
        <v>246</v>
      </c>
      <c r="D247" s="4">
        <f t="shared" si="12"/>
        <v>60516</v>
      </c>
      <c r="E247" s="4">
        <f t="shared" si="13"/>
        <v>14886936</v>
      </c>
      <c r="F247">
        <f>VLOOKUP(B247,coef!$A$2:$B$13,2,FALSE)</f>
        <v>2.0132699999999999</v>
      </c>
      <c r="G247">
        <f>C247*coef!$B$14</f>
        <v>2.2028734200000004</v>
      </c>
      <c r="H247">
        <f>D247*coef!$B$15</f>
        <v>1.1751238944</v>
      </c>
      <c r="I247">
        <f>E247*coef!$B$16</f>
        <v>-2.1010825992959998</v>
      </c>
      <c r="J247">
        <f t="shared" si="14"/>
        <v>3.2901847151040005</v>
      </c>
    </row>
    <row r="248" spans="1:10" x14ac:dyDescent="0.2">
      <c r="A248" s="4">
        <v>2021</v>
      </c>
      <c r="B248" s="4" t="s">
        <v>8</v>
      </c>
      <c r="C248" s="4">
        <f t="shared" si="15"/>
        <v>247</v>
      </c>
      <c r="D248" s="4">
        <f t="shared" si="12"/>
        <v>61009</v>
      </c>
      <c r="E248" s="4">
        <f t="shared" si="13"/>
        <v>15069223</v>
      </c>
      <c r="F248">
        <f>VLOOKUP(B248,coef!$A$2:$B$13,2,FALSE)</f>
        <v>2.0245000000000002</v>
      </c>
      <c r="G248">
        <f>C248*coef!$B$14</f>
        <v>2.2118281900000003</v>
      </c>
      <c r="H248">
        <f>D248*coef!$B$15</f>
        <v>1.1846971656</v>
      </c>
      <c r="I248">
        <f>E248*coef!$B$16</f>
        <v>-2.1268098573279999</v>
      </c>
      <c r="J248">
        <f t="shared" si="14"/>
        <v>3.2942154982720004</v>
      </c>
    </row>
    <row r="249" spans="1:10" x14ac:dyDescent="0.2">
      <c r="A249" s="4">
        <v>2021</v>
      </c>
      <c r="B249" s="4" t="s">
        <v>9</v>
      </c>
      <c r="C249" s="4">
        <f t="shared" si="15"/>
        <v>248</v>
      </c>
      <c r="D249" s="4">
        <f t="shared" si="12"/>
        <v>61504</v>
      </c>
      <c r="E249" s="4">
        <f t="shared" si="13"/>
        <v>15252992</v>
      </c>
      <c r="F249">
        <f>VLOOKUP(B249,coef!$A$2:$B$13,2,FALSE)</f>
        <v>2.0075699999999999</v>
      </c>
      <c r="G249">
        <f>C249*coef!$B$14</f>
        <v>2.2207829600000002</v>
      </c>
      <c r="H249">
        <f>D249*coef!$B$15</f>
        <v>1.1943092736000001</v>
      </c>
      <c r="I249">
        <f>E249*coef!$B$16</f>
        <v>-2.1527462789120002</v>
      </c>
      <c r="J249">
        <f t="shared" si="14"/>
        <v>3.2699159546880003</v>
      </c>
    </row>
    <row r="250" spans="1:10" x14ac:dyDescent="0.2">
      <c r="A250" s="4">
        <v>2021</v>
      </c>
      <c r="B250" s="4" t="s">
        <v>10</v>
      </c>
      <c r="C250" s="4">
        <f t="shared" si="15"/>
        <v>249</v>
      </c>
      <c r="D250" s="4">
        <f t="shared" si="12"/>
        <v>62001</v>
      </c>
      <c r="E250" s="4">
        <f t="shared" si="13"/>
        <v>15438249</v>
      </c>
      <c r="F250">
        <f>VLOOKUP(B250,coef!$A$2:$B$13,2,FALSE)</f>
        <v>1.8846400000000001</v>
      </c>
      <c r="G250">
        <f>C250*coef!$B$14</f>
        <v>2.2297377300000001</v>
      </c>
      <c r="H250">
        <f>D250*coef!$B$15</f>
        <v>1.2039602184</v>
      </c>
      <c r="I250">
        <f>E250*coef!$B$16</f>
        <v>-2.1788927108639999</v>
      </c>
      <c r="J250">
        <f t="shared" si="14"/>
        <v>3.139445237536</v>
      </c>
    </row>
    <row r="251" spans="1:10" x14ac:dyDescent="0.2">
      <c r="A251" s="4">
        <v>2021</v>
      </c>
      <c r="B251" s="4" t="s">
        <v>11</v>
      </c>
      <c r="C251" s="4">
        <f t="shared" si="15"/>
        <v>250</v>
      </c>
      <c r="D251" s="4">
        <f t="shared" si="12"/>
        <v>62500</v>
      </c>
      <c r="E251" s="4">
        <f t="shared" si="13"/>
        <v>15625000</v>
      </c>
      <c r="F251">
        <f>VLOOKUP(B251,coef!$A$2:$B$13,2,FALSE)</f>
        <v>1.9799800000000001</v>
      </c>
      <c r="G251">
        <f>C251*coef!$B$14</f>
        <v>2.2386925</v>
      </c>
      <c r="H251">
        <f>D251*coef!$B$15</f>
        <v>1.2136500000000001</v>
      </c>
      <c r="I251">
        <f>E251*coef!$B$16</f>
        <v>-2.2052499999999999</v>
      </c>
      <c r="J251">
        <f t="shared" si="14"/>
        <v>3.2270725000000007</v>
      </c>
    </row>
    <row r="252" spans="1:10" x14ac:dyDescent="0.2">
      <c r="A252" s="4">
        <v>2021</v>
      </c>
      <c r="B252" s="4" t="s">
        <v>12</v>
      </c>
      <c r="C252" s="4">
        <f t="shared" si="15"/>
        <v>251</v>
      </c>
      <c r="D252" s="4">
        <f t="shared" si="12"/>
        <v>63001</v>
      </c>
      <c r="E252" s="4">
        <f t="shared" si="13"/>
        <v>15813251</v>
      </c>
      <c r="F252">
        <f>VLOOKUP(B252,coef!$A$2:$B$13,2,FALSE)</f>
        <v>1.8873200000000001</v>
      </c>
      <c r="G252">
        <f>C252*coef!$B$14</f>
        <v>2.2476472700000003</v>
      </c>
      <c r="H252">
        <f>D252*coef!$B$15</f>
        <v>1.2233786184</v>
      </c>
      <c r="I252">
        <f>E252*coef!$B$16</f>
        <v>-2.2318189931360002</v>
      </c>
      <c r="J252">
        <f t="shared" si="14"/>
        <v>3.1265268952640004</v>
      </c>
    </row>
    <row r="253" spans="1:10" x14ac:dyDescent="0.2">
      <c r="A253" s="4">
        <v>2021</v>
      </c>
      <c r="B253" s="4" t="s">
        <v>13</v>
      </c>
      <c r="C253" s="4">
        <f t="shared" si="15"/>
        <v>252</v>
      </c>
      <c r="D253" s="4">
        <f t="shared" si="12"/>
        <v>63504</v>
      </c>
      <c r="E253" s="4">
        <f t="shared" si="13"/>
        <v>16003008</v>
      </c>
      <c r="F253">
        <f>VLOOKUP(B253,coef!$A$2:$B$13,2,FALSE)</f>
        <v>1.9963299999999999</v>
      </c>
      <c r="G253">
        <f>C253*coef!$B$14</f>
        <v>2.2566020400000002</v>
      </c>
      <c r="H253">
        <f>D253*coef!$B$15</f>
        <v>1.2331460735999999</v>
      </c>
      <c r="I253">
        <f>E253*coef!$B$16</f>
        <v>-2.2586005370879998</v>
      </c>
      <c r="J253">
        <f t="shared" si="14"/>
        <v>3.2274775765119998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08AA-1ADE-6348-8765-4D2853F08786}">
  <dimension ref="A1:K25"/>
  <sheetViews>
    <sheetView tabSelected="1" workbookViewId="0">
      <selection activeCell="K14" sqref="K14:K25"/>
    </sheetView>
  </sheetViews>
  <sheetFormatPr baseColWidth="10" defaultRowHeight="16" x14ac:dyDescent="0.2"/>
  <cols>
    <col min="3" max="3" width="11.6640625" bestFit="1" customWidth="1"/>
    <col min="4" max="4" width="16.5" bestFit="1" customWidth="1"/>
    <col min="5" max="5" width="17" bestFit="1" customWidth="1"/>
    <col min="6" max="6" width="14.6640625" bestFit="1" customWidth="1"/>
    <col min="7" max="7" width="20.1640625" bestFit="1" customWidth="1"/>
    <col min="8" max="8" width="27.1640625" bestFit="1" customWidth="1"/>
    <col min="9" max="9" width="25.5" bestFit="1" customWidth="1"/>
    <col min="10" max="10" width="17.6640625" bestFit="1" customWidth="1"/>
  </cols>
  <sheetData>
    <row r="1" spans="1:11" x14ac:dyDescent="0.2">
      <c r="A1" s="3" t="s">
        <v>17</v>
      </c>
      <c r="B1" s="3" t="s">
        <v>18</v>
      </c>
      <c r="C1" s="3" t="s">
        <v>14</v>
      </c>
      <c r="D1" s="3" t="s">
        <v>16</v>
      </c>
      <c r="E1" s="3" t="s">
        <v>15</v>
      </c>
      <c r="F1" s="3" t="s">
        <v>19</v>
      </c>
      <c r="G1" s="3" t="s">
        <v>20</v>
      </c>
      <c r="H1" s="3" t="s">
        <v>23</v>
      </c>
      <c r="I1" s="3" t="s">
        <v>21</v>
      </c>
      <c r="J1" s="3" t="s">
        <v>22</v>
      </c>
      <c r="K1" s="3" t="s">
        <v>24</v>
      </c>
    </row>
    <row r="2" spans="1:11" x14ac:dyDescent="0.2">
      <c r="A2" s="4">
        <v>2020</v>
      </c>
      <c r="B2" s="4" t="s">
        <v>2</v>
      </c>
      <c r="C2" s="4">
        <f>'HistoricalData(2001-2019)'!C229+1</f>
        <v>229</v>
      </c>
      <c r="D2" s="4">
        <f>'NewData(2020-2021)'!C2^2</f>
        <v>52441</v>
      </c>
      <c r="E2">
        <f>C2^3</f>
        <v>12008989</v>
      </c>
      <c r="F2">
        <f>VLOOKUP(B2,coef!$A$2:$B$13,2,FALSE)</f>
        <v>2.0354199999999998</v>
      </c>
      <c r="G2">
        <f>C2*coef!$B$14</f>
        <v>2.0506423300000001</v>
      </c>
      <c r="H2">
        <f>D2*coef!$B$15</f>
        <v>1.0183203143999999</v>
      </c>
      <c r="I2">
        <f>E2*coef!$B$16</f>
        <v>-1.694900671504</v>
      </c>
      <c r="J2">
        <f>SUM(F2,G2,H2,I2)</f>
        <v>3.4094819728959993</v>
      </c>
      <c r="K2" s="4" t="s">
        <v>25</v>
      </c>
    </row>
    <row r="3" spans="1:11" x14ac:dyDescent="0.2">
      <c r="A3" s="4">
        <v>2020</v>
      </c>
      <c r="B3" s="4" t="s">
        <v>3</v>
      </c>
      <c r="C3" s="4">
        <f>'HistoricalData(2001-2019)'!C230+1</f>
        <v>230</v>
      </c>
      <c r="D3" s="4">
        <f>'NewData(2020-2021)'!C3^2</f>
        <v>52900</v>
      </c>
      <c r="E3">
        <f t="shared" ref="E3:E25" si="0">C3^3</f>
        <v>12167000</v>
      </c>
      <c r="F3">
        <f>VLOOKUP(B3,coef!$A$2:$B$13,2,FALSE)</f>
        <v>1.8300799999999999</v>
      </c>
      <c r="G3">
        <f>C3*coef!$B$14</f>
        <v>2.0595971000000004</v>
      </c>
      <c r="H3">
        <f>D3*coef!$B$15</f>
        <v>1.0272333600000001</v>
      </c>
      <c r="I3">
        <f>E3*coef!$B$16</f>
        <v>-1.717201712</v>
      </c>
      <c r="J3">
        <f t="shared" ref="J3:J25" si="1">SUM(F3,G3,H3,I3)</f>
        <v>3.1997087480000004</v>
      </c>
      <c r="K3" s="4" t="s">
        <v>26</v>
      </c>
    </row>
    <row r="4" spans="1:11" x14ac:dyDescent="0.2">
      <c r="A4" s="4">
        <v>2020</v>
      </c>
      <c r="B4" s="4" t="s">
        <v>4</v>
      </c>
      <c r="C4" s="4">
        <f>'HistoricalData(2001-2019)'!C231+1</f>
        <v>231</v>
      </c>
      <c r="D4" s="4">
        <f>'NewData(2020-2021)'!C4^2</f>
        <v>53361</v>
      </c>
      <c r="E4">
        <f t="shared" si="0"/>
        <v>12326391</v>
      </c>
      <c r="F4">
        <f>VLOOKUP(B4,coef!$A$2:$B$13,2,FALSE)</f>
        <v>2.1410900000000002</v>
      </c>
      <c r="G4">
        <f>C4*coef!$B$14</f>
        <v>2.0685518700000003</v>
      </c>
      <c r="H4">
        <f>D4*coef!$B$15</f>
        <v>1.0361852424</v>
      </c>
      <c r="I4">
        <f>E4*coef!$B$16</f>
        <v>-1.7396975201760001</v>
      </c>
      <c r="J4">
        <f t="shared" si="1"/>
        <v>3.5061295922240006</v>
      </c>
      <c r="K4" s="4" t="s">
        <v>27</v>
      </c>
    </row>
    <row r="5" spans="1:11" x14ac:dyDescent="0.2">
      <c r="A5" s="4">
        <v>2020</v>
      </c>
      <c r="B5" s="4" t="s">
        <v>5</v>
      </c>
      <c r="C5" s="4">
        <f>'HistoricalData(2001-2019)'!C232+1</f>
        <v>232</v>
      </c>
      <c r="D5" s="4">
        <f>'NewData(2020-2021)'!C5^2</f>
        <v>53824</v>
      </c>
      <c r="E5">
        <f t="shared" si="0"/>
        <v>12487168</v>
      </c>
      <c r="F5">
        <f>VLOOKUP(B5,coef!$A$2:$B$13,2,FALSE)</f>
        <v>2.0765099999999999</v>
      </c>
      <c r="G5">
        <f>C5*coef!$B$14</f>
        <v>2.0775066400000002</v>
      </c>
      <c r="H5">
        <f>D5*coef!$B$15</f>
        <v>1.0451759616</v>
      </c>
      <c r="I5">
        <f>E5*coef!$B$16</f>
        <v>-1.762388942848</v>
      </c>
      <c r="J5">
        <f t="shared" si="1"/>
        <v>3.4368036587519999</v>
      </c>
      <c r="K5" s="4" t="s">
        <v>28</v>
      </c>
    </row>
    <row r="6" spans="1:11" x14ac:dyDescent="0.2">
      <c r="A6" s="4">
        <v>2020</v>
      </c>
      <c r="B6" s="4" t="s">
        <v>6</v>
      </c>
      <c r="C6" s="4">
        <f>'HistoricalData(2001-2019)'!C233+1</f>
        <v>233</v>
      </c>
      <c r="D6" s="4">
        <f>'NewData(2020-2021)'!C6^2</f>
        <v>54289</v>
      </c>
      <c r="E6">
        <f t="shared" si="0"/>
        <v>12649337</v>
      </c>
      <c r="F6">
        <f>VLOOKUP(B6,coef!$A$2:$B$13,2,FALSE)</f>
        <v>2.15863</v>
      </c>
      <c r="G6">
        <f>C6*coef!$B$14</f>
        <v>2.0864614100000001</v>
      </c>
      <c r="H6">
        <f>D6*coef!$B$15</f>
        <v>1.0542055176</v>
      </c>
      <c r="I6">
        <f>E6*coef!$B$16</f>
        <v>-1.7852768268320001</v>
      </c>
      <c r="J6">
        <f t="shared" si="1"/>
        <v>3.5140201007680005</v>
      </c>
      <c r="K6" s="4" t="s">
        <v>29</v>
      </c>
    </row>
    <row r="7" spans="1:11" x14ac:dyDescent="0.2">
      <c r="A7" s="4">
        <v>2020</v>
      </c>
      <c r="B7" s="4" t="s">
        <v>7</v>
      </c>
      <c r="C7" s="4">
        <f>'HistoricalData(2001-2019)'!C234+1</f>
        <v>234</v>
      </c>
      <c r="D7" s="4">
        <f>'NewData(2020-2021)'!C7^2</f>
        <v>54756</v>
      </c>
      <c r="E7">
        <f t="shared" si="0"/>
        <v>12812904</v>
      </c>
      <c r="F7">
        <f>VLOOKUP(B7,coef!$A$2:$B$13,2,FALSE)</f>
        <v>2.0132699999999999</v>
      </c>
      <c r="G7">
        <f>C7*coef!$B$14</f>
        <v>2.09541618</v>
      </c>
      <c r="H7">
        <f>D7*coef!$B$15</f>
        <v>1.0632739104</v>
      </c>
      <c r="I7">
        <f>E7*coef!$B$16</f>
        <v>-1.8083620189439999</v>
      </c>
      <c r="J7">
        <f t="shared" si="1"/>
        <v>3.363598071455999</v>
      </c>
      <c r="K7" s="4" t="s">
        <v>30</v>
      </c>
    </row>
    <row r="8" spans="1:11" x14ac:dyDescent="0.2">
      <c r="A8" s="4">
        <v>2020</v>
      </c>
      <c r="B8" s="4" t="s">
        <v>8</v>
      </c>
      <c r="C8" s="4">
        <f>'HistoricalData(2001-2019)'!C235+1</f>
        <v>235</v>
      </c>
      <c r="D8" s="4">
        <f>'NewData(2020-2021)'!C8^2</f>
        <v>55225</v>
      </c>
      <c r="E8">
        <f t="shared" si="0"/>
        <v>12977875</v>
      </c>
      <c r="F8">
        <f>VLOOKUP(B8,coef!$A$2:$B$13,2,FALSE)</f>
        <v>2.0245000000000002</v>
      </c>
      <c r="G8">
        <f>C8*coef!$B$14</f>
        <v>2.1043709500000003</v>
      </c>
      <c r="H8">
        <f>D8*coef!$B$15</f>
        <v>1.0723811400000001</v>
      </c>
      <c r="I8">
        <f>E8*coef!$B$16</f>
        <v>-1.8316453660000001</v>
      </c>
      <c r="J8">
        <f t="shared" si="1"/>
        <v>3.3696067240000005</v>
      </c>
      <c r="K8" s="4" t="s">
        <v>31</v>
      </c>
    </row>
    <row r="9" spans="1:11" x14ac:dyDescent="0.2">
      <c r="A9" s="4">
        <v>2020</v>
      </c>
      <c r="B9" s="4" t="s">
        <v>9</v>
      </c>
      <c r="C9" s="4">
        <f>'HistoricalData(2001-2019)'!C236+1</f>
        <v>236</v>
      </c>
      <c r="D9" s="4">
        <f>'NewData(2020-2021)'!C9^2</f>
        <v>55696</v>
      </c>
      <c r="E9">
        <f t="shared" si="0"/>
        <v>13144256</v>
      </c>
      <c r="F9">
        <f>VLOOKUP(B9,coef!$A$2:$B$13,2,FALSE)</f>
        <v>2.0075699999999999</v>
      </c>
      <c r="G9">
        <f>C9*coef!$B$14</f>
        <v>2.1133257200000002</v>
      </c>
      <c r="H9">
        <f>D9*coef!$B$15</f>
        <v>1.0815272064000001</v>
      </c>
      <c r="I9">
        <f>E9*coef!$B$16</f>
        <v>-1.8551277148159999</v>
      </c>
      <c r="J9">
        <f t="shared" si="1"/>
        <v>3.3472952115840009</v>
      </c>
      <c r="K9" s="4" t="s">
        <v>32</v>
      </c>
    </row>
    <row r="10" spans="1:11" x14ac:dyDescent="0.2">
      <c r="A10" s="4">
        <v>2020</v>
      </c>
      <c r="B10" s="4" t="s">
        <v>10</v>
      </c>
      <c r="C10" s="4">
        <f>'HistoricalData(2001-2019)'!C237+1</f>
        <v>237</v>
      </c>
      <c r="D10" s="4">
        <f>'NewData(2020-2021)'!C10^2</f>
        <v>56169</v>
      </c>
      <c r="E10">
        <f t="shared" si="0"/>
        <v>13312053</v>
      </c>
      <c r="F10">
        <f>VLOOKUP(B10,coef!$A$2:$B$13,2,FALSE)</f>
        <v>1.8846400000000001</v>
      </c>
      <c r="G10">
        <f>C10*coef!$B$14</f>
        <v>2.1222804900000001</v>
      </c>
      <c r="H10">
        <f>D10*coef!$B$15</f>
        <v>1.0907121096000001</v>
      </c>
      <c r="I10">
        <f>E10*coef!$B$16</f>
        <v>-1.878809912208</v>
      </c>
      <c r="J10">
        <f t="shared" si="1"/>
        <v>3.2188226873920005</v>
      </c>
      <c r="K10" s="4" t="s">
        <v>33</v>
      </c>
    </row>
    <row r="11" spans="1:11" x14ac:dyDescent="0.2">
      <c r="A11" s="4">
        <v>2020</v>
      </c>
      <c r="B11" s="4" t="s">
        <v>11</v>
      </c>
      <c r="C11" s="4">
        <f>'HistoricalData(2001-2019)'!C238+1</f>
        <v>238</v>
      </c>
      <c r="D11" s="4">
        <f>'NewData(2020-2021)'!C11^2</f>
        <v>56644</v>
      </c>
      <c r="E11">
        <f t="shared" si="0"/>
        <v>13481272</v>
      </c>
      <c r="F11">
        <f>VLOOKUP(B11,coef!$A$2:$B$13,2,FALSE)</f>
        <v>1.9799800000000001</v>
      </c>
      <c r="G11">
        <f>C11*coef!$B$14</f>
        <v>2.1312352600000004</v>
      </c>
      <c r="H11">
        <f>D11*coef!$B$15</f>
        <v>1.0999358496</v>
      </c>
      <c r="I11">
        <f>E11*coef!$B$16</f>
        <v>-1.902692804992</v>
      </c>
      <c r="J11">
        <f t="shared" si="1"/>
        <v>3.3084583046080009</v>
      </c>
      <c r="K11" s="4" t="s">
        <v>34</v>
      </c>
    </row>
    <row r="12" spans="1:11" x14ac:dyDescent="0.2">
      <c r="A12" s="4">
        <v>2020</v>
      </c>
      <c r="B12" s="4" t="s">
        <v>12</v>
      </c>
      <c r="C12" s="4">
        <f>'HistoricalData(2001-2019)'!C239+1</f>
        <v>239</v>
      </c>
      <c r="D12" s="4">
        <f>'NewData(2020-2021)'!C12^2</f>
        <v>57121</v>
      </c>
      <c r="E12">
        <f t="shared" si="0"/>
        <v>13651919</v>
      </c>
      <c r="F12">
        <f>VLOOKUP(B12,coef!$A$2:$B$13,2,FALSE)</f>
        <v>1.8873200000000001</v>
      </c>
      <c r="G12">
        <f>C12*coef!$B$14</f>
        <v>2.1401900300000003</v>
      </c>
      <c r="H12">
        <f>D12*coef!$B$15</f>
        <v>1.1091984264000001</v>
      </c>
      <c r="I12">
        <f>E12*coef!$B$16</f>
        <v>-1.926777239984</v>
      </c>
      <c r="J12">
        <f t="shared" si="1"/>
        <v>3.2099312164159999</v>
      </c>
      <c r="K12" s="4" t="s">
        <v>35</v>
      </c>
    </row>
    <row r="13" spans="1:11" x14ac:dyDescent="0.2">
      <c r="A13" s="4">
        <v>2020</v>
      </c>
      <c r="B13" s="4" t="s">
        <v>13</v>
      </c>
      <c r="C13" s="4">
        <f>'HistoricalData(2001-2019)'!C240+1</f>
        <v>240</v>
      </c>
      <c r="D13" s="4">
        <f>'NewData(2020-2021)'!C13^2</f>
        <v>57600</v>
      </c>
      <c r="E13">
        <f t="shared" si="0"/>
        <v>13824000</v>
      </c>
      <c r="F13">
        <f>VLOOKUP(B13,coef!$A$2:$B$13,2,FALSE)</f>
        <v>1.9963299999999999</v>
      </c>
      <c r="G13">
        <f>C13*coef!$B$14</f>
        <v>2.1491448000000002</v>
      </c>
      <c r="H13">
        <f>D13*coef!$B$15</f>
        <v>1.1184998399999999</v>
      </c>
      <c r="I13">
        <f>E13*coef!$B$16</f>
        <v>-1.9510640640000001</v>
      </c>
      <c r="J13">
        <f t="shared" si="1"/>
        <v>3.3129105760000006</v>
      </c>
      <c r="K13" s="4" t="s">
        <v>36</v>
      </c>
    </row>
    <row r="14" spans="1:11" x14ac:dyDescent="0.2">
      <c r="A14" s="4">
        <v>2021</v>
      </c>
      <c r="B14" s="4" t="s">
        <v>2</v>
      </c>
      <c r="C14" s="4">
        <f>'HistoricalData(2001-2019)'!C241+1</f>
        <v>241</v>
      </c>
      <c r="D14" s="4">
        <f>'NewData(2020-2021)'!C14^2</f>
        <v>58081</v>
      </c>
      <c r="E14">
        <f t="shared" si="0"/>
        <v>13997521</v>
      </c>
      <c r="F14">
        <f>VLOOKUP(B14,coef!$A$2:$B$13,2,FALSE)</f>
        <v>2.0354199999999998</v>
      </c>
      <c r="G14">
        <f>C14*coef!$B$14</f>
        <v>2.1580995700000001</v>
      </c>
      <c r="H14">
        <f>D14*coef!$B$15</f>
        <v>1.1278400904000001</v>
      </c>
      <c r="I14">
        <f>E14*coef!$B$16</f>
        <v>-1.9755541238559999</v>
      </c>
      <c r="J14">
        <f t="shared" si="1"/>
        <v>3.3458055365439998</v>
      </c>
      <c r="K14" s="4" t="s">
        <v>37</v>
      </c>
    </row>
    <row r="15" spans="1:11" x14ac:dyDescent="0.2">
      <c r="A15" s="4">
        <v>2021</v>
      </c>
      <c r="B15" s="4" t="s">
        <v>3</v>
      </c>
      <c r="C15" s="4">
        <f>'HistoricalData(2001-2019)'!C242+1</f>
        <v>242</v>
      </c>
      <c r="D15" s="4">
        <f>'NewData(2020-2021)'!C15^2</f>
        <v>58564</v>
      </c>
      <c r="E15">
        <f t="shared" si="0"/>
        <v>14172488</v>
      </c>
      <c r="F15">
        <f>VLOOKUP(B15,coef!$A$2:$B$13,2,FALSE)</f>
        <v>1.8300799999999999</v>
      </c>
      <c r="G15">
        <f>C15*coef!$B$14</f>
        <v>2.16705434</v>
      </c>
      <c r="H15">
        <f>D15*coef!$B$15</f>
        <v>1.1372191776</v>
      </c>
      <c r="I15">
        <f>E15*coef!$B$16</f>
        <v>-2.0002482663680001</v>
      </c>
      <c r="J15">
        <f t="shared" si="1"/>
        <v>3.1341052512319991</v>
      </c>
      <c r="K15" s="4" t="s">
        <v>38</v>
      </c>
    </row>
    <row r="16" spans="1:11" x14ac:dyDescent="0.2">
      <c r="A16" s="4">
        <v>2021</v>
      </c>
      <c r="B16" s="4" t="s">
        <v>4</v>
      </c>
      <c r="C16" s="4">
        <f>'HistoricalData(2001-2019)'!C243+1</f>
        <v>243</v>
      </c>
      <c r="D16" s="4">
        <f>'NewData(2020-2021)'!C16^2</f>
        <v>59049</v>
      </c>
      <c r="E16">
        <f t="shared" si="0"/>
        <v>14348907</v>
      </c>
      <c r="F16">
        <f>VLOOKUP(B16,coef!$A$2:$B$13,2,FALSE)</f>
        <v>2.1410900000000002</v>
      </c>
      <c r="G16">
        <f>C16*coef!$B$14</f>
        <v>2.1760091100000003</v>
      </c>
      <c r="H16">
        <f>D16*coef!$B$15</f>
        <v>1.1466371016000001</v>
      </c>
      <c r="I16">
        <f>E16*coef!$B$16</f>
        <v>-2.0251473383520002</v>
      </c>
      <c r="J16">
        <f t="shared" si="1"/>
        <v>3.4385888732480003</v>
      </c>
      <c r="K16" s="4" t="s">
        <v>39</v>
      </c>
    </row>
    <row r="17" spans="1:11" x14ac:dyDescent="0.2">
      <c r="A17" s="4">
        <v>2021</v>
      </c>
      <c r="B17" s="4" t="s">
        <v>5</v>
      </c>
      <c r="C17" s="4">
        <f>'HistoricalData(2001-2019)'!C244+1</f>
        <v>244</v>
      </c>
      <c r="D17" s="4">
        <f>'NewData(2020-2021)'!C17^2</f>
        <v>59536</v>
      </c>
      <c r="E17">
        <f t="shared" si="0"/>
        <v>14526784</v>
      </c>
      <c r="F17">
        <f>VLOOKUP(B17,coef!$A$2:$B$13,2,FALSE)</f>
        <v>2.0765099999999999</v>
      </c>
      <c r="G17">
        <f>C17*coef!$B$14</f>
        <v>2.1849638800000002</v>
      </c>
      <c r="H17">
        <f>D17*coef!$B$15</f>
        <v>1.1560938624000001</v>
      </c>
      <c r="I17">
        <f>E17*coef!$B$16</f>
        <v>-2.0502521866240002</v>
      </c>
      <c r="J17">
        <f t="shared" si="1"/>
        <v>3.3673155557760008</v>
      </c>
      <c r="K17" s="4" t="s">
        <v>40</v>
      </c>
    </row>
    <row r="18" spans="1:11" x14ac:dyDescent="0.2">
      <c r="A18" s="4">
        <v>2021</v>
      </c>
      <c r="B18" s="4" t="s">
        <v>6</v>
      </c>
      <c r="C18" s="4">
        <f>'HistoricalData(2001-2019)'!C245+1</f>
        <v>245</v>
      </c>
      <c r="D18" s="4">
        <f>'NewData(2020-2021)'!C18^2</f>
        <v>60025</v>
      </c>
      <c r="E18">
        <f t="shared" si="0"/>
        <v>14706125</v>
      </c>
      <c r="F18">
        <f>VLOOKUP(B18,coef!$A$2:$B$13,2,FALSE)</f>
        <v>2.15863</v>
      </c>
      <c r="G18">
        <f>C18*coef!$B$14</f>
        <v>2.1939186500000001</v>
      </c>
      <c r="H18">
        <f>D18*coef!$B$15</f>
        <v>1.1655894600000001</v>
      </c>
      <c r="I18">
        <f>E18*coef!$B$16</f>
        <v>-2.0755636580000001</v>
      </c>
      <c r="J18">
        <f t="shared" si="1"/>
        <v>3.4425744520000006</v>
      </c>
      <c r="K18" s="4" t="s">
        <v>41</v>
      </c>
    </row>
    <row r="19" spans="1:11" x14ac:dyDescent="0.2">
      <c r="A19" s="4">
        <v>2021</v>
      </c>
      <c r="B19" s="4" t="s">
        <v>7</v>
      </c>
      <c r="C19" s="4">
        <f>'HistoricalData(2001-2019)'!C246+1</f>
        <v>246</v>
      </c>
      <c r="D19" s="4">
        <f>'NewData(2020-2021)'!C19^2</f>
        <v>60516</v>
      </c>
      <c r="E19">
        <f t="shared" si="0"/>
        <v>14886936</v>
      </c>
      <c r="F19">
        <f>VLOOKUP(B19,coef!$A$2:$B$13,2,FALSE)</f>
        <v>2.0132699999999999</v>
      </c>
      <c r="G19">
        <f>C19*coef!$B$14</f>
        <v>2.2028734200000004</v>
      </c>
      <c r="H19">
        <f>D19*coef!$B$15</f>
        <v>1.1751238944</v>
      </c>
      <c r="I19">
        <f>E19*coef!$B$16</f>
        <v>-2.1010825992959998</v>
      </c>
      <c r="J19">
        <f t="shared" si="1"/>
        <v>3.2901847151040005</v>
      </c>
      <c r="K19" s="4" t="s">
        <v>42</v>
      </c>
    </row>
    <row r="20" spans="1:11" x14ac:dyDescent="0.2">
      <c r="A20" s="4">
        <v>2021</v>
      </c>
      <c r="B20" s="4" t="s">
        <v>8</v>
      </c>
      <c r="C20" s="4">
        <f>'HistoricalData(2001-2019)'!C247+1</f>
        <v>247</v>
      </c>
      <c r="D20" s="4">
        <f>'NewData(2020-2021)'!C20^2</f>
        <v>61009</v>
      </c>
      <c r="E20">
        <f t="shared" si="0"/>
        <v>15069223</v>
      </c>
      <c r="F20">
        <f>VLOOKUP(B20,coef!$A$2:$B$13,2,FALSE)</f>
        <v>2.0245000000000002</v>
      </c>
      <c r="G20">
        <f>C20*coef!$B$14</f>
        <v>2.2118281900000003</v>
      </c>
      <c r="H20">
        <f>D20*coef!$B$15</f>
        <v>1.1846971656</v>
      </c>
      <c r="I20">
        <f>E20*coef!$B$16</f>
        <v>-2.1268098573279999</v>
      </c>
      <c r="J20">
        <f t="shared" si="1"/>
        <v>3.2942154982720004</v>
      </c>
      <c r="K20" s="4" t="s">
        <v>43</v>
      </c>
    </row>
    <row r="21" spans="1:11" x14ac:dyDescent="0.2">
      <c r="A21" s="4">
        <v>2021</v>
      </c>
      <c r="B21" s="4" t="s">
        <v>9</v>
      </c>
      <c r="C21" s="4">
        <f>'HistoricalData(2001-2019)'!C248+1</f>
        <v>248</v>
      </c>
      <c r="D21" s="4">
        <f>'NewData(2020-2021)'!C21^2</f>
        <v>61504</v>
      </c>
      <c r="E21">
        <f t="shared" si="0"/>
        <v>15252992</v>
      </c>
      <c r="F21">
        <f>VLOOKUP(B21,coef!$A$2:$B$13,2,FALSE)</f>
        <v>2.0075699999999999</v>
      </c>
      <c r="G21">
        <f>C21*coef!$B$14</f>
        <v>2.2207829600000002</v>
      </c>
      <c r="H21">
        <f>D21*coef!$B$15</f>
        <v>1.1943092736000001</v>
      </c>
      <c r="I21">
        <f>E21*coef!$B$16</f>
        <v>-2.1527462789120002</v>
      </c>
      <c r="J21">
        <f t="shared" si="1"/>
        <v>3.2699159546880003</v>
      </c>
      <c r="K21" s="4" t="s">
        <v>44</v>
      </c>
    </row>
    <row r="22" spans="1:11" x14ac:dyDescent="0.2">
      <c r="A22" s="4">
        <v>2021</v>
      </c>
      <c r="B22" s="4" t="s">
        <v>10</v>
      </c>
      <c r="C22" s="4">
        <f>'HistoricalData(2001-2019)'!C249+1</f>
        <v>249</v>
      </c>
      <c r="D22" s="4">
        <f>'NewData(2020-2021)'!C22^2</f>
        <v>62001</v>
      </c>
      <c r="E22">
        <f t="shared" si="0"/>
        <v>15438249</v>
      </c>
      <c r="F22">
        <f>VLOOKUP(B22,coef!$A$2:$B$13,2,FALSE)</f>
        <v>1.8846400000000001</v>
      </c>
      <c r="G22">
        <f>C22*coef!$B$14</f>
        <v>2.2297377300000001</v>
      </c>
      <c r="H22">
        <f>D22*coef!$B$15</f>
        <v>1.2039602184</v>
      </c>
      <c r="I22">
        <f>E22*coef!$B$16</f>
        <v>-2.1788927108639999</v>
      </c>
      <c r="J22">
        <f t="shared" si="1"/>
        <v>3.139445237536</v>
      </c>
      <c r="K22" s="4" t="s">
        <v>45</v>
      </c>
    </row>
    <row r="23" spans="1:11" x14ac:dyDescent="0.2">
      <c r="A23" s="4">
        <v>2021</v>
      </c>
      <c r="B23" s="4" t="s">
        <v>11</v>
      </c>
      <c r="C23" s="4">
        <f>'HistoricalData(2001-2019)'!C250+1</f>
        <v>250</v>
      </c>
      <c r="D23" s="4">
        <f>'NewData(2020-2021)'!C23^2</f>
        <v>62500</v>
      </c>
      <c r="E23">
        <f t="shared" si="0"/>
        <v>15625000</v>
      </c>
      <c r="F23">
        <f>VLOOKUP(B23,coef!$A$2:$B$13,2,FALSE)</f>
        <v>1.9799800000000001</v>
      </c>
      <c r="G23">
        <f>C23*coef!$B$14</f>
        <v>2.2386925</v>
      </c>
      <c r="H23">
        <f>D23*coef!$B$15</f>
        <v>1.2136500000000001</v>
      </c>
      <c r="I23">
        <f>E23*coef!$B$16</f>
        <v>-2.2052499999999999</v>
      </c>
      <c r="J23">
        <f t="shared" si="1"/>
        <v>3.2270725000000007</v>
      </c>
      <c r="K23" s="4" t="s">
        <v>46</v>
      </c>
    </row>
    <row r="24" spans="1:11" x14ac:dyDescent="0.2">
      <c r="A24" s="4">
        <v>2021</v>
      </c>
      <c r="B24" s="4" t="s">
        <v>12</v>
      </c>
      <c r="C24" s="4">
        <f>'HistoricalData(2001-2019)'!C251+1</f>
        <v>251</v>
      </c>
      <c r="D24" s="4">
        <f>'NewData(2020-2021)'!C24^2</f>
        <v>63001</v>
      </c>
      <c r="E24">
        <f t="shared" si="0"/>
        <v>15813251</v>
      </c>
      <c r="F24">
        <f>VLOOKUP(B24,coef!$A$2:$B$13,2,FALSE)</f>
        <v>1.8873200000000001</v>
      </c>
      <c r="G24">
        <f>C24*coef!$B$14</f>
        <v>2.2476472700000003</v>
      </c>
      <c r="H24">
        <f>D24*coef!$B$15</f>
        <v>1.2233786184</v>
      </c>
      <c r="I24">
        <f>E24*coef!$B$16</f>
        <v>-2.2318189931360002</v>
      </c>
      <c r="J24">
        <f t="shared" si="1"/>
        <v>3.1265268952640004</v>
      </c>
      <c r="K24" s="4" t="s">
        <v>47</v>
      </c>
    </row>
    <row r="25" spans="1:11" x14ac:dyDescent="0.2">
      <c r="A25" s="4">
        <v>2021</v>
      </c>
      <c r="B25" s="4" t="s">
        <v>13</v>
      </c>
      <c r="C25" s="4">
        <f>'HistoricalData(2001-2019)'!C252+1</f>
        <v>252</v>
      </c>
      <c r="D25" s="4">
        <f>'NewData(2020-2021)'!C25^2</f>
        <v>63504</v>
      </c>
      <c r="E25">
        <f t="shared" si="0"/>
        <v>16003008</v>
      </c>
      <c r="F25">
        <f>VLOOKUP(B25,coef!$A$2:$B$13,2,FALSE)</f>
        <v>1.9963299999999999</v>
      </c>
      <c r="G25">
        <f>C25*coef!$B$14</f>
        <v>2.2566020400000002</v>
      </c>
      <c r="H25">
        <f>D25*coef!$B$15</f>
        <v>1.2331460735999999</v>
      </c>
      <c r="I25">
        <f>E25*coef!$B$16</f>
        <v>-2.2586005370879998</v>
      </c>
      <c r="J25">
        <f t="shared" si="1"/>
        <v>3.2274775765119998</v>
      </c>
      <c r="K25" s="4" t="s">
        <v>48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</vt:lpstr>
      <vt:lpstr>HistoricalData(2001-2019)</vt:lpstr>
      <vt:lpstr>NewData(2020-2021)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2021-01-28T07:32:55Z</dcterms:created>
  <dcterms:modified xsi:type="dcterms:W3CDTF">2021-01-28T10:43:37Z</dcterms:modified>
</cp:coreProperties>
</file>