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89A93484-74B6-421B-A547-49504A74FB9E}" xr6:coauthVersionLast="47" xr6:coauthVersionMax="47" xr10:uidLastSave="{00000000-0000-0000-0000-000000000000}"/>
  <bookViews>
    <workbookView xWindow="3285" yWindow="615" windowWidth="24450" windowHeight="12690" xr2:uid="{5954AC87-4E51-41FB-A3A2-34D0164680A2}"/>
  </bookViews>
  <sheets>
    <sheet name="Steps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1" l="1"/>
  <c r="S1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C9" i="1"/>
  <c r="G9" i="1"/>
  <c r="H9" i="1"/>
  <c r="I9" i="1"/>
  <c r="J9" i="1"/>
  <c r="G10" i="1"/>
  <c r="H10" i="1"/>
  <c r="I10" i="1"/>
  <c r="J10" i="1"/>
  <c r="C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L4" i="1"/>
  <c r="L3" i="1"/>
  <c r="C14" i="1"/>
  <c r="C15" i="1"/>
  <c r="L5" i="1" l="1"/>
</calcChain>
</file>

<file path=xl/sharedStrings.xml><?xml version="1.0" encoding="utf-8"?>
<sst xmlns="http://schemas.openxmlformats.org/spreadsheetml/2006/main" count="2417" uniqueCount="16">
  <si>
    <t>min_steps</t>
  </si>
  <si>
    <t>cost of carry</t>
  </si>
  <si>
    <t>Call</t>
  </si>
  <si>
    <t>dividend</t>
  </si>
  <si>
    <t>rate</t>
  </si>
  <si>
    <t>sigma</t>
  </si>
  <si>
    <t>time</t>
  </si>
  <si>
    <t>strike</t>
  </si>
  <si>
    <t>Put</t>
  </si>
  <si>
    <t>steps</t>
  </si>
  <si>
    <t>spot</t>
  </si>
  <si>
    <t>Trinomial</t>
  </si>
  <si>
    <t>Binomial</t>
  </si>
  <si>
    <t>Option Params</t>
  </si>
  <si>
    <t>American</t>
  </si>
  <si>
    <t>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</si>
</sst>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3" fillId="2" borderId="2" xfId="3"/>
    <xf numFmtId="164" fontId="3" fillId="2" borderId="3" xfId="1" applyNumberFormat="1" applyFont="1" applyFill="1" applyBorder="1"/>
    <xf numFmtId="164" fontId="3" fillId="2" borderId="2" xfId="1" applyNumberFormat="1" applyFont="1" applyFill="1" applyBorder="1"/>
    <xf numFmtId="0" fontId="2" fillId="0" borderId="1" xfId="2" applyAlignment="1">
      <alignment horizontal="center"/>
    </xf>
    <xf numFmtId="0" fontId="2" fillId="0" borderId="1" xfId="2"/>
    <xf numFmtId="0" fontId="2" fillId="0" borderId="1" xfId="2" applyAlignment="1">
      <alignment horizontal="center"/>
    </xf>
  </cellXfs>
  <cellStyles count="4">
    <cellStyle name="Heading 3" xfId="2" builtinId="1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3D6-DF5A-4795-AA91-E1CAE457B036}">
  <dimension ref="B1:Y402"/>
  <sheetViews>
    <sheetView tabSelected="1" workbookViewId="0">
      <selection activeCell="M6" sqref="M6"/>
    </sheetView>
  </sheetViews>
  <sheetFormatPr defaultRowHeight="15" x14ac:dyDescent="0.25"/>
  <cols>
    <col min="8" max="8" width="12" bestFit="1" customWidth="1"/>
    <col min="9" max="9" width="10" customWidth="1"/>
    <col min="12" max="12" width="10.7109375" bestFit="1" customWidth="1"/>
  </cols>
  <sheetData>
    <row r="1" spans="2:25" ht="15.75" thickBot="1" x14ac:dyDescent="0.3">
      <c r="B1" s="7" t="s">
        <v>13</v>
      </c>
      <c r="C1" s="7"/>
      <c r="F1" s="6"/>
      <c r="G1" s="8" t="s">
        <v>12</v>
      </c>
      <c r="H1" s="8"/>
      <c r="I1" s="8" t="s">
        <v>11</v>
      </c>
      <c r="J1" s="8"/>
      <c r="L1" s="8"/>
      <c r="M1" s="8"/>
      <c r="N1" s="8"/>
      <c r="O1" s="8"/>
      <c r="S1">
        <f>SUM(S3:S402)</f>
        <v>4616.7651999999998</v>
      </c>
      <c r="Y1">
        <f>SUM(Y3:Y402)</f>
        <v>3922.559900000002</v>
      </c>
    </row>
    <row r="2" spans="2:25" x14ac:dyDescent="0.25">
      <c r="B2" t="s">
        <v>10</v>
      </c>
      <c r="C2" s="3">
        <v>100</v>
      </c>
      <c r="F2" t="s">
        <v>9</v>
      </c>
      <c r="G2" t="s">
        <v>2</v>
      </c>
      <c r="H2" t="s">
        <v>8</v>
      </c>
      <c r="I2" t="s">
        <v>2</v>
      </c>
      <c r="J2" t="s">
        <v>8</v>
      </c>
    </row>
    <row r="3" spans="2:25" x14ac:dyDescent="0.25">
      <c r="B3" t="s">
        <v>7</v>
      </c>
      <c r="C3" s="3">
        <v>110</v>
      </c>
      <c r="F3">
        <v>3000</v>
      </c>
      <c r="G3">
        <f>_xll.acq_options_binomial_american_price($C$2,$C$3,$C$4,$C$6,$C$7,$C$5,TRUE,F3)</f>
        <v>5.2929027997606592</v>
      </c>
      <c r="H3">
        <f>_xll.acq_options_binomial_american_price($C$2,$C$3,$C$4,$C$6,$C$7,$C$5,FALSE,F3)</f>
        <v>12.72612308755685</v>
      </c>
      <c r="I3">
        <f>_xll.acq_options_trinomial_american_price($C$2,$C$3,$C$4,$C$6,$C$7,$C$5,TRUE,F3)</f>
        <v>5.2936687463245429</v>
      </c>
      <c r="J3">
        <f>_xll.acq_options_trinomial_american_price($C$2,$C$3,$C$4,$C$6,$C$7,$C$5,FALSE,F3)</f>
        <v>12.726381622939151</v>
      </c>
      <c r="L3" t="str">
        <f>_xll.acq_ticks(C2:C8)</f>
        <v>637764848288400978</v>
      </c>
      <c r="O3" t="s">
        <v>12</v>
      </c>
      <c r="P3" t="s">
        <v>14</v>
      </c>
      <c r="Q3" t="s">
        <v>15</v>
      </c>
      <c r="R3">
        <v>2000</v>
      </c>
      <c r="S3">
        <v>7.0004</v>
      </c>
      <c r="U3" t="s">
        <v>12</v>
      </c>
      <c r="V3" t="s">
        <v>14</v>
      </c>
      <c r="W3" t="s">
        <v>15</v>
      </c>
      <c r="X3">
        <v>2000</v>
      </c>
      <c r="Y3">
        <v>8.3607999999999993</v>
      </c>
    </row>
    <row r="4" spans="2:25" x14ac:dyDescent="0.25">
      <c r="B4" t="s">
        <v>6</v>
      </c>
      <c r="C4" s="3">
        <v>1</v>
      </c>
      <c r="F4">
        <v>3000</v>
      </c>
      <c r="G4">
        <f>_xll.acq_options_binomial_american_price($C$2,$C$3,$C$4,$C$6,$C$7,$C$5,TRUE,F4)</f>
        <v>5.2929027997606592</v>
      </c>
      <c r="H4">
        <f>_xll.acq_options_binomial_american_price($C$2,$C$3,$C$4,$C$6,$C$7,$C$5,FALSE,F4)</f>
        <v>12.72612308755685</v>
      </c>
      <c r="I4">
        <f>_xll.acq_options_trinomial_american_price($C$2,$C$3,$C$4,$C$6,$C$7,$C$5,TRUE,F4)</f>
        <v>5.2936687463245429</v>
      </c>
      <c r="J4">
        <f>_xll.acq_options_trinomial_american_price($C$2,$C$3,$C$4,$C$6,$C$7,$C$5,FALSE,F4)</f>
        <v>12.726381622939151</v>
      </c>
      <c r="L4" t="str">
        <f>_xll.acq_ticks(G3:J102)</f>
        <v>637764848288400978</v>
      </c>
      <c r="O4" t="s">
        <v>12</v>
      </c>
      <c r="P4" t="s">
        <v>14</v>
      </c>
      <c r="Q4" t="s">
        <v>15</v>
      </c>
      <c r="R4">
        <v>2000</v>
      </c>
      <c r="S4">
        <v>9.7495999999999992</v>
      </c>
      <c r="U4" t="s">
        <v>12</v>
      </c>
      <c r="V4" t="s">
        <v>14</v>
      </c>
      <c r="W4" t="s">
        <v>15</v>
      </c>
      <c r="X4">
        <v>2000</v>
      </c>
      <c r="Y4">
        <v>9.5076000000000001</v>
      </c>
    </row>
    <row r="5" spans="2:25" x14ac:dyDescent="0.25">
      <c r="B5" t="s">
        <v>5</v>
      </c>
      <c r="C5" s="3">
        <v>0.2</v>
      </c>
      <c r="F5">
        <v>3000</v>
      </c>
      <c r="G5">
        <f>_xll.acq_options_binomial_american_price($C$2,$C$3,$C$4,$C$6,$C$7,$C$5,TRUE,F5)</f>
        <v>5.2929027997606592</v>
      </c>
      <c r="H5">
        <f>_xll.acq_options_binomial_american_price($C$2,$C$3,$C$4,$C$6,$C$7,$C$5,FALSE,F5)</f>
        <v>12.72612308755685</v>
      </c>
      <c r="I5">
        <f>_xll.acq_options_trinomial_american_price($C$2,$C$3,$C$4,$C$6,$C$7,$C$5,TRUE,F5)</f>
        <v>5.2936687463245429</v>
      </c>
      <c r="J5">
        <f>_xll.acq_options_trinomial_american_price($C$2,$C$3,$C$4,$C$6,$C$7,$C$5,FALSE,F5)</f>
        <v>12.726381622939151</v>
      </c>
      <c r="L5">
        <f>L4-L3</f>
        <v>0</v>
      </c>
      <c r="O5" t="s">
        <v>12</v>
      </c>
      <c r="P5" t="s">
        <v>14</v>
      </c>
      <c r="Q5" t="s">
        <v>15</v>
      </c>
      <c r="R5">
        <v>2000</v>
      </c>
      <c r="S5">
        <v>10.1417</v>
      </c>
      <c r="U5" t="s">
        <v>12</v>
      </c>
      <c r="V5" t="s">
        <v>14</v>
      </c>
      <c r="W5" t="s">
        <v>15</v>
      </c>
      <c r="X5">
        <v>2000</v>
      </c>
      <c r="Y5">
        <v>9.6988000000000003</v>
      </c>
    </row>
    <row r="6" spans="2:25" x14ac:dyDescent="0.25">
      <c r="B6" t="s">
        <v>4</v>
      </c>
      <c r="C6" s="5">
        <v>0.03</v>
      </c>
      <c r="F6">
        <v>3000</v>
      </c>
      <c r="G6">
        <f>_xll.acq_options_binomial_american_price($C$2,$C$3,$C$4,$C$6,$C$7,$C$5,TRUE,F6)</f>
        <v>5.2929027997606592</v>
      </c>
      <c r="H6">
        <f>_xll.acq_options_binomial_american_price($C$2,$C$3,$C$4,$C$6,$C$7,$C$5,FALSE,F6)</f>
        <v>12.72612308755685</v>
      </c>
      <c r="I6">
        <f>_xll.acq_options_trinomial_american_price($C$2,$C$3,$C$4,$C$6,$C$7,$C$5,TRUE,F6)</f>
        <v>5.2936687463245429</v>
      </c>
      <c r="J6">
        <f>_xll.acq_options_trinomial_american_price($C$2,$C$3,$C$4,$C$6,$C$7,$C$5,FALSE,F6)</f>
        <v>12.726381622939151</v>
      </c>
      <c r="O6" t="s">
        <v>12</v>
      </c>
      <c r="P6" t="s">
        <v>14</v>
      </c>
      <c r="Q6" t="s">
        <v>15</v>
      </c>
      <c r="R6">
        <v>2000</v>
      </c>
      <c r="S6">
        <v>9.9577000000000009</v>
      </c>
      <c r="U6" t="s">
        <v>12</v>
      </c>
      <c r="V6" t="s">
        <v>14</v>
      </c>
      <c r="W6" t="s">
        <v>15</v>
      </c>
      <c r="X6">
        <v>2000</v>
      </c>
      <c r="Y6">
        <v>7.9690000000000003</v>
      </c>
    </row>
    <row r="7" spans="2:25" x14ac:dyDescent="0.25">
      <c r="B7" t="s">
        <v>3</v>
      </c>
      <c r="C7" s="4">
        <v>0</v>
      </c>
      <c r="F7">
        <v>3000</v>
      </c>
      <c r="G7">
        <f>_xll.acq_options_binomial_american_price($C$2,$C$3,$C$4,$C$6,$C$7,$C$5,TRUE,F7)</f>
        <v>5.2929027997606592</v>
      </c>
      <c r="H7">
        <f>_xll.acq_options_binomial_american_price($C$2,$C$3,$C$4,$C$6,$C$7,$C$5,FALSE,F7)</f>
        <v>12.72612308755685</v>
      </c>
      <c r="I7">
        <f>_xll.acq_options_trinomial_american_price($C$2,$C$3,$C$4,$C$6,$C$7,$C$5,TRUE,F7)</f>
        <v>5.2936687463245429</v>
      </c>
      <c r="J7">
        <f>_xll.acq_options_trinomial_american_price($C$2,$C$3,$C$4,$C$6,$C$7,$C$5,FALSE,F7)</f>
        <v>12.726381622939151</v>
      </c>
      <c r="O7" t="s">
        <v>12</v>
      </c>
      <c r="P7" t="s">
        <v>14</v>
      </c>
      <c r="Q7" t="s">
        <v>15</v>
      </c>
      <c r="R7">
        <v>2000</v>
      </c>
      <c r="S7">
        <v>10.0861</v>
      </c>
      <c r="U7" t="s">
        <v>12</v>
      </c>
      <c r="V7" t="s">
        <v>14</v>
      </c>
      <c r="W7" t="s">
        <v>15</v>
      </c>
      <c r="X7">
        <v>2000</v>
      </c>
      <c r="Y7">
        <v>9.9126999999999992</v>
      </c>
    </row>
    <row r="8" spans="2:25" x14ac:dyDescent="0.25">
      <c r="B8" t="s">
        <v>2</v>
      </c>
      <c r="C8" s="3" t="b">
        <v>1</v>
      </c>
      <c r="F8">
        <v>3000</v>
      </c>
      <c r="G8">
        <f>_xll.acq_options_binomial_american_price($C$2,$C$3,$C$4,$C$6,$C$7,$C$5,TRUE,F8)</f>
        <v>5.2929027997606592</v>
      </c>
      <c r="H8">
        <f>_xll.acq_options_binomial_american_price($C$2,$C$3,$C$4,$C$6,$C$7,$C$5,FALSE,F8)</f>
        <v>12.72612308755685</v>
      </c>
      <c r="I8">
        <f>_xll.acq_options_trinomial_american_price($C$2,$C$3,$C$4,$C$6,$C$7,$C$5,TRUE,F8)</f>
        <v>5.2936687463245429</v>
      </c>
      <c r="J8">
        <f>_xll.acq_options_trinomial_american_price($C$2,$C$3,$C$4,$C$6,$C$7,$C$5,FALSE,F8)</f>
        <v>12.726381622939151</v>
      </c>
      <c r="O8" t="s">
        <v>12</v>
      </c>
      <c r="P8" t="s">
        <v>14</v>
      </c>
      <c r="Q8" t="s">
        <v>15</v>
      </c>
      <c r="R8">
        <v>2000</v>
      </c>
      <c r="S8">
        <v>10.2095</v>
      </c>
      <c r="U8" t="s">
        <v>12</v>
      </c>
      <c r="V8" t="s">
        <v>14</v>
      </c>
      <c r="W8" t="s">
        <v>15</v>
      </c>
      <c r="X8">
        <v>2000</v>
      </c>
      <c r="Y8">
        <v>10.005699999999999</v>
      </c>
    </row>
    <row r="9" spans="2:25" x14ac:dyDescent="0.25">
      <c r="B9" t="s">
        <v>1</v>
      </c>
      <c r="C9" s="2">
        <f>C6-C7</f>
        <v>0.03</v>
      </c>
      <c r="F9">
        <v>3000</v>
      </c>
      <c r="G9">
        <f>_xll.acq_options_binomial_american_price($C$2,$C$3,$C$4,$C$6,$C$7,$C$5,TRUE,F9)</f>
        <v>5.2929027997606592</v>
      </c>
      <c r="H9">
        <f>_xll.acq_options_binomial_american_price($C$2,$C$3,$C$4,$C$6,$C$7,$C$5,FALSE,F9)</f>
        <v>12.72612308755685</v>
      </c>
      <c r="I9">
        <f>_xll.acq_options_trinomial_american_price($C$2,$C$3,$C$4,$C$6,$C$7,$C$5,TRUE,F9)</f>
        <v>5.2936687463245429</v>
      </c>
      <c r="J9">
        <f>_xll.acq_options_trinomial_american_price($C$2,$C$3,$C$4,$C$6,$C$7,$C$5,FALSE,F9)</f>
        <v>12.726381622939151</v>
      </c>
      <c r="O9" t="s">
        <v>12</v>
      </c>
      <c r="P9" t="s">
        <v>14</v>
      </c>
      <c r="Q9" t="s">
        <v>15</v>
      </c>
      <c r="R9">
        <v>2000</v>
      </c>
      <c r="S9">
        <v>10.103300000000001</v>
      </c>
      <c r="U9" t="s">
        <v>12</v>
      </c>
      <c r="V9" t="s">
        <v>14</v>
      </c>
      <c r="W9" t="s">
        <v>15</v>
      </c>
      <c r="X9">
        <v>2000</v>
      </c>
      <c r="Y9">
        <v>9.9967000000000006</v>
      </c>
    </row>
    <row r="10" spans="2:25" x14ac:dyDescent="0.25">
      <c r="F10">
        <v>3000</v>
      </c>
      <c r="G10">
        <f>_xll.acq_options_binomial_american_price($C$2,$C$3,$C$4,$C$6,$C$7,$C$5,TRUE,F10)</f>
        <v>5.2929027997606592</v>
      </c>
      <c r="H10">
        <f>_xll.acq_options_binomial_american_price($C$2,$C$3,$C$4,$C$6,$C$7,$C$5,FALSE,F10)</f>
        <v>12.72612308755685</v>
      </c>
      <c r="I10">
        <f>_xll.acq_options_trinomial_american_price($C$2,$C$3,$C$4,$C$6,$C$7,$C$5,TRUE,F10)</f>
        <v>5.2936687463245429</v>
      </c>
      <c r="J10">
        <f>_xll.acq_options_trinomial_american_price($C$2,$C$3,$C$4,$C$6,$C$7,$C$5,FALSE,F10)</f>
        <v>12.726381622939151</v>
      </c>
      <c r="O10" t="s">
        <v>12</v>
      </c>
      <c r="P10" t="s">
        <v>14</v>
      </c>
      <c r="Q10" t="s">
        <v>15</v>
      </c>
      <c r="R10">
        <v>2000</v>
      </c>
      <c r="S10">
        <v>10.1068</v>
      </c>
      <c r="U10" t="s">
        <v>12</v>
      </c>
      <c r="V10" t="s">
        <v>14</v>
      </c>
      <c r="W10" t="s">
        <v>15</v>
      </c>
      <c r="X10">
        <v>2000</v>
      </c>
      <c r="Y10">
        <v>9.9573</v>
      </c>
    </row>
    <row r="11" spans="2:25" x14ac:dyDescent="0.25">
      <c r="B11" t="s">
        <v>0</v>
      </c>
      <c r="C11" s="1">
        <f>C4*(C6-C7)^2/(C5*C5)</f>
        <v>2.2499999999999996E-2</v>
      </c>
      <c r="F11">
        <v>3000</v>
      </c>
      <c r="G11">
        <f>_xll.acq_options_binomial_american_price($C$2,$C$3,$C$4,$C$6,$C$7,$C$5,TRUE,F11)</f>
        <v>5.2929027997606592</v>
      </c>
      <c r="H11">
        <f>_xll.acq_options_binomial_american_price($C$2,$C$3,$C$4,$C$6,$C$7,$C$5,FALSE,F11)</f>
        <v>12.72612308755685</v>
      </c>
      <c r="I11">
        <f>_xll.acq_options_trinomial_american_price($C$2,$C$3,$C$4,$C$6,$C$7,$C$5,TRUE,F11)</f>
        <v>5.2936687463245429</v>
      </c>
      <c r="J11">
        <f>_xll.acq_options_trinomial_american_price($C$2,$C$3,$C$4,$C$6,$C$7,$C$5,FALSE,F11)</f>
        <v>12.726381622939151</v>
      </c>
      <c r="O11" t="s">
        <v>12</v>
      </c>
      <c r="P11" t="s">
        <v>14</v>
      </c>
      <c r="Q11" t="s">
        <v>15</v>
      </c>
      <c r="R11">
        <v>2000</v>
      </c>
      <c r="S11">
        <v>9.1745999999999999</v>
      </c>
      <c r="U11" t="s">
        <v>12</v>
      </c>
      <c r="V11" t="s">
        <v>14</v>
      </c>
      <c r="W11" t="s">
        <v>15</v>
      </c>
      <c r="X11">
        <v>2000</v>
      </c>
      <c r="Y11">
        <v>9.9962</v>
      </c>
    </row>
    <row r="12" spans="2:25" x14ac:dyDescent="0.25">
      <c r="F12">
        <v>3000</v>
      </c>
      <c r="G12">
        <f>_xll.acq_options_binomial_american_price($C$2,$C$3,$C$4,$C$6,$C$7,$C$5,TRUE,F12)</f>
        <v>5.2929027997606592</v>
      </c>
      <c r="H12">
        <f>_xll.acq_options_binomial_american_price($C$2,$C$3,$C$4,$C$6,$C$7,$C$5,FALSE,F12)</f>
        <v>12.72612308755685</v>
      </c>
      <c r="I12">
        <f>_xll.acq_options_trinomial_american_price($C$2,$C$3,$C$4,$C$6,$C$7,$C$5,TRUE,F12)</f>
        <v>5.2936687463245429</v>
      </c>
      <c r="J12">
        <f>_xll.acq_options_trinomial_american_price($C$2,$C$3,$C$4,$C$6,$C$7,$C$5,FALSE,F12)</f>
        <v>12.726381622939151</v>
      </c>
      <c r="O12" t="s">
        <v>12</v>
      </c>
      <c r="P12" t="s">
        <v>14</v>
      </c>
      <c r="Q12" t="s">
        <v>15</v>
      </c>
      <c r="R12">
        <v>2000</v>
      </c>
      <c r="S12">
        <v>8.2356999999999996</v>
      </c>
      <c r="U12" t="s">
        <v>12</v>
      </c>
      <c r="V12" t="s">
        <v>14</v>
      </c>
      <c r="W12" t="s">
        <v>15</v>
      </c>
      <c r="X12">
        <v>2000</v>
      </c>
      <c r="Y12">
        <v>10.292299999999999</v>
      </c>
    </row>
    <row r="13" spans="2:25" x14ac:dyDescent="0.25">
      <c r="F13">
        <v>3000</v>
      </c>
      <c r="G13">
        <f>_xll.acq_options_binomial_american_price($C$2,$C$3,$C$4,$C$6,$C$7,$C$5,TRUE,F13)</f>
        <v>5.2929027997606592</v>
      </c>
      <c r="H13">
        <f>_xll.acq_options_binomial_american_price($C$2,$C$3,$C$4,$C$6,$C$7,$C$5,FALSE,F13)</f>
        <v>12.72612308755685</v>
      </c>
      <c r="I13">
        <f>_xll.acq_options_trinomial_american_price($C$2,$C$3,$C$4,$C$6,$C$7,$C$5,TRUE,F13)</f>
        <v>5.2936687463245429</v>
      </c>
      <c r="J13">
        <f>_xll.acq_options_trinomial_american_price($C$2,$C$3,$C$4,$C$6,$C$7,$C$5,FALSE,F13)</f>
        <v>12.726381622939151</v>
      </c>
      <c r="O13" t="s">
        <v>12</v>
      </c>
      <c r="P13" t="s">
        <v>14</v>
      </c>
      <c r="Q13" t="s">
        <v>15</v>
      </c>
      <c r="R13">
        <v>2000</v>
      </c>
      <c r="S13">
        <v>11.224299999999999</v>
      </c>
      <c r="U13" t="s">
        <v>12</v>
      </c>
      <c r="V13" t="s">
        <v>14</v>
      </c>
      <c r="W13" t="s">
        <v>15</v>
      </c>
      <c r="X13">
        <v>2000</v>
      </c>
      <c r="Y13">
        <v>10.2195</v>
      </c>
    </row>
    <row r="14" spans="2:25" x14ac:dyDescent="0.25">
      <c r="C14" t="str">
        <f ca="1">_xll.acq_now()</f>
        <v>12/30/2021 6:13:48 PM</v>
      </c>
      <c r="F14">
        <v>3000</v>
      </c>
      <c r="G14">
        <f>_xll.acq_options_binomial_american_price($C$2,$C$3,$C$4,$C$6,$C$7,$C$5,TRUE,F14)</f>
        <v>5.2929027997606592</v>
      </c>
      <c r="H14">
        <f>_xll.acq_options_binomial_american_price($C$2,$C$3,$C$4,$C$6,$C$7,$C$5,FALSE,F14)</f>
        <v>12.72612308755685</v>
      </c>
      <c r="I14">
        <f>_xll.acq_options_trinomial_american_price($C$2,$C$3,$C$4,$C$6,$C$7,$C$5,TRUE,F14)</f>
        <v>5.2936687463245429</v>
      </c>
      <c r="J14">
        <f>_xll.acq_options_trinomial_american_price($C$2,$C$3,$C$4,$C$6,$C$7,$C$5,FALSE,F14)</f>
        <v>12.726381622939151</v>
      </c>
      <c r="O14" t="s">
        <v>12</v>
      </c>
      <c r="P14" t="s">
        <v>14</v>
      </c>
      <c r="Q14" t="s">
        <v>15</v>
      </c>
      <c r="R14">
        <v>2000</v>
      </c>
      <c r="S14">
        <v>11.6373</v>
      </c>
      <c r="U14" t="s">
        <v>12</v>
      </c>
      <c r="V14" t="s">
        <v>14</v>
      </c>
      <c r="W14" t="s">
        <v>15</v>
      </c>
      <c r="X14">
        <v>2000</v>
      </c>
      <c r="Y14">
        <v>10.172800000000001</v>
      </c>
    </row>
    <row r="15" spans="2:25" x14ac:dyDescent="0.25">
      <c r="C15" t="str">
        <f ca="1">_xll.acq_now()</f>
        <v>12/30/2021 6:13:48 PM</v>
      </c>
      <c r="F15">
        <v>3000</v>
      </c>
      <c r="G15">
        <f>_xll.acq_options_binomial_american_price($C$2,$C$3,$C$4,$C$6,$C$7,$C$5,TRUE,F15)</f>
        <v>5.2929027997606592</v>
      </c>
      <c r="H15">
        <f>_xll.acq_options_binomial_american_price($C$2,$C$3,$C$4,$C$6,$C$7,$C$5,FALSE,F15)</f>
        <v>12.72612308755685</v>
      </c>
      <c r="I15">
        <f>_xll.acq_options_trinomial_american_price($C$2,$C$3,$C$4,$C$6,$C$7,$C$5,TRUE,F15)</f>
        <v>5.2936687463245429</v>
      </c>
      <c r="J15">
        <f>_xll.acq_options_trinomial_american_price($C$2,$C$3,$C$4,$C$6,$C$7,$C$5,FALSE,F15)</f>
        <v>12.726381622939151</v>
      </c>
      <c r="O15" t="s">
        <v>12</v>
      </c>
      <c r="P15" t="s">
        <v>14</v>
      </c>
      <c r="Q15" t="s">
        <v>15</v>
      </c>
      <c r="R15">
        <v>2000</v>
      </c>
      <c r="S15">
        <v>11.5311</v>
      </c>
      <c r="U15" t="s">
        <v>12</v>
      </c>
      <c r="V15" t="s">
        <v>14</v>
      </c>
      <c r="W15" t="s">
        <v>15</v>
      </c>
      <c r="X15">
        <v>2000</v>
      </c>
      <c r="Y15">
        <v>10.290100000000001</v>
      </c>
    </row>
    <row r="16" spans="2:25" x14ac:dyDescent="0.25">
      <c r="F16">
        <v>3000</v>
      </c>
      <c r="G16">
        <f>_xll.acq_options_binomial_american_price($C$2,$C$3,$C$4,$C$6,$C$7,$C$5,TRUE,F16)</f>
        <v>5.2929027997606592</v>
      </c>
      <c r="H16">
        <f>_xll.acq_options_binomial_american_price($C$2,$C$3,$C$4,$C$6,$C$7,$C$5,FALSE,F16)</f>
        <v>12.72612308755685</v>
      </c>
      <c r="I16">
        <f>_xll.acq_options_trinomial_american_price($C$2,$C$3,$C$4,$C$6,$C$7,$C$5,TRUE,F16)</f>
        <v>5.2936687463245429</v>
      </c>
      <c r="J16">
        <f>_xll.acq_options_trinomial_american_price($C$2,$C$3,$C$4,$C$6,$C$7,$C$5,FALSE,F16)</f>
        <v>12.726381622939151</v>
      </c>
      <c r="O16" t="s">
        <v>12</v>
      </c>
      <c r="P16" t="s">
        <v>14</v>
      </c>
      <c r="Q16" t="s">
        <v>15</v>
      </c>
      <c r="R16">
        <v>2000</v>
      </c>
      <c r="S16">
        <v>11.731400000000001</v>
      </c>
      <c r="U16" t="s">
        <v>12</v>
      </c>
      <c r="V16" t="s">
        <v>14</v>
      </c>
      <c r="W16" t="s">
        <v>15</v>
      </c>
      <c r="X16">
        <v>2000</v>
      </c>
      <c r="Y16">
        <v>10.241300000000001</v>
      </c>
    </row>
    <row r="17" spans="6:25" x14ac:dyDescent="0.25">
      <c r="F17">
        <v>3000</v>
      </c>
      <c r="G17">
        <f>_xll.acq_options_binomial_american_price($C$2,$C$3,$C$4,$C$6,$C$7,$C$5,TRUE,F17)</f>
        <v>5.2929027997606592</v>
      </c>
      <c r="H17">
        <f>_xll.acq_options_binomial_american_price($C$2,$C$3,$C$4,$C$6,$C$7,$C$5,FALSE,F17)</f>
        <v>12.72612308755685</v>
      </c>
      <c r="I17">
        <f>_xll.acq_options_trinomial_american_price($C$2,$C$3,$C$4,$C$6,$C$7,$C$5,TRUE,F17)</f>
        <v>5.2936687463245429</v>
      </c>
      <c r="J17">
        <f>_xll.acq_options_trinomial_american_price($C$2,$C$3,$C$4,$C$6,$C$7,$C$5,FALSE,F17)</f>
        <v>12.726381622939151</v>
      </c>
      <c r="O17" t="s">
        <v>12</v>
      </c>
      <c r="P17" t="s">
        <v>14</v>
      </c>
      <c r="Q17" t="s">
        <v>15</v>
      </c>
      <c r="R17">
        <v>2000</v>
      </c>
      <c r="S17">
        <v>11.6386</v>
      </c>
      <c r="U17" t="s">
        <v>12</v>
      </c>
      <c r="V17" t="s">
        <v>14</v>
      </c>
      <c r="W17" t="s">
        <v>15</v>
      </c>
      <c r="X17">
        <v>2000</v>
      </c>
      <c r="Y17">
        <v>10.456899999999999</v>
      </c>
    </row>
    <row r="18" spans="6:25" x14ac:dyDescent="0.25">
      <c r="F18">
        <v>3000</v>
      </c>
      <c r="G18">
        <f>_xll.acq_options_binomial_american_price($C$2,$C$3,$C$4,$C$6,$C$7,$C$5,TRUE,F18)</f>
        <v>5.2929027997606592</v>
      </c>
      <c r="H18">
        <f>_xll.acq_options_binomial_american_price($C$2,$C$3,$C$4,$C$6,$C$7,$C$5,FALSE,F18)</f>
        <v>12.72612308755685</v>
      </c>
      <c r="I18">
        <f>_xll.acq_options_trinomial_american_price($C$2,$C$3,$C$4,$C$6,$C$7,$C$5,TRUE,F18)</f>
        <v>5.2936687463245429</v>
      </c>
      <c r="J18">
        <f>_xll.acq_options_trinomial_american_price($C$2,$C$3,$C$4,$C$6,$C$7,$C$5,FALSE,F18)</f>
        <v>12.726381622939151</v>
      </c>
      <c r="O18" t="s">
        <v>12</v>
      </c>
      <c r="P18" t="s">
        <v>14</v>
      </c>
      <c r="Q18" t="s">
        <v>15</v>
      </c>
      <c r="R18">
        <v>2000</v>
      </c>
      <c r="S18">
        <v>11.714499999999999</v>
      </c>
      <c r="U18" t="s">
        <v>12</v>
      </c>
      <c r="V18" t="s">
        <v>14</v>
      </c>
      <c r="W18" t="s">
        <v>15</v>
      </c>
      <c r="X18">
        <v>2000</v>
      </c>
      <c r="Y18">
        <v>10.458</v>
      </c>
    </row>
    <row r="19" spans="6:25" x14ac:dyDescent="0.25">
      <c r="F19">
        <v>3000</v>
      </c>
      <c r="G19">
        <f>_xll.acq_options_binomial_american_price($C$2,$C$3,$C$4,$C$6,$C$7,$C$5,TRUE,F19)</f>
        <v>5.2929027997606592</v>
      </c>
      <c r="H19">
        <f>_xll.acq_options_binomial_american_price($C$2,$C$3,$C$4,$C$6,$C$7,$C$5,FALSE,F19)</f>
        <v>12.72612308755685</v>
      </c>
      <c r="I19">
        <f>_xll.acq_options_trinomial_american_price($C$2,$C$3,$C$4,$C$6,$C$7,$C$5,TRUE,F19)</f>
        <v>5.2936687463245429</v>
      </c>
      <c r="J19">
        <f>_xll.acq_options_trinomial_american_price($C$2,$C$3,$C$4,$C$6,$C$7,$C$5,FALSE,F19)</f>
        <v>12.726381622939151</v>
      </c>
      <c r="O19" t="s">
        <v>11</v>
      </c>
      <c r="P19" t="s">
        <v>14</v>
      </c>
      <c r="Q19" t="s">
        <v>15</v>
      </c>
      <c r="R19">
        <v>2000</v>
      </c>
      <c r="S19">
        <v>14.892200000000001</v>
      </c>
      <c r="U19" t="s">
        <v>11</v>
      </c>
      <c r="V19" t="s">
        <v>14</v>
      </c>
      <c r="W19" t="s">
        <v>15</v>
      </c>
      <c r="X19">
        <v>2000</v>
      </c>
      <c r="Y19">
        <v>11.936400000000001</v>
      </c>
    </row>
    <row r="20" spans="6:25" x14ac:dyDescent="0.25">
      <c r="F20">
        <v>3000</v>
      </c>
      <c r="G20">
        <f>_xll.acq_options_binomial_american_price($C$2,$C$3,$C$4,$C$6,$C$7,$C$5,TRUE,F20)</f>
        <v>5.2929027997606592</v>
      </c>
      <c r="H20">
        <f>_xll.acq_options_binomial_american_price($C$2,$C$3,$C$4,$C$6,$C$7,$C$5,FALSE,F20)</f>
        <v>12.72612308755685</v>
      </c>
      <c r="I20">
        <f>_xll.acq_options_trinomial_american_price($C$2,$C$3,$C$4,$C$6,$C$7,$C$5,TRUE,F20)</f>
        <v>5.2936687463245429</v>
      </c>
      <c r="J20">
        <f>_xll.acq_options_trinomial_american_price($C$2,$C$3,$C$4,$C$6,$C$7,$C$5,FALSE,F20)</f>
        <v>12.726381622939151</v>
      </c>
      <c r="O20" t="s">
        <v>11</v>
      </c>
      <c r="P20" t="s">
        <v>14</v>
      </c>
      <c r="Q20" t="s">
        <v>15</v>
      </c>
      <c r="R20">
        <v>2000</v>
      </c>
      <c r="S20">
        <v>16.4696</v>
      </c>
      <c r="U20" t="s">
        <v>11</v>
      </c>
      <c r="V20" t="s">
        <v>14</v>
      </c>
      <c r="W20" t="s">
        <v>15</v>
      </c>
      <c r="X20">
        <v>2000</v>
      </c>
      <c r="Y20">
        <v>13.717000000000001</v>
      </c>
    </row>
    <row r="21" spans="6:25" x14ac:dyDescent="0.25">
      <c r="F21">
        <v>3000</v>
      </c>
      <c r="G21">
        <f>_xll.acq_options_binomial_american_price($C$2,$C$3,$C$4,$C$6,$C$7,$C$5,TRUE,F21)</f>
        <v>5.2929027997606592</v>
      </c>
      <c r="H21">
        <f>_xll.acq_options_binomial_american_price($C$2,$C$3,$C$4,$C$6,$C$7,$C$5,FALSE,F21)</f>
        <v>12.72612308755685</v>
      </c>
      <c r="I21">
        <f>_xll.acq_options_trinomial_american_price($C$2,$C$3,$C$4,$C$6,$C$7,$C$5,TRUE,F21)</f>
        <v>5.2936687463245429</v>
      </c>
      <c r="J21">
        <f>_xll.acq_options_trinomial_american_price($C$2,$C$3,$C$4,$C$6,$C$7,$C$5,FALSE,F21)</f>
        <v>12.726381622939151</v>
      </c>
      <c r="O21" t="s">
        <v>11</v>
      </c>
      <c r="P21" t="s">
        <v>14</v>
      </c>
      <c r="Q21" t="s">
        <v>15</v>
      </c>
      <c r="R21">
        <v>2000</v>
      </c>
      <c r="S21">
        <v>16.963899999999999</v>
      </c>
      <c r="U21" t="s">
        <v>11</v>
      </c>
      <c r="V21" t="s">
        <v>14</v>
      </c>
      <c r="W21" t="s">
        <v>15</v>
      </c>
      <c r="X21">
        <v>2000</v>
      </c>
      <c r="Y21">
        <v>12.898999999999999</v>
      </c>
    </row>
    <row r="22" spans="6:25" x14ac:dyDescent="0.25">
      <c r="F22">
        <v>3000</v>
      </c>
      <c r="G22">
        <f>_xll.acq_options_binomial_american_price($C$2,$C$3,$C$4,$C$6,$C$7,$C$5,TRUE,F22)</f>
        <v>5.2929027997606592</v>
      </c>
      <c r="H22">
        <f>_xll.acq_options_binomial_american_price($C$2,$C$3,$C$4,$C$6,$C$7,$C$5,FALSE,F22)</f>
        <v>12.72612308755685</v>
      </c>
      <c r="I22">
        <f>_xll.acq_options_trinomial_american_price($C$2,$C$3,$C$4,$C$6,$C$7,$C$5,TRUE,F22)</f>
        <v>5.2936687463245429</v>
      </c>
      <c r="J22">
        <f>_xll.acq_options_trinomial_american_price($C$2,$C$3,$C$4,$C$6,$C$7,$C$5,FALSE,F22)</f>
        <v>12.726381622939151</v>
      </c>
      <c r="O22" t="s">
        <v>11</v>
      </c>
      <c r="P22" t="s">
        <v>14</v>
      </c>
      <c r="Q22" t="s">
        <v>15</v>
      </c>
      <c r="R22">
        <v>2000</v>
      </c>
      <c r="S22">
        <v>16.7974</v>
      </c>
      <c r="U22" t="s">
        <v>11</v>
      </c>
      <c r="V22" t="s">
        <v>14</v>
      </c>
      <c r="W22" t="s">
        <v>15</v>
      </c>
      <c r="X22">
        <v>2000</v>
      </c>
      <c r="Y22">
        <v>14.086399999999999</v>
      </c>
    </row>
    <row r="23" spans="6:25" x14ac:dyDescent="0.25">
      <c r="F23">
        <v>3000</v>
      </c>
      <c r="G23">
        <f>_xll.acq_options_binomial_american_price($C$2,$C$3,$C$4,$C$6,$C$7,$C$5,TRUE,F23)</f>
        <v>5.2929027997606592</v>
      </c>
      <c r="H23">
        <f>_xll.acq_options_binomial_american_price($C$2,$C$3,$C$4,$C$6,$C$7,$C$5,FALSE,F23)</f>
        <v>12.72612308755685</v>
      </c>
      <c r="I23">
        <f>_xll.acq_options_trinomial_american_price($C$2,$C$3,$C$4,$C$6,$C$7,$C$5,TRUE,F23)</f>
        <v>5.2936687463245429</v>
      </c>
      <c r="J23">
        <f>_xll.acq_options_trinomial_american_price($C$2,$C$3,$C$4,$C$6,$C$7,$C$5,FALSE,F23)</f>
        <v>12.726381622939151</v>
      </c>
      <c r="O23" t="s">
        <v>11</v>
      </c>
      <c r="P23" t="s">
        <v>14</v>
      </c>
      <c r="Q23" t="s">
        <v>15</v>
      </c>
      <c r="R23">
        <v>2000</v>
      </c>
      <c r="S23">
        <v>16.906500000000001</v>
      </c>
      <c r="U23" t="s">
        <v>11</v>
      </c>
      <c r="V23" t="s">
        <v>14</v>
      </c>
      <c r="W23" t="s">
        <v>15</v>
      </c>
      <c r="X23">
        <v>2000</v>
      </c>
      <c r="Y23">
        <v>14.2689</v>
      </c>
    </row>
    <row r="24" spans="6:25" x14ac:dyDescent="0.25">
      <c r="F24">
        <v>3000</v>
      </c>
      <c r="G24">
        <f>_xll.acq_options_binomial_american_price($C$2,$C$3,$C$4,$C$6,$C$7,$C$5,TRUE,F24)</f>
        <v>5.2929027997606592</v>
      </c>
      <c r="H24">
        <f>_xll.acq_options_binomial_american_price($C$2,$C$3,$C$4,$C$6,$C$7,$C$5,FALSE,F24)</f>
        <v>12.72612308755685</v>
      </c>
      <c r="I24">
        <f>_xll.acq_options_trinomial_american_price($C$2,$C$3,$C$4,$C$6,$C$7,$C$5,TRUE,F24)</f>
        <v>5.2936687463245429</v>
      </c>
      <c r="J24">
        <f>_xll.acq_options_trinomial_american_price($C$2,$C$3,$C$4,$C$6,$C$7,$C$5,FALSE,F24)</f>
        <v>12.726381622939151</v>
      </c>
      <c r="O24" t="s">
        <v>11</v>
      </c>
      <c r="P24" t="s">
        <v>14</v>
      </c>
      <c r="Q24" t="s">
        <v>15</v>
      </c>
      <c r="R24">
        <v>2000</v>
      </c>
      <c r="S24">
        <v>17.022200000000002</v>
      </c>
      <c r="U24" t="s">
        <v>11</v>
      </c>
      <c r="V24" t="s">
        <v>14</v>
      </c>
      <c r="W24" t="s">
        <v>15</v>
      </c>
      <c r="X24">
        <v>2000</v>
      </c>
      <c r="Y24">
        <v>14.4939</v>
      </c>
    </row>
    <row r="25" spans="6:25" x14ac:dyDescent="0.25">
      <c r="F25">
        <v>3000</v>
      </c>
      <c r="G25">
        <f>_xll.acq_options_binomial_american_price($C$2,$C$3,$C$4,$C$6,$C$7,$C$5,TRUE,F25)</f>
        <v>5.2929027997606592</v>
      </c>
      <c r="H25">
        <f>_xll.acq_options_binomial_american_price($C$2,$C$3,$C$4,$C$6,$C$7,$C$5,FALSE,F25)</f>
        <v>12.72612308755685</v>
      </c>
      <c r="I25">
        <f>_xll.acq_options_trinomial_american_price($C$2,$C$3,$C$4,$C$6,$C$7,$C$5,TRUE,F25)</f>
        <v>5.2936687463245429</v>
      </c>
      <c r="J25">
        <f>_xll.acq_options_trinomial_american_price($C$2,$C$3,$C$4,$C$6,$C$7,$C$5,FALSE,F25)</f>
        <v>12.726381622939151</v>
      </c>
      <c r="O25" t="s">
        <v>11</v>
      </c>
      <c r="P25" t="s">
        <v>14</v>
      </c>
      <c r="Q25" t="s">
        <v>15</v>
      </c>
      <c r="R25">
        <v>2000</v>
      </c>
      <c r="S25">
        <v>16.8934</v>
      </c>
      <c r="U25" t="s">
        <v>11</v>
      </c>
      <c r="V25" t="s">
        <v>14</v>
      </c>
      <c r="W25" t="s">
        <v>15</v>
      </c>
      <c r="X25">
        <v>2000</v>
      </c>
      <c r="Y25">
        <v>14.6692</v>
      </c>
    </row>
    <row r="26" spans="6:25" x14ac:dyDescent="0.25">
      <c r="F26">
        <v>3000</v>
      </c>
      <c r="G26">
        <f>_xll.acq_options_binomial_american_price($C$2,$C$3,$C$4,$C$6,$C$7,$C$5,TRUE,F26)</f>
        <v>5.2929027997606592</v>
      </c>
      <c r="H26">
        <f>_xll.acq_options_binomial_american_price($C$2,$C$3,$C$4,$C$6,$C$7,$C$5,FALSE,F26)</f>
        <v>12.72612308755685</v>
      </c>
      <c r="I26">
        <f>_xll.acq_options_trinomial_american_price($C$2,$C$3,$C$4,$C$6,$C$7,$C$5,TRUE,F26)</f>
        <v>5.2936687463245429</v>
      </c>
      <c r="J26">
        <f>_xll.acq_options_trinomial_american_price($C$2,$C$3,$C$4,$C$6,$C$7,$C$5,FALSE,F26)</f>
        <v>12.726381622939151</v>
      </c>
      <c r="O26" t="s">
        <v>11</v>
      </c>
      <c r="P26" t="s">
        <v>14</v>
      </c>
      <c r="Q26" t="s">
        <v>15</v>
      </c>
      <c r="R26">
        <v>2000</v>
      </c>
      <c r="S26">
        <v>17.396699999999999</v>
      </c>
      <c r="U26" t="s">
        <v>11</v>
      </c>
      <c r="V26" t="s">
        <v>14</v>
      </c>
      <c r="W26" t="s">
        <v>15</v>
      </c>
      <c r="X26">
        <v>2000</v>
      </c>
      <c r="Y26">
        <v>14.6915</v>
      </c>
    </row>
    <row r="27" spans="6:25" x14ac:dyDescent="0.25">
      <c r="F27">
        <v>3000</v>
      </c>
      <c r="G27">
        <f>_xll.acq_options_binomial_american_price($C$2,$C$3,$C$4,$C$6,$C$7,$C$5,TRUE,F27)</f>
        <v>5.2929027997606592</v>
      </c>
      <c r="H27">
        <f>_xll.acq_options_binomial_american_price($C$2,$C$3,$C$4,$C$6,$C$7,$C$5,FALSE,F27)</f>
        <v>12.72612308755685</v>
      </c>
      <c r="I27">
        <f>_xll.acq_options_trinomial_american_price($C$2,$C$3,$C$4,$C$6,$C$7,$C$5,TRUE,F27)</f>
        <v>5.2936687463245429</v>
      </c>
      <c r="J27">
        <f>_xll.acq_options_trinomial_american_price($C$2,$C$3,$C$4,$C$6,$C$7,$C$5,FALSE,F27)</f>
        <v>12.726381622939151</v>
      </c>
      <c r="O27" t="s">
        <v>11</v>
      </c>
      <c r="P27" t="s">
        <v>14</v>
      </c>
      <c r="Q27" t="s">
        <v>15</v>
      </c>
      <c r="R27">
        <v>2000</v>
      </c>
      <c r="S27">
        <v>17.302</v>
      </c>
      <c r="U27" t="s">
        <v>11</v>
      </c>
      <c r="V27" t="s">
        <v>14</v>
      </c>
      <c r="W27" t="s">
        <v>15</v>
      </c>
      <c r="X27">
        <v>2000</v>
      </c>
      <c r="Y27">
        <v>14.665699999999999</v>
      </c>
    </row>
    <row r="28" spans="6:25" x14ac:dyDescent="0.25">
      <c r="F28">
        <v>3000</v>
      </c>
      <c r="G28">
        <f>_xll.acq_options_binomial_american_price($C$2,$C$3,$C$4,$C$6,$C$7,$C$5,TRUE,F28)</f>
        <v>5.2929027997606592</v>
      </c>
      <c r="H28">
        <f>_xll.acq_options_binomial_american_price($C$2,$C$3,$C$4,$C$6,$C$7,$C$5,FALSE,F28)</f>
        <v>12.72612308755685</v>
      </c>
      <c r="I28">
        <f>_xll.acq_options_trinomial_american_price($C$2,$C$3,$C$4,$C$6,$C$7,$C$5,TRUE,F28)</f>
        <v>5.2936687463245429</v>
      </c>
      <c r="J28">
        <f>_xll.acq_options_trinomial_american_price($C$2,$C$3,$C$4,$C$6,$C$7,$C$5,FALSE,F28)</f>
        <v>12.726381622939151</v>
      </c>
      <c r="O28" t="s">
        <v>11</v>
      </c>
      <c r="P28" t="s">
        <v>14</v>
      </c>
      <c r="Q28" t="s">
        <v>15</v>
      </c>
      <c r="R28">
        <v>2000</v>
      </c>
      <c r="S28">
        <v>17.246500000000001</v>
      </c>
      <c r="U28" t="s">
        <v>11</v>
      </c>
      <c r="V28" t="s">
        <v>14</v>
      </c>
      <c r="W28" t="s">
        <v>15</v>
      </c>
      <c r="X28">
        <v>2000</v>
      </c>
      <c r="Y28">
        <v>14.853300000000001</v>
      </c>
    </row>
    <row r="29" spans="6:25" x14ac:dyDescent="0.25">
      <c r="F29">
        <v>3000</v>
      </c>
      <c r="G29">
        <f>_xll.acq_options_binomial_american_price($C$2,$C$3,$C$4,$C$6,$C$7,$C$5,TRUE,F29)</f>
        <v>5.2929027997606592</v>
      </c>
      <c r="H29">
        <f>_xll.acq_options_binomial_american_price($C$2,$C$3,$C$4,$C$6,$C$7,$C$5,FALSE,F29)</f>
        <v>12.72612308755685</v>
      </c>
      <c r="I29">
        <f>_xll.acq_options_trinomial_american_price($C$2,$C$3,$C$4,$C$6,$C$7,$C$5,TRUE,F29)</f>
        <v>5.2936687463245429</v>
      </c>
      <c r="J29">
        <f>_xll.acq_options_trinomial_american_price($C$2,$C$3,$C$4,$C$6,$C$7,$C$5,FALSE,F29)</f>
        <v>12.726381622939151</v>
      </c>
      <c r="O29" t="s">
        <v>12</v>
      </c>
      <c r="P29" t="s">
        <v>14</v>
      </c>
      <c r="Q29" t="s">
        <v>15</v>
      </c>
      <c r="R29">
        <v>2000</v>
      </c>
      <c r="S29">
        <v>6.0852000000000004</v>
      </c>
      <c r="U29" t="s">
        <v>11</v>
      </c>
      <c r="V29" t="s">
        <v>14</v>
      </c>
      <c r="W29" t="s">
        <v>15</v>
      </c>
      <c r="X29">
        <v>2000</v>
      </c>
      <c r="Y29">
        <v>15.809900000000001</v>
      </c>
    </row>
    <row r="30" spans="6:25" x14ac:dyDescent="0.25">
      <c r="F30">
        <v>3000</v>
      </c>
      <c r="G30">
        <f>_xll.acq_options_binomial_american_price($C$2,$C$3,$C$4,$C$6,$C$7,$C$5,TRUE,F30)</f>
        <v>5.2929027997606592</v>
      </c>
      <c r="H30">
        <f>_xll.acq_options_binomial_american_price($C$2,$C$3,$C$4,$C$6,$C$7,$C$5,FALSE,F30)</f>
        <v>12.72612308755685</v>
      </c>
      <c r="I30">
        <f>_xll.acq_options_trinomial_american_price($C$2,$C$3,$C$4,$C$6,$C$7,$C$5,TRUE,F30)</f>
        <v>5.2936687463245429</v>
      </c>
      <c r="J30">
        <f>_xll.acq_options_trinomial_american_price($C$2,$C$3,$C$4,$C$6,$C$7,$C$5,FALSE,F30)</f>
        <v>12.726381622939151</v>
      </c>
      <c r="O30" t="s">
        <v>12</v>
      </c>
      <c r="P30" t="s">
        <v>14</v>
      </c>
      <c r="Q30" t="s">
        <v>15</v>
      </c>
      <c r="R30">
        <v>2000</v>
      </c>
      <c r="S30">
        <v>6.1352000000000002</v>
      </c>
      <c r="U30" t="s">
        <v>11</v>
      </c>
      <c r="V30" t="s">
        <v>14</v>
      </c>
      <c r="W30" t="s">
        <v>15</v>
      </c>
      <c r="X30">
        <v>2000</v>
      </c>
      <c r="Y30">
        <v>16.056000000000001</v>
      </c>
    </row>
    <row r="31" spans="6:25" x14ac:dyDescent="0.25">
      <c r="F31">
        <v>3000</v>
      </c>
      <c r="G31">
        <f>_xll.acq_options_binomial_american_price($C$2,$C$3,$C$4,$C$6,$C$7,$C$5,TRUE,F31)</f>
        <v>5.2929027997606592</v>
      </c>
      <c r="H31">
        <f>_xll.acq_options_binomial_american_price($C$2,$C$3,$C$4,$C$6,$C$7,$C$5,FALSE,F31)</f>
        <v>12.72612308755685</v>
      </c>
      <c r="I31">
        <f>_xll.acq_options_trinomial_american_price($C$2,$C$3,$C$4,$C$6,$C$7,$C$5,TRUE,F31)</f>
        <v>5.2936687463245429</v>
      </c>
      <c r="J31">
        <f>_xll.acq_options_trinomial_american_price($C$2,$C$3,$C$4,$C$6,$C$7,$C$5,FALSE,F31)</f>
        <v>12.726381622939151</v>
      </c>
      <c r="O31" t="s">
        <v>11</v>
      </c>
      <c r="P31" t="s">
        <v>14</v>
      </c>
      <c r="Q31" t="s">
        <v>15</v>
      </c>
      <c r="R31">
        <v>2000</v>
      </c>
      <c r="S31">
        <v>16.557099999999998</v>
      </c>
      <c r="U31" t="s">
        <v>11</v>
      </c>
      <c r="V31" t="s">
        <v>14</v>
      </c>
      <c r="W31" t="s">
        <v>15</v>
      </c>
      <c r="X31">
        <v>2000</v>
      </c>
      <c r="Y31">
        <v>16.326899999999998</v>
      </c>
    </row>
    <row r="32" spans="6:25" x14ac:dyDescent="0.25">
      <c r="F32">
        <v>3000</v>
      </c>
      <c r="G32">
        <f>_xll.acq_options_binomial_american_price($C$2,$C$3,$C$4,$C$6,$C$7,$C$5,TRUE,F32)</f>
        <v>5.2929027997606592</v>
      </c>
      <c r="H32">
        <f>_xll.acq_options_binomial_american_price($C$2,$C$3,$C$4,$C$6,$C$7,$C$5,FALSE,F32)</f>
        <v>12.72612308755685</v>
      </c>
      <c r="I32">
        <f>_xll.acq_options_trinomial_american_price($C$2,$C$3,$C$4,$C$6,$C$7,$C$5,TRUE,F32)</f>
        <v>5.2936687463245429</v>
      </c>
      <c r="J32">
        <f>_xll.acq_options_trinomial_american_price($C$2,$C$3,$C$4,$C$6,$C$7,$C$5,FALSE,F32)</f>
        <v>12.726381622939151</v>
      </c>
      <c r="O32" t="s">
        <v>11</v>
      </c>
      <c r="P32" t="s">
        <v>14</v>
      </c>
      <c r="Q32" t="s">
        <v>15</v>
      </c>
      <c r="R32">
        <v>2000</v>
      </c>
      <c r="S32">
        <v>18.707100000000001</v>
      </c>
      <c r="U32" t="s">
        <v>11</v>
      </c>
      <c r="V32" t="s">
        <v>14</v>
      </c>
      <c r="W32" t="s">
        <v>15</v>
      </c>
      <c r="X32">
        <v>2000</v>
      </c>
      <c r="Y32">
        <v>16.9452</v>
      </c>
    </row>
    <row r="33" spans="6:25" x14ac:dyDescent="0.25">
      <c r="F33">
        <v>3000</v>
      </c>
      <c r="G33">
        <f>_xll.acq_options_binomial_american_price($C$2,$C$3,$C$4,$C$6,$C$7,$C$5,TRUE,F33)</f>
        <v>5.2929027997606592</v>
      </c>
      <c r="H33">
        <f>_xll.acq_options_binomial_american_price($C$2,$C$3,$C$4,$C$6,$C$7,$C$5,FALSE,F33)</f>
        <v>12.72612308755685</v>
      </c>
      <c r="I33">
        <f>_xll.acq_options_trinomial_american_price($C$2,$C$3,$C$4,$C$6,$C$7,$C$5,TRUE,F33)</f>
        <v>5.2936687463245429</v>
      </c>
      <c r="J33">
        <f>_xll.acq_options_trinomial_american_price($C$2,$C$3,$C$4,$C$6,$C$7,$C$5,FALSE,F33)</f>
        <v>12.726381622939151</v>
      </c>
      <c r="O33" t="s">
        <v>11</v>
      </c>
      <c r="P33" t="s">
        <v>14</v>
      </c>
      <c r="Q33" t="s">
        <v>15</v>
      </c>
      <c r="R33">
        <v>2000</v>
      </c>
      <c r="S33">
        <v>19.049900000000001</v>
      </c>
      <c r="U33" t="s">
        <v>11</v>
      </c>
      <c r="V33" t="s">
        <v>14</v>
      </c>
      <c r="W33" t="s">
        <v>15</v>
      </c>
      <c r="X33">
        <v>2000</v>
      </c>
      <c r="Y33">
        <v>17.369399999999999</v>
      </c>
    </row>
    <row r="34" spans="6:25" x14ac:dyDescent="0.25">
      <c r="F34">
        <v>3000</v>
      </c>
      <c r="G34">
        <f>_xll.acq_options_binomial_american_price($C$2,$C$3,$C$4,$C$6,$C$7,$C$5,TRUE,F34)</f>
        <v>5.2929027997606592</v>
      </c>
      <c r="H34">
        <f>_xll.acq_options_binomial_american_price($C$2,$C$3,$C$4,$C$6,$C$7,$C$5,FALSE,F34)</f>
        <v>12.72612308755685</v>
      </c>
      <c r="I34">
        <f>_xll.acq_options_trinomial_american_price($C$2,$C$3,$C$4,$C$6,$C$7,$C$5,TRUE,F34)</f>
        <v>5.2936687463245429</v>
      </c>
      <c r="J34">
        <f>_xll.acq_options_trinomial_american_price($C$2,$C$3,$C$4,$C$6,$C$7,$C$5,FALSE,F34)</f>
        <v>12.726381622939151</v>
      </c>
      <c r="O34" t="s">
        <v>11</v>
      </c>
      <c r="P34" t="s">
        <v>14</v>
      </c>
      <c r="Q34" t="s">
        <v>15</v>
      </c>
      <c r="R34">
        <v>2000</v>
      </c>
      <c r="S34">
        <v>19.420999999999999</v>
      </c>
      <c r="U34" t="s">
        <v>11</v>
      </c>
      <c r="V34" t="s">
        <v>14</v>
      </c>
      <c r="W34" t="s">
        <v>15</v>
      </c>
      <c r="X34">
        <v>2000</v>
      </c>
      <c r="Y34">
        <v>17.407800000000002</v>
      </c>
    </row>
    <row r="35" spans="6:25" x14ac:dyDescent="0.25">
      <c r="F35">
        <v>3000</v>
      </c>
      <c r="G35">
        <f>_xll.acq_options_binomial_american_price($C$2,$C$3,$C$4,$C$6,$C$7,$C$5,TRUE,F35)</f>
        <v>5.2929027997606592</v>
      </c>
      <c r="H35">
        <f>_xll.acq_options_binomial_american_price($C$2,$C$3,$C$4,$C$6,$C$7,$C$5,FALSE,F35)</f>
        <v>12.72612308755685</v>
      </c>
      <c r="I35">
        <f>_xll.acq_options_trinomial_american_price($C$2,$C$3,$C$4,$C$6,$C$7,$C$5,TRUE,F35)</f>
        <v>5.2936687463245429</v>
      </c>
      <c r="J35">
        <f>_xll.acq_options_trinomial_american_price($C$2,$C$3,$C$4,$C$6,$C$7,$C$5,FALSE,F35)</f>
        <v>12.726381622939151</v>
      </c>
      <c r="O35" t="s">
        <v>11</v>
      </c>
      <c r="P35" t="s">
        <v>14</v>
      </c>
      <c r="Q35" t="s">
        <v>15</v>
      </c>
      <c r="R35">
        <v>2000</v>
      </c>
      <c r="S35">
        <v>19.3371</v>
      </c>
      <c r="U35" t="s">
        <v>12</v>
      </c>
      <c r="V35" t="s">
        <v>14</v>
      </c>
      <c r="W35" t="s">
        <v>15</v>
      </c>
      <c r="X35">
        <v>2000</v>
      </c>
      <c r="Y35">
        <v>5.8330000000000002</v>
      </c>
    </row>
    <row r="36" spans="6:25" x14ac:dyDescent="0.25">
      <c r="F36">
        <v>3000</v>
      </c>
      <c r="G36">
        <f>_xll.acq_options_binomial_american_price($C$2,$C$3,$C$4,$C$6,$C$7,$C$5,TRUE,F36)</f>
        <v>5.2929027997606592</v>
      </c>
      <c r="H36">
        <f>_xll.acq_options_binomial_american_price($C$2,$C$3,$C$4,$C$6,$C$7,$C$5,FALSE,F36)</f>
        <v>12.72612308755685</v>
      </c>
      <c r="I36">
        <f>_xll.acq_options_trinomial_american_price($C$2,$C$3,$C$4,$C$6,$C$7,$C$5,TRUE,F36)</f>
        <v>5.2936687463245429</v>
      </c>
      <c r="J36">
        <f>_xll.acq_options_trinomial_american_price($C$2,$C$3,$C$4,$C$6,$C$7,$C$5,FALSE,F36)</f>
        <v>12.726381622939151</v>
      </c>
      <c r="O36" t="s">
        <v>11</v>
      </c>
      <c r="P36" t="s">
        <v>14</v>
      </c>
      <c r="Q36" t="s">
        <v>15</v>
      </c>
      <c r="R36">
        <v>2000</v>
      </c>
      <c r="S36">
        <v>19.849399999999999</v>
      </c>
      <c r="U36" t="s">
        <v>12</v>
      </c>
      <c r="V36" t="s">
        <v>14</v>
      </c>
      <c r="W36" t="s">
        <v>15</v>
      </c>
      <c r="X36">
        <v>2000</v>
      </c>
      <c r="Y36">
        <v>5.9767000000000001</v>
      </c>
    </row>
    <row r="37" spans="6:25" x14ac:dyDescent="0.25">
      <c r="F37">
        <v>3000</v>
      </c>
      <c r="G37">
        <f>_xll.acq_options_binomial_american_price($C$2,$C$3,$C$4,$C$6,$C$7,$C$5,TRUE,F37)</f>
        <v>5.2929027997606592</v>
      </c>
      <c r="H37">
        <f>_xll.acq_options_binomial_american_price($C$2,$C$3,$C$4,$C$6,$C$7,$C$5,FALSE,F37)</f>
        <v>12.72612308755685</v>
      </c>
      <c r="I37">
        <f>_xll.acq_options_trinomial_american_price($C$2,$C$3,$C$4,$C$6,$C$7,$C$5,TRUE,F37)</f>
        <v>5.2936687463245429</v>
      </c>
      <c r="J37">
        <f>_xll.acq_options_trinomial_american_price($C$2,$C$3,$C$4,$C$6,$C$7,$C$5,FALSE,F37)</f>
        <v>12.726381622939151</v>
      </c>
      <c r="O37" t="s">
        <v>12</v>
      </c>
      <c r="P37" t="s">
        <v>14</v>
      </c>
      <c r="Q37" t="s">
        <v>15</v>
      </c>
      <c r="R37">
        <v>2000</v>
      </c>
      <c r="S37">
        <v>5.9953000000000003</v>
      </c>
      <c r="U37" t="s">
        <v>12</v>
      </c>
      <c r="V37" t="s">
        <v>14</v>
      </c>
      <c r="W37" t="s">
        <v>15</v>
      </c>
      <c r="X37">
        <v>2000</v>
      </c>
      <c r="Y37">
        <v>5.8940000000000001</v>
      </c>
    </row>
    <row r="38" spans="6:25" x14ac:dyDescent="0.25">
      <c r="F38">
        <v>3000</v>
      </c>
      <c r="G38">
        <f>_xll.acq_options_binomial_american_price($C$2,$C$3,$C$4,$C$6,$C$7,$C$5,TRUE,F38)</f>
        <v>5.2929027997606592</v>
      </c>
      <c r="H38">
        <f>_xll.acq_options_binomial_american_price($C$2,$C$3,$C$4,$C$6,$C$7,$C$5,FALSE,F38)</f>
        <v>12.72612308755685</v>
      </c>
      <c r="I38">
        <f>_xll.acq_options_trinomial_american_price($C$2,$C$3,$C$4,$C$6,$C$7,$C$5,TRUE,F38)</f>
        <v>5.2936687463245429</v>
      </c>
      <c r="J38">
        <f>_xll.acq_options_trinomial_american_price($C$2,$C$3,$C$4,$C$6,$C$7,$C$5,FALSE,F38)</f>
        <v>12.726381622939151</v>
      </c>
      <c r="O38" t="s">
        <v>12</v>
      </c>
      <c r="P38" t="s">
        <v>14</v>
      </c>
      <c r="Q38" t="s">
        <v>15</v>
      </c>
      <c r="R38">
        <v>2000</v>
      </c>
      <c r="S38">
        <v>8.0754999999999999</v>
      </c>
      <c r="U38" t="s">
        <v>12</v>
      </c>
      <c r="V38" t="s">
        <v>14</v>
      </c>
      <c r="W38" t="s">
        <v>15</v>
      </c>
      <c r="X38">
        <v>2000</v>
      </c>
      <c r="Y38">
        <v>6.0732999999999997</v>
      </c>
    </row>
    <row r="39" spans="6:25" x14ac:dyDescent="0.25">
      <c r="F39">
        <v>3000</v>
      </c>
      <c r="G39">
        <f>_xll.acq_options_binomial_american_price($C$2,$C$3,$C$4,$C$6,$C$7,$C$5,TRUE,F39)</f>
        <v>5.2929027997606592</v>
      </c>
      <c r="H39">
        <f>_xll.acq_options_binomial_american_price($C$2,$C$3,$C$4,$C$6,$C$7,$C$5,FALSE,F39)</f>
        <v>12.72612308755685</v>
      </c>
      <c r="I39">
        <f>_xll.acq_options_trinomial_american_price($C$2,$C$3,$C$4,$C$6,$C$7,$C$5,TRUE,F39)</f>
        <v>5.2936687463245429</v>
      </c>
      <c r="J39">
        <f>_xll.acq_options_trinomial_american_price($C$2,$C$3,$C$4,$C$6,$C$7,$C$5,FALSE,F39)</f>
        <v>12.726381622939151</v>
      </c>
      <c r="O39" t="s">
        <v>12</v>
      </c>
      <c r="P39" t="s">
        <v>14</v>
      </c>
      <c r="Q39" t="s">
        <v>15</v>
      </c>
      <c r="R39">
        <v>2000</v>
      </c>
      <c r="S39">
        <v>6.0968</v>
      </c>
      <c r="U39" t="s">
        <v>12</v>
      </c>
      <c r="V39" t="s">
        <v>14</v>
      </c>
      <c r="W39" t="s">
        <v>15</v>
      </c>
      <c r="X39">
        <v>2000</v>
      </c>
      <c r="Y39">
        <v>6.0552999999999999</v>
      </c>
    </row>
    <row r="40" spans="6:25" x14ac:dyDescent="0.25">
      <c r="F40">
        <v>3000</v>
      </c>
      <c r="G40">
        <f>_xll.acq_options_binomial_american_price($C$2,$C$3,$C$4,$C$6,$C$7,$C$5,TRUE,F40)</f>
        <v>5.2929027997606592</v>
      </c>
      <c r="H40">
        <f>_xll.acq_options_binomial_american_price($C$2,$C$3,$C$4,$C$6,$C$7,$C$5,FALSE,F40)</f>
        <v>12.72612308755685</v>
      </c>
      <c r="I40">
        <f>_xll.acq_options_trinomial_american_price($C$2,$C$3,$C$4,$C$6,$C$7,$C$5,TRUE,F40)</f>
        <v>5.2936687463245429</v>
      </c>
      <c r="J40">
        <f>_xll.acq_options_trinomial_american_price($C$2,$C$3,$C$4,$C$6,$C$7,$C$5,FALSE,F40)</f>
        <v>12.726381622939151</v>
      </c>
      <c r="O40" t="s">
        <v>12</v>
      </c>
      <c r="P40" t="s">
        <v>14</v>
      </c>
      <c r="Q40" t="s">
        <v>15</v>
      </c>
      <c r="R40">
        <v>2000</v>
      </c>
      <c r="S40">
        <v>6.1749000000000001</v>
      </c>
      <c r="U40" t="s">
        <v>12</v>
      </c>
      <c r="V40" t="s">
        <v>14</v>
      </c>
      <c r="W40" t="s">
        <v>15</v>
      </c>
      <c r="X40">
        <v>2000</v>
      </c>
      <c r="Y40">
        <v>5.6215000000000002</v>
      </c>
    </row>
    <row r="41" spans="6:25" x14ac:dyDescent="0.25">
      <c r="F41">
        <v>3000</v>
      </c>
      <c r="G41">
        <f>_xll.acq_options_binomial_american_price($C$2,$C$3,$C$4,$C$6,$C$7,$C$5,TRUE,F41)</f>
        <v>5.2929027997606592</v>
      </c>
      <c r="H41">
        <f>_xll.acq_options_binomial_american_price($C$2,$C$3,$C$4,$C$6,$C$7,$C$5,FALSE,F41)</f>
        <v>12.72612308755685</v>
      </c>
      <c r="I41">
        <f>_xll.acq_options_trinomial_american_price($C$2,$C$3,$C$4,$C$6,$C$7,$C$5,TRUE,F41)</f>
        <v>5.2936687463245429</v>
      </c>
      <c r="J41">
        <f>_xll.acq_options_trinomial_american_price($C$2,$C$3,$C$4,$C$6,$C$7,$C$5,FALSE,F41)</f>
        <v>12.726381622939151</v>
      </c>
      <c r="O41" t="s">
        <v>12</v>
      </c>
      <c r="P41" t="s">
        <v>14</v>
      </c>
      <c r="Q41" t="s">
        <v>15</v>
      </c>
      <c r="R41">
        <v>2000</v>
      </c>
      <c r="S41">
        <v>6.1478000000000002</v>
      </c>
      <c r="U41" t="s">
        <v>12</v>
      </c>
      <c r="V41" t="s">
        <v>14</v>
      </c>
      <c r="W41" t="s">
        <v>15</v>
      </c>
      <c r="X41">
        <v>2000</v>
      </c>
      <c r="Y41">
        <v>6.2515999999999998</v>
      </c>
    </row>
    <row r="42" spans="6:25" x14ac:dyDescent="0.25">
      <c r="F42">
        <v>3000</v>
      </c>
      <c r="G42">
        <f>_xll.acq_options_binomial_american_price($C$2,$C$3,$C$4,$C$6,$C$7,$C$5,TRUE,F42)</f>
        <v>5.2929027997606592</v>
      </c>
      <c r="H42">
        <f>_xll.acq_options_binomial_american_price($C$2,$C$3,$C$4,$C$6,$C$7,$C$5,FALSE,F42)</f>
        <v>12.72612308755685</v>
      </c>
      <c r="I42">
        <f>_xll.acq_options_trinomial_american_price($C$2,$C$3,$C$4,$C$6,$C$7,$C$5,TRUE,F42)</f>
        <v>5.2936687463245429</v>
      </c>
      <c r="J42">
        <f>_xll.acq_options_trinomial_american_price($C$2,$C$3,$C$4,$C$6,$C$7,$C$5,FALSE,F42)</f>
        <v>12.726381622939151</v>
      </c>
      <c r="O42" t="s">
        <v>12</v>
      </c>
      <c r="P42" t="s">
        <v>14</v>
      </c>
      <c r="Q42" t="s">
        <v>15</v>
      </c>
      <c r="R42">
        <v>2000</v>
      </c>
      <c r="S42">
        <v>6.3095999999999997</v>
      </c>
      <c r="U42" t="s">
        <v>12</v>
      </c>
      <c r="V42" t="s">
        <v>14</v>
      </c>
      <c r="W42" t="s">
        <v>15</v>
      </c>
      <c r="X42">
        <v>2000</v>
      </c>
      <c r="Y42">
        <v>6.2228000000000003</v>
      </c>
    </row>
    <row r="43" spans="6:25" x14ac:dyDescent="0.25">
      <c r="F43">
        <v>3000</v>
      </c>
      <c r="G43">
        <f>_xll.acq_options_binomial_american_price($C$2,$C$3,$C$4,$C$6,$C$7,$C$5,TRUE,F43)</f>
        <v>5.2929027997606592</v>
      </c>
      <c r="H43">
        <f>_xll.acq_options_binomial_american_price($C$2,$C$3,$C$4,$C$6,$C$7,$C$5,FALSE,F43)</f>
        <v>12.72612308755685</v>
      </c>
      <c r="I43">
        <f>_xll.acq_options_trinomial_american_price($C$2,$C$3,$C$4,$C$6,$C$7,$C$5,TRUE,F43)</f>
        <v>5.2936687463245429</v>
      </c>
      <c r="J43">
        <f>_xll.acq_options_trinomial_american_price($C$2,$C$3,$C$4,$C$6,$C$7,$C$5,FALSE,F43)</f>
        <v>12.726381622939151</v>
      </c>
      <c r="O43" t="s">
        <v>12</v>
      </c>
      <c r="P43" t="s">
        <v>14</v>
      </c>
      <c r="Q43" t="s">
        <v>15</v>
      </c>
      <c r="R43">
        <v>2000</v>
      </c>
      <c r="S43">
        <v>6.3231999999999999</v>
      </c>
      <c r="U43" t="s">
        <v>12</v>
      </c>
      <c r="V43" t="s">
        <v>14</v>
      </c>
      <c r="W43" t="s">
        <v>15</v>
      </c>
      <c r="X43">
        <v>2000</v>
      </c>
      <c r="Y43">
        <v>6.2173999999999996</v>
      </c>
    </row>
    <row r="44" spans="6:25" x14ac:dyDescent="0.25">
      <c r="F44">
        <v>3000</v>
      </c>
      <c r="G44">
        <f>_xll.acq_options_binomial_american_price($C$2,$C$3,$C$4,$C$6,$C$7,$C$5,TRUE,F44)</f>
        <v>5.2929027997606592</v>
      </c>
      <c r="H44">
        <f>_xll.acq_options_binomial_american_price($C$2,$C$3,$C$4,$C$6,$C$7,$C$5,FALSE,F44)</f>
        <v>12.72612308755685</v>
      </c>
      <c r="I44">
        <f>_xll.acq_options_trinomial_american_price($C$2,$C$3,$C$4,$C$6,$C$7,$C$5,TRUE,F44)</f>
        <v>5.2936687463245429</v>
      </c>
      <c r="J44">
        <f>_xll.acq_options_trinomial_american_price($C$2,$C$3,$C$4,$C$6,$C$7,$C$5,FALSE,F44)</f>
        <v>12.726381622939151</v>
      </c>
      <c r="O44" t="s">
        <v>12</v>
      </c>
      <c r="P44" t="s">
        <v>14</v>
      </c>
      <c r="Q44" t="s">
        <v>15</v>
      </c>
      <c r="R44">
        <v>2000</v>
      </c>
      <c r="S44">
        <v>6.1231</v>
      </c>
      <c r="U44" t="s">
        <v>12</v>
      </c>
      <c r="V44" t="s">
        <v>14</v>
      </c>
      <c r="W44" t="s">
        <v>15</v>
      </c>
      <c r="X44">
        <v>2000</v>
      </c>
      <c r="Y44">
        <v>6.5519999999999996</v>
      </c>
    </row>
    <row r="45" spans="6:25" x14ac:dyDescent="0.25">
      <c r="F45">
        <v>3000</v>
      </c>
      <c r="G45">
        <f>_xll.acq_options_binomial_american_price($C$2,$C$3,$C$4,$C$6,$C$7,$C$5,TRUE,F45)</f>
        <v>5.2929027997606592</v>
      </c>
      <c r="H45">
        <f>_xll.acq_options_binomial_american_price($C$2,$C$3,$C$4,$C$6,$C$7,$C$5,FALSE,F45)</f>
        <v>12.72612308755685</v>
      </c>
      <c r="I45">
        <f>_xll.acq_options_trinomial_american_price($C$2,$C$3,$C$4,$C$6,$C$7,$C$5,TRUE,F45)</f>
        <v>5.2936687463245429</v>
      </c>
      <c r="J45">
        <f>_xll.acq_options_trinomial_american_price($C$2,$C$3,$C$4,$C$6,$C$7,$C$5,FALSE,F45)</f>
        <v>12.726381622939151</v>
      </c>
      <c r="O45" t="s">
        <v>12</v>
      </c>
      <c r="P45" t="s">
        <v>14</v>
      </c>
      <c r="Q45" t="s">
        <v>15</v>
      </c>
      <c r="R45">
        <v>2000</v>
      </c>
      <c r="S45">
        <v>5.9866000000000001</v>
      </c>
      <c r="U45" t="s">
        <v>12</v>
      </c>
      <c r="V45" t="s">
        <v>14</v>
      </c>
      <c r="W45" t="s">
        <v>15</v>
      </c>
      <c r="X45">
        <v>2000</v>
      </c>
      <c r="Y45">
        <v>6.5796000000000001</v>
      </c>
    </row>
    <row r="46" spans="6:25" x14ac:dyDescent="0.25">
      <c r="F46">
        <v>3000</v>
      </c>
      <c r="G46">
        <f>_xll.acq_options_binomial_american_price($C$2,$C$3,$C$4,$C$6,$C$7,$C$5,TRUE,F46)</f>
        <v>5.2929027997606592</v>
      </c>
      <c r="H46">
        <f>_xll.acq_options_binomial_american_price($C$2,$C$3,$C$4,$C$6,$C$7,$C$5,FALSE,F46)</f>
        <v>12.72612308755685</v>
      </c>
      <c r="I46">
        <f>_xll.acq_options_trinomial_american_price($C$2,$C$3,$C$4,$C$6,$C$7,$C$5,TRUE,F46)</f>
        <v>5.2936687463245429</v>
      </c>
      <c r="J46">
        <f>_xll.acq_options_trinomial_american_price($C$2,$C$3,$C$4,$C$6,$C$7,$C$5,FALSE,F46)</f>
        <v>12.726381622939151</v>
      </c>
      <c r="O46" t="s">
        <v>12</v>
      </c>
      <c r="P46" t="s">
        <v>14</v>
      </c>
      <c r="Q46" t="s">
        <v>15</v>
      </c>
      <c r="R46">
        <v>2000</v>
      </c>
      <c r="S46">
        <v>8.0413999999999994</v>
      </c>
      <c r="U46" t="s">
        <v>12</v>
      </c>
      <c r="V46" t="s">
        <v>14</v>
      </c>
      <c r="W46" t="s">
        <v>15</v>
      </c>
      <c r="X46">
        <v>2000</v>
      </c>
      <c r="Y46">
        <v>6.6516000000000002</v>
      </c>
    </row>
    <row r="47" spans="6:25" x14ac:dyDescent="0.25">
      <c r="F47">
        <v>3000</v>
      </c>
      <c r="G47">
        <f>_xll.acq_options_binomial_american_price($C$2,$C$3,$C$4,$C$6,$C$7,$C$5,TRUE,F47)</f>
        <v>5.2929027997606592</v>
      </c>
      <c r="H47">
        <f>_xll.acq_options_binomial_american_price($C$2,$C$3,$C$4,$C$6,$C$7,$C$5,FALSE,F47)</f>
        <v>12.72612308755685</v>
      </c>
      <c r="I47">
        <f>_xll.acq_options_trinomial_american_price($C$2,$C$3,$C$4,$C$6,$C$7,$C$5,TRUE,F47)</f>
        <v>5.2936687463245429</v>
      </c>
      <c r="J47">
        <f>_xll.acq_options_trinomial_american_price($C$2,$C$3,$C$4,$C$6,$C$7,$C$5,FALSE,F47)</f>
        <v>12.726381622939151</v>
      </c>
      <c r="O47" t="s">
        <v>12</v>
      </c>
      <c r="P47" t="s">
        <v>14</v>
      </c>
      <c r="Q47" t="s">
        <v>15</v>
      </c>
      <c r="R47">
        <v>2000</v>
      </c>
      <c r="S47">
        <v>8.0602</v>
      </c>
      <c r="U47" t="s">
        <v>12</v>
      </c>
      <c r="V47" t="s">
        <v>14</v>
      </c>
      <c r="W47" t="s">
        <v>15</v>
      </c>
      <c r="X47">
        <v>2000</v>
      </c>
      <c r="Y47">
        <v>6.5260999999999996</v>
      </c>
    </row>
    <row r="48" spans="6:25" x14ac:dyDescent="0.25">
      <c r="F48">
        <v>3000</v>
      </c>
      <c r="G48">
        <f>_xll.acq_options_binomial_american_price($C$2,$C$3,$C$4,$C$6,$C$7,$C$5,TRUE,F48)</f>
        <v>5.2929027997606592</v>
      </c>
      <c r="H48">
        <f>_xll.acq_options_binomial_american_price($C$2,$C$3,$C$4,$C$6,$C$7,$C$5,FALSE,F48)</f>
        <v>12.72612308755685</v>
      </c>
      <c r="I48">
        <f>_xll.acq_options_trinomial_american_price($C$2,$C$3,$C$4,$C$6,$C$7,$C$5,TRUE,F48)</f>
        <v>5.2936687463245429</v>
      </c>
      <c r="J48">
        <f>_xll.acq_options_trinomial_american_price($C$2,$C$3,$C$4,$C$6,$C$7,$C$5,FALSE,F48)</f>
        <v>12.726381622939151</v>
      </c>
      <c r="O48" t="s">
        <v>11</v>
      </c>
      <c r="P48" t="s">
        <v>14</v>
      </c>
      <c r="Q48" t="s">
        <v>15</v>
      </c>
      <c r="R48">
        <v>2000</v>
      </c>
      <c r="S48">
        <v>13.8969</v>
      </c>
      <c r="U48" t="s">
        <v>11</v>
      </c>
      <c r="V48" t="s">
        <v>14</v>
      </c>
      <c r="W48" t="s">
        <v>15</v>
      </c>
      <c r="X48">
        <v>2000</v>
      </c>
      <c r="Y48">
        <v>10.5024</v>
      </c>
    </row>
    <row r="49" spans="6:25" x14ac:dyDescent="0.25">
      <c r="F49">
        <v>3000</v>
      </c>
      <c r="G49">
        <f>_xll.acq_options_binomial_american_price($C$2,$C$3,$C$4,$C$6,$C$7,$C$5,TRUE,F49)</f>
        <v>5.2929027997606592</v>
      </c>
      <c r="H49">
        <f>_xll.acq_options_binomial_american_price($C$2,$C$3,$C$4,$C$6,$C$7,$C$5,FALSE,F49)</f>
        <v>12.72612308755685</v>
      </c>
      <c r="I49">
        <f>_xll.acq_options_trinomial_american_price($C$2,$C$3,$C$4,$C$6,$C$7,$C$5,TRUE,F49)</f>
        <v>5.2936687463245429</v>
      </c>
      <c r="J49">
        <f>_xll.acq_options_trinomial_american_price($C$2,$C$3,$C$4,$C$6,$C$7,$C$5,FALSE,F49)</f>
        <v>12.726381622939151</v>
      </c>
      <c r="O49" t="s">
        <v>12</v>
      </c>
      <c r="P49" t="s">
        <v>14</v>
      </c>
      <c r="Q49" t="s">
        <v>15</v>
      </c>
      <c r="R49">
        <v>2000</v>
      </c>
      <c r="S49">
        <v>8.1091999999999995</v>
      </c>
      <c r="U49" t="s">
        <v>12</v>
      </c>
      <c r="V49" t="s">
        <v>14</v>
      </c>
      <c r="W49" t="s">
        <v>15</v>
      </c>
      <c r="X49">
        <v>2000</v>
      </c>
      <c r="Y49">
        <v>6.5990000000000002</v>
      </c>
    </row>
    <row r="50" spans="6:25" x14ac:dyDescent="0.25">
      <c r="F50">
        <v>3000</v>
      </c>
      <c r="G50">
        <f>_xll.acq_options_binomial_american_price($C$2,$C$3,$C$4,$C$6,$C$7,$C$5,TRUE,F50)</f>
        <v>5.2929027997606592</v>
      </c>
      <c r="H50">
        <f>_xll.acq_options_binomial_american_price($C$2,$C$3,$C$4,$C$6,$C$7,$C$5,FALSE,F50)</f>
        <v>12.72612308755685</v>
      </c>
      <c r="I50">
        <f>_xll.acq_options_trinomial_american_price($C$2,$C$3,$C$4,$C$6,$C$7,$C$5,TRUE,F50)</f>
        <v>5.2936687463245429</v>
      </c>
      <c r="J50">
        <f>_xll.acq_options_trinomial_american_price($C$2,$C$3,$C$4,$C$6,$C$7,$C$5,FALSE,F50)</f>
        <v>12.726381622939151</v>
      </c>
      <c r="O50" t="s">
        <v>12</v>
      </c>
      <c r="P50" t="s">
        <v>14</v>
      </c>
      <c r="Q50" t="s">
        <v>15</v>
      </c>
      <c r="R50">
        <v>2000</v>
      </c>
      <c r="S50">
        <v>8.1671999999999993</v>
      </c>
      <c r="U50" t="s">
        <v>12</v>
      </c>
      <c r="V50" t="s">
        <v>14</v>
      </c>
      <c r="W50" t="s">
        <v>15</v>
      </c>
      <c r="X50">
        <v>2000</v>
      </c>
      <c r="Y50">
        <v>6.5728</v>
      </c>
    </row>
    <row r="51" spans="6:25" x14ac:dyDescent="0.25">
      <c r="F51">
        <v>3000</v>
      </c>
      <c r="G51">
        <f>_xll.acq_options_binomial_american_price($C$2,$C$3,$C$4,$C$6,$C$7,$C$5,TRUE,F51)</f>
        <v>5.2929027997606592</v>
      </c>
      <c r="H51">
        <f>_xll.acq_options_binomial_american_price($C$2,$C$3,$C$4,$C$6,$C$7,$C$5,FALSE,F51)</f>
        <v>12.72612308755685</v>
      </c>
      <c r="I51">
        <f>_xll.acq_options_trinomial_american_price($C$2,$C$3,$C$4,$C$6,$C$7,$C$5,TRUE,F51)</f>
        <v>5.2936687463245429</v>
      </c>
      <c r="J51">
        <f>_xll.acq_options_trinomial_american_price($C$2,$C$3,$C$4,$C$6,$C$7,$C$5,FALSE,F51)</f>
        <v>12.726381622939151</v>
      </c>
      <c r="O51" t="s">
        <v>11</v>
      </c>
      <c r="P51" t="s">
        <v>14</v>
      </c>
      <c r="Q51" t="s">
        <v>15</v>
      </c>
      <c r="R51">
        <v>2000</v>
      </c>
      <c r="S51">
        <v>14.176399999999999</v>
      </c>
      <c r="U51" t="s">
        <v>12</v>
      </c>
      <c r="V51" t="s">
        <v>14</v>
      </c>
      <c r="W51" t="s">
        <v>15</v>
      </c>
      <c r="X51">
        <v>2000</v>
      </c>
      <c r="Y51">
        <v>6.5399000000000003</v>
      </c>
    </row>
    <row r="52" spans="6:25" x14ac:dyDescent="0.25">
      <c r="F52">
        <v>3000</v>
      </c>
      <c r="G52">
        <f>_xll.acq_options_binomial_american_price($C$2,$C$3,$C$4,$C$6,$C$7,$C$5,TRUE,F52)</f>
        <v>5.2929027997606592</v>
      </c>
      <c r="H52">
        <f>_xll.acq_options_binomial_american_price($C$2,$C$3,$C$4,$C$6,$C$7,$C$5,FALSE,F52)</f>
        <v>12.72612308755685</v>
      </c>
      <c r="I52">
        <f>_xll.acq_options_trinomial_american_price($C$2,$C$3,$C$4,$C$6,$C$7,$C$5,TRUE,F52)</f>
        <v>5.2936687463245429</v>
      </c>
      <c r="J52">
        <f>_xll.acq_options_trinomial_american_price($C$2,$C$3,$C$4,$C$6,$C$7,$C$5,FALSE,F52)</f>
        <v>12.726381622939151</v>
      </c>
      <c r="O52" t="s">
        <v>11</v>
      </c>
      <c r="P52" t="s">
        <v>14</v>
      </c>
      <c r="Q52" t="s">
        <v>15</v>
      </c>
      <c r="R52">
        <v>2000</v>
      </c>
      <c r="S52">
        <v>14.1663</v>
      </c>
      <c r="U52" t="s">
        <v>12</v>
      </c>
      <c r="V52" t="s">
        <v>14</v>
      </c>
      <c r="W52" t="s">
        <v>15</v>
      </c>
      <c r="X52">
        <v>2000</v>
      </c>
      <c r="Y52">
        <v>5.9088000000000003</v>
      </c>
    </row>
    <row r="53" spans="6:25" x14ac:dyDescent="0.25">
      <c r="F53">
        <v>3000</v>
      </c>
      <c r="G53">
        <f>_xll.acq_options_binomial_american_price($C$2,$C$3,$C$4,$C$6,$C$7,$C$5,TRUE,F53)</f>
        <v>5.2929027997606592</v>
      </c>
      <c r="H53">
        <f>_xll.acq_options_binomial_american_price($C$2,$C$3,$C$4,$C$6,$C$7,$C$5,FALSE,F53)</f>
        <v>12.72612308755685</v>
      </c>
      <c r="I53">
        <f>_xll.acq_options_trinomial_american_price($C$2,$C$3,$C$4,$C$6,$C$7,$C$5,TRUE,F53)</f>
        <v>5.2936687463245429</v>
      </c>
      <c r="J53">
        <f>_xll.acq_options_trinomial_american_price($C$2,$C$3,$C$4,$C$6,$C$7,$C$5,FALSE,F53)</f>
        <v>12.726381622939151</v>
      </c>
      <c r="O53" t="s">
        <v>11</v>
      </c>
      <c r="P53" t="s">
        <v>14</v>
      </c>
      <c r="Q53" t="s">
        <v>15</v>
      </c>
      <c r="R53">
        <v>2000</v>
      </c>
      <c r="S53">
        <v>14.1691</v>
      </c>
      <c r="U53" t="s">
        <v>11</v>
      </c>
      <c r="V53" t="s">
        <v>14</v>
      </c>
      <c r="W53" t="s">
        <v>15</v>
      </c>
      <c r="X53">
        <v>2000</v>
      </c>
      <c r="Y53">
        <v>11.8454</v>
      </c>
    </row>
    <row r="54" spans="6:25" x14ac:dyDescent="0.25">
      <c r="F54">
        <v>3000</v>
      </c>
      <c r="G54">
        <f>_xll.acq_options_binomial_american_price($C$2,$C$3,$C$4,$C$6,$C$7,$C$5,TRUE,F54)</f>
        <v>5.2929027997606592</v>
      </c>
      <c r="H54">
        <f>_xll.acq_options_binomial_american_price($C$2,$C$3,$C$4,$C$6,$C$7,$C$5,FALSE,F54)</f>
        <v>12.72612308755685</v>
      </c>
      <c r="I54">
        <f>_xll.acq_options_trinomial_american_price($C$2,$C$3,$C$4,$C$6,$C$7,$C$5,TRUE,F54)</f>
        <v>5.2936687463245429</v>
      </c>
      <c r="J54">
        <f>_xll.acq_options_trinomial_american_price($C$2,$C$3,$C$4,$C$6,$C$7,$C$5,FALSE,F54)</f>
        <v>12.726381622939151</v>
      </c>
      <c r="O54" t="s">
        <v>12</v>
      </c>
      <c r="P54" t="s">
        <v>14</v>
      </c>
      <c r="Q54" t="s">
        <v>15</v>
      </c>
      <c r="R54">
        <v>2000</v>
      </c>
      <c r="S54">
        <v>8.1606000000000005</v>
      </c>
      <c r="U54" t="s">
        <v>11</v>
      </c>
      <c r="V54" t="s">
        <v>14</v>
      </c>
      <c r="W54" t="s">
        <v>15</v>
      </c>
      <c r="X54">
        <v>2000</v>
      </c>
      <c r="Y54">
        <v>11.7453</v>
      </c>
    </row>
    <row r="55" spans="6:25" x14ac:dyDescent="0.25">
      <c r="F55">
        <v>3000</v>
      </c>
      <c r="G55">
        <f>_xll.acq_options_binomial_american_price($C$2,$C$3,$C$4,$C$6,$C$7,$C$5,TRUE,F55)</f>
        <v>5.2929027997606592</v>
      </c>
      <c r="H55">
        <f>_xll.acq_options_binomial_american_price($C$2,$C$3,$C$4,$C$6,$C$7,$C$5,FALSE,F55)</f>
        <v>12.72612308755685</v>
      </c>
      <c r="I55">
        <f>_xll.acq_options_trinomial_american_price($C$2,$C$3,$C$4,$C$6,$C$7,$C$5,TRUE,F55)</f>
        <v>5.2936687463245429</v>
      </c>
      <c r="J55">
        <f>_xll.acq_options_trinomial_american_price($C$2,$C$3,$C$4,$C$6,$C$7,$C$5,FALSE,F55)</f>
        <v>12.726381622939151</v>
      </c>
      <c r="O55" t="s">
        <v>12</v>
      </c>
      <c r="P55" t="s">
        <v>14</v>
      </c>
      <c r="Q55" t="s">
        <v>15</v>
      </c>
      <c r="R55">
        <v>2000</v>
      </c>
      <c r="S55">
        <v>8.2187000000000001</v>
      </c>
      <c r="U55" t="s">
        <v>11</v>
      </c>
      <c r="V55" t="s">
        <v>14</v>
      </c>
      <c r="W55" t="s">
        <v>15</v>
      </c>
      <c r="X55">
        <v>2000</v>
      </c>
      <c r="Y55">
        <v>11.8432</v>
      </c>
    </row>
    <row r="56" spans="6:25" x14ac:dyDescent="0.25">
      <c r="F56">
        <v>3000</v>
      </c>
      <c r="G56">
        <f>_xll.acq_options_binomial_american_price($C$2,$C$3,$C$4,$C$6,$C$7,$C$5,TRUE,F56)</f>
        <v>5.2929027997606592</v>
      </c>
      <c r="H56">
        <f>_xll.acq_options_binomial_american_price($C$2,$C$3,$C$4,$C$6,$C$7,$C$5,FALSE,F56)</f>
        <v>12.72612308755685</v>
      </c>
      <c r="I56">
        <f>_xll.acq_options_trinomial_american_price($C$2,$C$3,$C$4,$C$6,$C$7,$C$5,TRUE,F56)</f>
        <v>5.2936687463245429</v>
      </c>
      <c r="J56">
        <f>_xll.acq_options_trinomial_american_price($C$2,$C$3,$C$4,$C$6,$C$7,$C$5,FALSE,F56)</f>
        <v>12.726381622939151</v>
      </c>
      <c r="O56" t="s">
        <v>11</v>
      </c>
      <c r="P56" t="s">
        <v>14</v>
      </c>
      <c r="Q56" t="s">
        <v>15</v>
      </c>
      <c r="R56">
        <v>2000</v>
      </c>
      <c r="S56">
        <v>15.841100000000001</v>
      </c>
      <c r="U56" t="s">
        <v>12</v>
      </c>
      <c r="V56" t="s">
        <v>14</v>
      </c>
      <c r="W56" t="s">
        <v>15</v>
      </c>
      <c r="X56">
        <v>2000</v>
      </c>
      <c r="Y56">
        <v>5.9192</v>
      </c>
    </row>
    <row r="57" spans="6:25" x14ac:dyDescent="0.25">
      <c r="F57">
        <v>3000</v>
      </c>
      <c r="G57">
        <f>_xll.acq_options_binomial_american_price($C$2,$C$3,$C$4,$C$6,$C$7,$C$5,TRUE,F57)</f>
        <v>5.2929027997606592</v>
      </c>
      <c r="H57">
        <f>_xll.acq_options_binomial_american_price($C$2,$C$3,$C$4,$C$6,$C$7,$C$5,FALSE,F57)</f>
        <v>12.72612308755685</v>
      </c>
      <c r="I57">
        <f>_xll.acq_options_trinomial_american_price($C$2,$C$3,$C$4,$C$6,$C$7,$C$5,TRUE,F57)</f>
        <v>5.2936687463245429</v>
      </c>
      <c r="J57">
        <f>_xll.acq_options_trinomial_american_price($C$2,$C$3,$C$4,$C$6,$C$7,$C$5,FALSE,F57)</f>
        <v>12.726381622939151</v>
      </c>
      <c r="O57" t="s">
        <v>11</v>
      </c>
      <c r="P57" t="s">
        <v>14</v>
      </c>
      <c r="Q57" t="s">
        <v>15</v>
      </c>
      <c r="R57">
        <v>2000</v>
      </c>
      <c r="S57">
        <v>15.8569</v>
      </c>
      <c r="U57" t="s">
        <v>12</v>
      </c>
      <c r="V57" t="s">
        <v>14</v>
      </c>
      <c r="W57" t="s">
        <v>15</v>
      </c>
      <c r="X57">
        <v>2000</v>
      </c>
      <c r="Y57">
        <v>6.1814</v>
      </c>
    </row>
    <row r="58" spans="6:25" x14ac:dyDescent="0.25">
      <c r="F58">
        <v>3000</v>
      </c>
      <c r="G58">
        <f>_xll.acq_options_binomial_american_price($C$2,$C$3,$C$4,$C$6,$C$7,$C$5,TRUE,F58)</f>
        <v>5.2929027997606592</v>
      </c>
      <c r="H58">
        <f>_xll.acq_options_binomial_american_price($C$2,$C$3,$C$4,$C$6,$C$7,$C$5,FALSE,F58)</f>
        <v>12.72612308755685</v>
      </c>
      <c r="I58">
        <f>_xll.acq_options_trinomial_american_price($C$2,$C$3,$C$4,$C$6,$C$7,$C$5,TRUE,F58)</f>
        <v>5.2936687463245429</v>
      </c>
      <c r="J58">
        <f>_xll.acq_options_trinomial_american_price($C$2,$C$3,$C$4,$C$6,$C$7,$C$5,FALSE,F58)</f>
        <v>12.726381622939151</v>
      </c>
      <c r="O58" t="s">
        <v>11</v>
      </c>
      <c r="P58" t="s">
        <v>14</v>
      </c>
      <c r="Q58" t="s">
        <v>15</v>
      </c>
      <c r="R58">
        <v>2000</v>
      </c>
      <c r="S58">
        <v>14.561500000000001</v>
      </c>
      <c r="U58" t="s">
        <v>11</v>
      </c>
      <c r="V58" t="s">
        <v>14</v>
      </c>
      <c r="W58" t="s">
        <v>15</v>
      </c>
      <c r="X58">
        <v>2000</v>
      </c>
      <c r="Y58">
        <v>11.9329</v>
      </c>
    </row>
    <row r="59" spans="6:25" x14ac:dyDescent="0.25">
      <c r="F59">
        <v>3000</v>
      </c>
      <c r="G59">
        <f>_xll.acq_options_binomial_american_price($C$2,$C$3,$C$4,$C$6,$C$7,$C$5,TRUE,F59)</f>
        <v>5.2929027997606592</v>
      </c>
      <c r="H59">
        <f>_xll.acq_options_binomial_american_price($C$2,$C$3,$C$4,$C$6,$C$7,$C$5,FALSE,F59)</f>
        <v>12.72612308755685</v>
      </c>
      <c r="I59">
        <f>_xll.acq_options_trinomial_american_price($C$2,$C$3,$C$4,$C$6,$C$7,$C$5,TRUE,F59)</f>
        <v>5.2936687463245429</v>
      </c>
      <c r="J59">
        <f>_xll.acq_options_trinomial_american_price($C$2,$C$3,$C$4,$C$6,$C$7,$C$5,FALSE,F59)</f>
        <v>12.726381622939151</v>
      </c>
      <c r="O59" t="s">
        <v>11</v>
      </c>
      <c r="P59" t="s">
        <v>14</v>
      </c>
      <c r="Q59" t="s">
        <v>15</v>
      </c>
      <c r="R59">
        <v>2000</v>
      </c>
      <c r="S59">
        <v>15.9773</v>
      </c>
      <c r="U59" t="s">
        <v>11</v>
      </c>
      <c r="V59" t="s">
        <v>14</v>
      </c>
      <c r="W59" t="s">
        <v>15</v>
      </c>
      <c r="X59">
        <v>2000</v>
      </c>
      <c r="Y59">
        <v>13.0373</v>
      </c>
    </row>
    <row r="60" spans="6:25" x14ac:dyDescent="0.25">
      <c r="F60">
        <v>3000</v>
      </c>
      <c r="G60">
        <f>_xll.acq_options_binomial_american_price($C$2,$C$3,$C$4,$C$6,$C$7,$C$5,TRUE,F60)</f>
        <v>5.2929027997606592</v>
      </c>
      <c r="H60">
        <f>_xll.acq_options_binomial_american_price($C$2,$C$3,$C$4,$C$6,$C$7,$C$5,FALSE,F60)</f>
        <v>12.72612308755685</v>
      </c>
      <c r="I60">
        <f>_xll.acq_options_trinomial_american_price($C$2,$C$3,$C$4,$C$6,$C$7,$C$5,TRUE,F60)</f>
        <v>5.2936687463245429</v>
      </c>
      <c r="J60">
        <f>_xll.acq_options_trinomial_american_price($C$2,$C$3,$C$4,$C$6,$C$7,$C$5,FALSE,F60)</f>
        <v>12.726381622939151</v>
      </c>
      <c r="O60" t="s">
        <v>11</v>
      </c>
      <c r="P60" t="s">
        <v>14</v>
      </c>
      <c r="Q60" t="s">
        <v>15</v>
      </c>
      <c r="R60">
        <v>2000</v>
      </c>
      <c r="S60">
        <v>16.045400000000001</v>
      </c>
      <c r="U60" t="s">
        <v>11</v>
      </c>
      <c r="V60" t="s">
        <v>14</v>
      </c>
      <c r="W60" t="s">
        <v>15</v>
      </c>
      <c r="X60">
        <v>2000</v>
      </c>
      <c r="Y60">
        <v>13.088900000000001</v>
      </c>
    </row>
    <row r="61" spans="6:25" x14ac:dyDescent="0.25">
      <c r="F61">
        <v>3000</v>
      </c>
      <c r="G61">
        <f>_xll.acq_options_binomial_american_price($C$2,$C$3,$C$4,$C$6,$C$7,$C$5,TRUE,F61)</f>
        <v>5.2929027997606592</v>
      </c>
      <c r="H61">
        <f>_xll.acq_options_binomial_american_price($C$2,$C$3,$C$4,$C$6,$C$7,$C$5,FALSE,F61)</f>
        <v>12.72612308755685</v>
      </c>
      <c r="I61">
        <f>_xll.acq_options_trinomial_american_price($C$2,$C$3,$C$4,$C$6,$C$7,$C$5,TRUE,F61)</f>
        <v>5.2936687463245429</v>
      </c>
      <c r="J61">
        <f>_xll.acq_options_trinomial_american_price($C$2,$C$3,$C$4,$C$6,$C$7,$C$5,FALSE,F61)</f>
        <v>12.726381622939151</v>
      </c>
      <c r="O61" t="s">
        <v>11</v>
      </c>
      <c r="P61" t="s">
        <v>14</v>
      </c>
      <c r="Q61" t="s">
        <v>15</v>
      </c>
      <c r="R61">
        <v>2000</v>
      </c>
      <c r="S61">
        <v>16.023700000000002</v>
      </c>
      <c r="U61" t="s">
        <v>11</v>
      </c>
      <c r="V61" t="s">
        <v>14</v>
      </c>
      <c r="W61" t="s">
        <v>15</v>
      </c>
      <c r="X61">
        <v>2000</v>
      </c>
      <c r="Y61">
        <v>13.1401</v>
      </c>
    </row>
    <row r="62" spans="6:25" x14ac:dyDescent="0.25">
      <c r="F62">
        <v>3000</v>
      </c>
      <c r="G62">
        <f>_xll.acq_options_binomial_american_price($C$2,$C$3,$C$4,$C$6,$C$7,$C$5,TRUE,F62)</f>
        <v>5.2929027997606592</v>
      </c>
      <c r="H62">
        <f>_xll.acq_options_binomial_american_price($C$2,$C$3,$C$4,$C$6,$C$7,$C$5,FALSE,F62)</f>
        <v>12.72612308755685</v>
      </c>
      <c r="I62">
        <f>_xll.acq_options_trinomial_american_price($C$2,$C$3,$C$4,$C$6,$C$7,$C$5,TRUE,F62)</f>
        <v>5.2936687463245429</v>
      </c>
      <c r="J62">
        <f>_xll.acq_options_trinomial_american_price($C$2,$C$3,$C$4,$C$6,$C$7,$C$5,FALSE,F62)</f>
        <v>12.726381622939151</v>
      </c>
      <c r="O62" t="s">
        <v>12</v>
      </c>
      <c r="P62" t="s">
        <v>14</v>
      </c>
      <c r="Q62" t="s">
        <v>15</v>
      </c>
      <c r="R62">
        <v>2000</v>
      </c>
      <c r="S62">
        <v>8.2304999999999993</v>
      </c>
      <c r="U62" t="s">
        <v>12</v>
      </c>
      <c r="V62" t="s">
        <v>14</v>
      </c>
      <c r="W62" t="s">
        <v>15</v>
      </c>
      <c r="X62">
        <v>2000</v>
      </c>
      <c r="Y62">
        <v>6.2248999999999999</v>
      </c>
    </row>
    <row r="63" spans="6:25" x14ac:dyDescent="0.25">
      <c r="F63">
        <v>3000</v>
      </c>
      <c r="G63">
        <f>_xll.acq_options_binomial_american_price($C$2,$C$3,$C$4,$C$6,$C$7,$C$5,TRUE,F63)</f>
        <v>5.2929027997606592</v>
      </c>
      <c r="H63">
        <f>_xll.acq_options_binomial_american_price($C$2,$C$3,$C$4,$C$6,$C$7,$C$5,FALSE,F63)</f>
        <v>12.72612308755685</v>
      </c>
      <c r="I63">
        <f>_xll.acq_options_trinomial_american_price($C$2,$C$3,$C$4,$C$6,$C$7,$C$5,TRUE,F63)</f>
        <v>5.2936687463245429</v>
      </c>
      <c r="J63">
        <f>_xll.acq_options_trinomial_american_price($C$2,$C$3,$C$4,$C$6,$C$7,$C$5,FALSE,F63)</f>
        <v>12.726381622939151</v>
      </c>
      <c r="O63" t="s">
        <v>12</v>
      </c>
      <c r="P63" t="s">
        <v>14</v>
      </c>
      <c r="Q63" t="s">
        <v>15</v>
      </c>
      <c r="R63">
        <v>2000</v>
      </c>
      <c r="S63">
        <v>6.1496000000000004</v>
      </c>
      <c r="U63" t="s">
        <v>11</v>
      </c>
      <c r="V63" t="s">
        <v>14</v>
      </c>
      <c r="W63" t="s">
        <v>15</v>
      </c>
      <c r="X63">
        <v>2000</v>
      </c>
      <c r="Y63">
        <v>11.2363</v>
      </c>
    </row>
    <row r="64" spans="6:25" x14ac:dyDescent="0.25">
      <c r="F64">
        <v>3000</v>
      </c>
      <c r="G64">
        <f>_xll.acq_options_binomial_american_price($C$2,$C$3,$C$4,$C$6,$C$7,$C$5,TRUE,F64)</f>
        <v>5.2929027997606592</v>
      </c>
      <c r="H64">
        <f>_xll.acq_options_binomial_american_price($C$2,$C$3,$C$4,$C$6,$C$7,$C$5,FALSE,F64)</f>
        <v>12.72612308755685</v>
      </c>
      <c r="I64">
        <f>_xll.acq_options_trinomial_american_price($C$2,$C$3,$C$4,$C$6,$C$7,$C$5,TRUE,F64)</f>
        <v>5.2936687463245429</v>
      </c>
      <c r="J64">
        <f>_xll.acq_options_trinomial_american_price($C$2,$C$3,$C$4,$C$6,$C$7,$C$5,FALSE,F64)</f>
        <v>12.726381622939151</v>
      </c>
      <c r="O64" t="s">
        <v>11</v>
      </c>
      <c r="P64" t="s">
        <v>14</v>
      </c>
      <c r="Q64" t="s">
        <v>15</v>
      </c>
      <c r="R64">
        <v>2000</v>
      </c>
      <c r="S64">
        <v>16.846299999999999</v>
      </c>
      <c r="U64" t="s">
        <v>11</v>
      </c>
      <c r="V64" t="s">
        <v>14</v>
      </c>
      <c r="W64" t="s">
        <v>15</v>
      </c>
      <c r="X64">
        <v>2000</v>
      </c>
      <c r="Y64">
        <v>13.14</v>
      </c>
    </row>
    <row r="65" spans="6:25" x14ac:dyDescent="0.25">
      <c r="F65">
        <v>3000</v>
      </c>
      <c r="G65">
        <f>_xll.acq_options_binomial_american_price($C$2,$C$3,$C$4,$C$6,$C$7,$C$5,TRUE,F65)</f>
        <v>5.2929027997606592</v>
      </c>
      <c r="H65">
        <f>_xll.acq_options_binomial_american_price($C$2,$C$3,$C$4,$C$6,$C$7,$C$5,FALSE,F65)</f>
        <v>12.72612308755685</v>
      </c>
      <c r="I65">
        <f>_xll.acq_options_trinomial_american_price($C$2,$C$3,$C$4,$C$6,$C$7,$C$5,TRUE,F65)</f>
        <v>5.2936687463245429</v>
      </c>
      <c r="J65">
        <f>_xll.acq_options_trinomial_american_price($C$2,$C$3,$C$4,$C$6,$C$7,$C$5,FALSE,F65)</f>
        <v>12.726381622939151</v>
      </c>
      <c r="O65" t="s">
        <v>11</v>
      </c>
      <c r="P65" t="s">
        <v>14</v>
      </c>
      <c r="Q65" t="s">
        <v>15</v>
      </c>
      <c r="R65">
        <v>2000</v>
      </c>
      <c r="S65">
        <v>15.979100000000001</v>
      </c>
      <c r="U65" t="s">
        <v>11</v>
      </c>
      <c r="V65" t="s">
        <v>14</v>
      </c>
      <c r="W65" t="s">
        <v>15</v>
      </c>
      <c r="X65">
        <v>2000</v>
      </c>
      <c r="Y65">
        <v>13.3726</v>
      </c>
    </row>
    <row r="66" spans="6:25" x14ac:dyDescent="0.25">
      <c r="F66">
        <v>3000</v>
      </c>
      <c r="G66">
        <f>_xll.acq_options_binomial_american_price($C$2,$C$3,$C$4,$C$6,$C$7,$C$5,TRUE,F66)</f>
        <v>5.2929027997606592</v>
      </c>
      <c r="H66">
        <f>_xll.acq_options_binomial_american_price($C$2,$C$3,$C$4,$C$6,$C$7,$C$5,FALSE,F66)</f>
        <v>12.72612308755685</v>
      </c>
      <c r="I66">
        <f>_xll.acq_options_trinomial_american_price($C$2,$C$3,$C$4,$C$6,$C$7,$C$5,TRUE,F66)</f>
        <v>5.2936687463245429</v>
      </c>
      <c r="J66">
        <f>_xll.acq_options_trinomial_american_price($C$2,$C$3,$C$4,$C$6,$C$7,$C$5,FALSE,F66)</f>
        <v>12.726381622939151</v>
      </c>
      <c r="O66" t="s">
        <v>12</v>
      </c>
      <c r="P66" t="s">
        <v>14</v>
      </c>
      <c r="Q66" t="s">
        <v>15</v>
      </c>
      <c r="R66">
        <v>2000</v>
      </c>
      <c r="S66">
        <v>6.1052999999999997</v>
      </c>
      <c r="U66" t="s">
        <v>12</v>
      </c>
      <c r="V66" t="s">
        <v>14</v>
      </c>
      <c r="W66" t="s">
        <v>15</v>
      </c>
      <c r="X66">
        <v>2000</v>
      </c>
      <c r="Y66">
        <v>6.21</v>
      </c>
    </row>
    <row r="67" spans="6:25" x14ac:dyDescent="0.25">
      <c r="F67">
        <v>3000</v>
      </c>
      <c r="G67">
        <f>_xll.acq_options_binomial_american_price($C$2,$C$3,$C$4,$C$6,$C$7,$C$5,TRUE,F67)</f>
        <v>5.2929027997606592</v>
      </c>
      <c r="H67">
        <f>_xll.acq_options_binomial_american_price($C$2,$C$3,$C$4,$C$6,$C$7,$C$5,FALSE,F67)</f>
        <v>12.72612308755685</v>
      </c>
      <c r="I67">
        <f>_xll.acq_options_trinomial_american_price($C$2,$C$3,$C$4,$C$6,$C$7,$C$5,TRUE,F67)</f>
        <v>5.2936687463245429</v>
      </c>
      <c r="J67">
        <f>_xll.acq_options_trinomial_american_price($C$2,$C$3,$C$4,$C$6,$C$7,$C$5,FALSE,F67)</f>
        <v>12.726381622939151</v>
      </c>
      <c r="O67" t="s">
        <v>12</v>
      </c>
      <c r="P67" t="s">
        <v>14</v>
      </c>
      <c r="Q67" t="s">
        <v>15</v>
      </c>
      <c r="R67">
        <v>2000</v>
      </c>
      <c r="S67">
        <v>6.0998000000000001</v>
      </c>
      <c r="U67" t="s">
        <v>12</v>
      </c>
      <c r="V67" t="s">
        <v>14</v>
      </c>
      <c r="W67" t="s">
        <v>15</v>
      </c>
      <c r="X67">
        <v>2000</v>
      </c>
      <c r="Y67">
        <v>6.1757</v>
      </c>
    </row>
    <row r="68" spans="6:25" x14ac:dyDescent="0.25">
      <c r="F68">
        <v>3000</v>
      </c>
      <c r="G68">
        <f>_xll.acq_options_binomial_american_price($C$2,$C$3,$C$4,$C$6,$C$7,$C$5,TRUE,F68)</f>
        <v>5.2929027997606592</v>
      </c>
      <c r="H68">
        <f>_xll.acq_options_binomial_american_price($C$2,$C$3,$C$4,$C$6,$C$7,$C$5,FALSE,F68)</f>
        <v>12.72612308755685</v>
      </c>
      <c r="I68">
        <f>_xll.acq_options_trinomial_american_price($C$2,$C$3,$C$4,$C$6,$C$7,$C$5,TRUE,F68)</f>
        <v>5.2936687463245429</v>
      </c>
      <c r="J68">
        <f>_xll.acq_options_trinomial_american_price($C$2,$C$3,$C$4,$C$6,$C$7,$C$5,FALSE,F68)</f>
        <v>12.726381622939151</v>
      </c>
      <c r="O68" t="s">
        <v>12</v>
      </c>
      <c r="P68" t="s">
        <v>14</v>
      </c>
      <c r="Q68" t="s">
        <v>15</v>
      </c>
      <c r="R68">
        <v>2000</v>
      </c>
      <c r="S68">
        <v>6.1040999999999999</v>
      </c>
      <c r="U68" t="s">
        <v>11</v>
      </c>
      <c r="V68" t="s">
        <v>14</v>
      </c>
      <c r="W68" t="s">
        <v>15</v>
      </c>
      <c r="X68">
        <v>2000</v>
      </c>
      <c r="Y68">
        <v>11.9758</v>
      </c>
    </row>
    <row r="69" spans="6:25" x14ac:dyDescent="0.25">
      <c r="F69">
        <v>3000</v>
      </c>
      <c r="G69">
        <f>_xll.acq_options_binomial_american_price($C$2,$C$3,$C$4,$C$6,$C$7,$C$5,TRUE,F69)</f>
        <v>5.2929027997606592</v>
      </c>
      <c r="H69">
        <f>_xll.acq_options_binomial_american_price($C$2,$C$3,$C$4,$C$6,$C$7,$C$5,FALSE,F69)</f>
        <v>12.72612308755685</v>
      </c>
      <c r="I69">
        <f>_xll.acq_options_trinomial_american_price($C$2,$C$3,$C$4,$C$6,$C$7,$C$5,TRUE,F69)</f>
        <v>5.2936687463245429</v>
      </c>
      <c r="J69">
        <f>_xll.acq_options_trinomial_american_price($C$2,$C$3,$C$4,$C$6,$C$7,$C$5,FALSE,F69)</f>
        <v>12.726381622939151</v>
      </c>
      <c r="O69" t="s">
        <v>11</v>
      </c>
      <c r="P69" t="s">
        <v>14</v>
      </c>
      <c r="Q69" t="s">
        <v>15</v>
      </c>
      <c r="R69">
        <v>2000</v>
      </c>
      <c r="S69">
        <v>16.953199999999999</v>
      </c>
      <c r="U69" t="s">
        <v>11</v>
      </c>
      <c r="V69" t="s">
        <v>14</v>
      </c>
      <c r="W69" t="s">
        <v>15</v>
      </c>
      <c r="X69">
        <v>2000</v>
      </c>
      <c r="Y69">
        <v>13.4915</v>
      </c>
    </row>
    <row r="70" spans="6:25" x14ac:dyDescent="0.25">
      <c r="F70">
        <v>3000</v>
      </c>
      <c r="G70">
        <f>_xll.acq_options_binomial_american_price($C$2,$C$3,$C$4,$C$6,$C$7,$C$5,TRUE,F70)</f>
        <v>5.2929027997606592</v>
      </c>
      <c r="H70">
        <f>_xll.acq_options_binomial_american_price($C$2,$C$3,$C$4,$C$6,$C$7,$C$5,FALSE,F70)</f>
        <v>12.72612308755685</v>
      </c>
      <c r="I70">
        <f>_xll.acq_options_trinomial_american_price($C$2,$C$3,$C$4,$C$6,$C$7,$C$5,TRUE,F70)</f>
        <v>5.2936687463245429</v>
      </c>
      <c r="J70">
        <f>_xll.acq_options_trinomial_american_price($C$2,$C$3,$C$4,$C$6,$C$7,$C$5,FALSE,F70)</f>
        <v>12.726381622939151</v>
      </c>
      <c r="O70" t="s">
        <v>12</v>
      </c>
      <c r="P70" t="s">
        <v>14</v>
      </c>
      <c r="Q70" t="s">
        <v>15</v>
      </c>
      <c r="R70">
        <v>2000</v>
      </c>
      <c r="S70">
        <v>6.0949999999999998</v>
      </c>
      <c r="U70" t="s">
        <v>12</v>
      </c>
      <c r="V70" t="s">
        <v>14</v>
      </c>
      <c r="W70" t="s">
        <v>15</v>
      </c>
      <c r="X70">
        <v>2000</v>
      </c>
      <c r="Y70">
        <v>6.5202</v>
      </c>
    </row>
    <row r="71" spans="6:25" x14ac:dyDescent="0.25">
      <c r="F71">
        <v>3000</v>
      </c>
      <c r="G71">
        <f>_xll.acq_options_binomial_american_price($C$2,$C$3,$C$4,$C$6,$C$7,$C$5,TRUE,F71)</f>
        <v>5.2929027997606592</v>
      </c>
      <c r="H71">
        <f>_xll.acq_options_binomial_american_price($C$2,$C$3,$C$4,$C$6,$C$7,$C$5,FALSE,F71)</f>
        <v>12.72612308755685</v>
      </c>
      <c r="I71">
        <f>_xll.acq_options_trinomial_american_price($C$2,$C$3,$C$4,$C$6,$C$7,$C$5,TRUE,F71)</f>
        <v>5.2936687463245429</v>
      </c>
      <c r="J71">
        <f>_xll.acq_options_trinomial_american_price($C$2,$C$3,$C$4,$C$6,$C$7,$C$5,FALSE,F71)</f>
        <v>12.726381622939151</v>
      </c>
      <c r="O71" t="s">
        <v>12</v>
      </c>
      <c r="P71" t="s">
        <v>14</v>
      </c>
      <c r="Q71" t="s">
        <v>15</v>
      </c>
      <c r="R71">
        <v>2000</v>
      </c>
      <c r="S71">
        <v>6.1044</v>
      </c>
      <c r="U71" t="s">
        <v>11</v>
      </c>
      <c r="V71" t="s">
        <v>14</v>
      </c>
      <c r="W71" t="s">
        <v>15</v>
      </c>
      <c r="X71">
        <v>2000</v>
      </c>
      <c r="Y71">
        <v>13.615600000000001</v>
      </c>
    </row>
    <row r="72" spans="6:25" x14ac:dyDescent="0.25">
      <c r="F72">
        <v>3000</v>
      </c>
      <c r="G72">
        <f>_xll.acq_options_binomial_american_price($C$2,$C$3,$C$4,$C$6,$C$7,$C$5,TRUE,F72)</f>
        <v>5.2929027997606592</v>
      </c>
      <c r="H72">
        <f>_xll.acq_options_binomial_american_price($C$2,$C$3,$C$4,$C$6,$C$7,$C$5,FALSE,F72)</f>
        <v>12.72612308755685</v>
      </c>
      <c r="I72">
        <f>_xll.acq_options_trinomial_american_price($C$2,$C$3,$C$4,$C$6,$C$7,$C$5,TRUE,F72)</f>
        <v>5.2936687463245429</v>
      </c>
      <c r="J72">
        <f>_xll.acq_options_trinomial_american_price($C$2,$C$3,$C$4,$C$6,$C$7,$C$5,FALSE,F72)</f>
        <v>12.726381622939151</v>
      </c>
      <c r="O72" t="s">
        <v>11</v>
      </c>
      <c r="P72" t="s">
        <v>14</v>
      </c>
      <c r="Q72" t="s">
        <v>15</v>
      </c>
      <c r="R72">
        <v>2000</v>
      </c>
      <c r="S72">
        <v>16.786000000000001</v>
      </c>
      <c r="U72" t="s">
        <v>12</v>
      </c>
      <c r="V72" t="s">
        <v>14</v>
      </c>
      <c r="W72" t="s">
        <v>15</v>
      </c>
      <c r="X72">
        <v>2000</v>
      </c>
      <c r="Y72">
        <v>5.9461000000000004</v>
      </c>
    </row>
    <row r="73" spans="6:25" x14ac:dyDescent="0.25">
      <c r="F73">
        <v>3000</v>
      </c>
      <c r="G73">
        <f>_xll.acq_options_binomial_american_price($C$2,$C$3,$C$4,$C$6,$C$7,$C$5,TRUE,F73)</f>
        <v>5.2929027997606592</v>
      </c>
      <c r="H73">
        <f>_xll.acq_options_binomial_american_price($C$2,$C$3,$C$4,$C$6,$C$7,$C$5,FALSE,F73)</f>
        <v>12.72612308755685</v>
      </c>
      <c r="I73">
        <f>_xll.acq_options_trinomial_american_price($C$2,$C$3,$C$4,$C$6,$C$7,$C$5,TRUE,F73)</f>
        <v>5.2936687463245429</v>
      </c>
      <c r="J73">
        <f>_xll.acq_options_trinomial_american_price($C$2,$C$3,$C$4,$C$6,$C$7,$C$5,FALSE,F73)</f>
        <v>12.726381622939151</v>
      </c>
      <c r="O73" t="s">
        <v>12</v>
      </c>
      <c r="P73" t="s">
        <v>14</v>
      </c>
      <c r="Q73" t="s">
        <v>15</v>
      </c>
      <c r="R73">
        <v>2000</v>
      </c>
      <c r="S73">
        <v>6.1230000000000002</v>
      </c>
      <c r="U73" t="s">
        <v>12</v>
      </c>
      <c r="V73" t="s">
        <v>14</v>
      </c>
      <c r="W73" t="s">
        <v>15</v>
      </c>
      <c r="X73">
        <v>2000</v>
      </c>
      <c r="Y73">
        <v>6.2316000000000003</v>
      </c>
    </row>
    <row r="74" spans="6:25" x14ac:dyDescent="0.25">
      <c r="F74">
        <v>3000</v>
      </c>
      <c r="G74">
        <f>_xll.acq_options_binomial_american_price($C$2,$C$3,$C$4,$C$6,$C$7,$C$5,TRUE,F74)</f>
        <v>5.2929027997606592</v>
      </c>
      <c r="H74">
        <f>_xll.acq_options_binomial_american_price($C$2,$C$3,$C$4,$C$6,$C$7,$C$5,FALSE,F74)</f>
        <v>12.72612308755685</v>
      </c>
      <c r="I74">
        <f>_xll.acq_options_trinomial_american_price($C$2,$C$3,$C$4,$C$6,$C$7,$C$5,TRUE,F74)</f>
        <v>5.2936687463245429</v>
      </c>
      <c r="J74">
        <f>_xll.acq_options_trinomial_american_price($C$2,$C$3,$C$4,$C$6,$C$7,$C$5,FALSE,F74)</f>
        <v>12.726381622939151</v>
      </c>
      <c r="O74" t="s">
        <v>12</v>
      </c>
      <c r="P74" t="s">
        <v>14</v>
      </c>
      <c r="Q74" t="s">
        <v>15</v>
      </c>
      <c r="R74">
        <v>2000</v>
      </c>
      <c r="S74">
        <v>6.0635000000000003</v>
      </c>
      <c r="U74" t="s">
        <v>11</v>
      </c>
      <c r="V74" t="s">
        <v>14</v>
      </c>
      <c r="W74" t="s">
        <v>15</v>
      </c>
      <c r="X74">
        <v>2000</v>
      </c>
      <c r="Y74">
        <v>14.1518</v>
      </c>
    </row>
    <row r="75" spans="6:25" x14ac:dyDescent="0.25">
      <c r="F75">
        <v>3000</v>
      </c>
      <c r="G75">
        <f>_xll.acq_options_binomial_american_price($C$2,$C$3,$C$4,$C$6,$C$7,$C$5,TRUE,F75)</f>
        <v>5.2929027997606592</v>
      </c>
      <c r="H75">
        <f>_xll.acq_options_binomial_american_price($C$2,$C$3,$C$4,$C$6,$C$7,$C$5,FALSE,F75)</f>
        <v>12.72612308755685</v>
      </c>
      <c r="I75">
        <f>_xll.acq_options_trinomial_american_price($C$2,$C$3,$C$4,$C$6,$C$7,$C$5,TRUE,F75)</f>
        <v>5.2936687463245429</v>
      </c>
      <c r="J75">
        <f>_xll.acq_options_trinomial_american_price($C$2,$C$3,$C$4,$C$6,$C$7,$C$5,FALSE,F75)</f>
        <v>12.726381622939151</v>
      </c>
      <c r="O75" t="s">
        <v>12</v>
      </c>
      <c r="P75" t="s">
        <v>14</v>
      </c>
      <c r="Q75" t="s">
        <v>15</v>
      </c>
      <c r="R75">
        <v>2000</v>
      </c>
      <c r="S75">
        <v>8.3125</v>
      </c>
      <c r="U75" t="s">
        <v>12</v>
      </c>
      <c r="V75" t="s">
        <v>14</v>
      </c>
      <c r="W75" t="s">
        <v>15</v>
      </c>
      <c r="X75">
        <v>2000</v>
      </c>
      <c r="Y75">
        <v>6.7138</v>
      </c>
    </row>
    <row r="76" spans="6:25" x14ac:dyDescent="0.25">
      <c r="F76">
        <v>3000</v>
      </c>
      <c r="G76">
        <f>_xll.acq_options_binomial_american_price($C$2,$C$3,$C$4,$C$6,$C$7,$C$5,TRUE,F76)</f>
        <v>5.2929027997606592</v>
      </c>
      <c r="H76">
        <f>_xll.acq_options_binomial_american_price($C$2,$C$3,$C$4,$C$6,$C$7,$C$5,FALSE,F76)</f>
        <v>12.72612308755685</v>
      </c>
      <c r="I76">
        <f>_xll.acq_options_trinomial_american_price($C$2,$C$3,$C$4,$C$6,$C$7,$C$5,TRUE,F76)</f>
        <v>5.2936687463245429</v>
      </c>
      <c r="J76">
        <f>_xll.acq_options_trinomial_american_price($C$2,$C$3,$C$4,$C$6,$C$7,$C$5,FALSE,F76)</f>
        <v>12.726381622939151</v>
      </c>
      <c r="O76" t="s">
        <v>11</v>
      </c>
      <c r="P76" t="s">
        <v>14</v>
      </c>
      <c r="Q76" t="s">
        <v>15</v>
      </c>
      <c r="R76">
        <v>2000</v>
      </c>
      <c r="S76">
        <v>14.6699</v>
      </c>
      <c r="U76" t="s">
        <v>12</v>
      </c>
      <c r="V76" t="s">
        <v>14</v>
      </c>
      <c r="W76" t="s">
        <v>15</v>
      </c>
      <c r="X76">
        <v>2000</v>
      </c>
      <c r="Y76">
        <v>6.6855000000000002</v>
      </c>
    </row>
    <row r="77" spans="6:25" x14ac:dyDescent="0.25">
      <c r="F77">
        <v>3000</v>
      </c>
      <c r="G77">
        <f>_xll.acq_options_binomial_american_price($C$2,$C$3,$C$4,$C$6,$C$7,$C$5,TRUE,F77)</f>
        <v>5.2929027997606592</v>
      </c>
      <c r="H77">
        <f>_xll.acq_options_binomial_american_price($C$2,$C$3,$C$4,$C$6,$C$7,$C$5,FALSE,F77)</f>
        <v>12.72612308755685</v>
      </c>
      <c r="I77">
        <f>_xll.acq_options_trinomial_american_price($C$2,$C$3,$C$4,$C$6,$C$7,$C$5,TRUE,F77)</f>
        <v>5.2936687463245429</v>
      </c>
      <c r="J77">
        <f>_xll.acq_options_trinomial_american_price($C$2,$C$3,$C$4,$C$6,$C$7,$C$5,FALSE,F77)</f>
        <v>12.726381622939151</v>
      </c>
      <c r="O77" t="s">
        <v>12</v>
      </c>
      <c r="P77" t="s">
        <v>14</v>
      </c>
      <c r="Q77" t="s">
        <v>15</v>
      </c>
      <c r="R77">
        <v>2000</v>
      </c>
      <c r="S77">
        <v>8.1181000000000001</v>
      </c>
      <c r="U77" t="s">
        <v>12</v>
      </c>
      <c r="V77" t="s">
        <v>14</v>
      </c>
      <c r="W77" t="s">
        <v>15</v>
      </c>
      <c r="X77">
        <v>2000</v>
      </c>
      <c r="Y77">
        <v>7.0590000000000002</v>
      </c>
    </row>
    <row r="78" spans="6:25" x14ac:dyDescent="0.25">
      <c r="F78">
        <v>3000</v>
      </c>
      <c r="G78">
        <f>_xll.acq_options_binomial_american_price($C$2,$C$3,$C$4,$C$6,$C$7,$C$5,TRUE,F78)</f>
        <v>5.2929027997606592</v>
      </c>
      <c r="H78">
        <f>_xll.acq_options_binomial_american_price($C$2,$C$3,$C$4,$C$6,$C$7,$C$5,FALSE,F78)</f>
        <v>12.72612308755685</v>
      </c>
      <c r="I78">
        <f>_xll.acq_options_trinomial_american_price($C$2,$C$3,$C$4,$C$6,$C$7,$C$5,TRUE,F78)</f>
        <v>5.2936687463245429</v>
      </c>
      <c r="J78">
        <f>_xll.acq_options_trinomial_american_price($C$2,$C$3,$C$4,$C$6,$C$7,$C$5,FALSE,F78)</f>
        <v>12.726381622939151</v>
      </c>
      <c r="O78" t="s">
        <v>11</v>
      </c>
      <c r="P78" t="s">
        <v>14</v>
      </c>
      <c r="Q78" t="s">
        <v>15</v>
      </c>
      <c r="R78">
        <v>2000</v>
      </c>
      <c r="S78">
        <v>14.181800000000001</v>
      </c>
      <c r="U78" t="s">
        <v>12</v>
      </c>
      <c r="V78" t="s">
        <v>14</v>
      </c>
      <c r="W78" t="s">
        <v>15</v>
      </c>
      <c r="X78">
        <v>2000</v>
      </c>
      <c r="Y78">
        <v>6.5865</v>
      </c>
    </row>
    <row r="79" spans="6:25" x14ac:dyDescent="0.25">
      <c r="F79">
        <v>3000</v>
      </c>
      <c r="G79">
        <f>_xll.acq_options_binomial_american_price($C$2,$C$3,$C$4,$C$6,$C$7,$C$5,TRUE,F79)</f>
        <v>5.2929027997606592</v>
      </c>
      <c r="H79">
        <f>_xll.acq_options_binomial_american_price($C$2,$C$3,$C$4,$C$6,$C$7,$C$5,FALSE,F79)</f>
        <v>12.72612308755685</v>
      </c>
      <c r="I79">
        <f>_xll.acq_options_trinomial_american_price($C$2,$C$3,$C$4,$C$6,$C$7,$C$5,TRUE,F79)</f>
        <v>5.2936687463245429</v>
      </c>
      <c r="J79">
        <f>_xll.acq_options_trinomial_american_price($C$2,$C$3,$C$4,$C$6,$C$7,$C$5,FALSE,F79)</f>
        <v>12.726381622939151</v>
      </c>
      <c r="O79" t="s">
        <v>12</v>
      </c>
      <c r="P79" t="s">
        <v>14</v>
      </c>
      <c r="Q79" t="s">
        <v>15</v>
      </c>
      <c r="R79">
        <v>2000</v>
      </c>
      <c r="S79">
        <v>8.1274999999999995</v>
      </c>
      <c r="U79" t="s">
        <v>12</v>
      </c>
      <c r="V79" t="s">
        <v>14</v>
      </c>
      <c r="W79" t="s">
        <v>15</v>
      </c>
      <c r="X79">
        <v>2000</v>
      </c>
      <c r="Y79">
        <v>6.6604999999999999</v>
      </c>
    </row>
    <row r="80" spans="6:25" x14ac:dyDescent="0.25">
      <c r="F80">
        <v>3000</v>
      </c>
      <c r="G80">
        <f>_xll.acq_options_binomial_american_price($C$2,$C$3,$C$4,$C$6,$C$7,$C$5,TRUE,F80)</f>
        <v>5.2929027997606592</v>
      </c>
      <c r="H80">
        <f>_xll.acq_options_binomial_american_price($C$2,$C$3,$C$4,$C$6,$C$7,$C$5,FALSE,F80)</f>
        <v>12.72612308755685</v>
      </c>
      <c r="I80">
        <f>_xll.acq_options_trinomial_american_price($C$2,$C$3,$C$4,$C$6,$C$7,$C$5,TRUE,F80)</f>
        <v>5.2936687463245429</v>
      </c>
      <c r="J80">
        <f>_xll.acq_options_trinomial_american_price($C$2,$C$3,$C$4,$C$6,$C$7,$C$5,FALSE,F80)</f>
        <v>12.726381622939151</v>
      </c>
      <c r="O80" t="s">
        <v>12</v>
      </c>
      <c r="P80" t="s">
        <v>14</v>
      </c>
      <c r="Q80" t="s">
        <v>15</v>
      </c>
      <c r="R80">
        <v>2000</v>
      </c>
      <c r="S80">
        <v>6.1407999999999996</v>
      </c>
      <c r="U80" t="s">
        <v>12</v>
      </c>
      <c r="V80" t="s">
        <v>14</v>
      </c>
      <c r="W80" t="s">
        <v>15</v>
      </c>
      <c r="X80">
        <v>2000</v>
      </c>
      <c r="Y80">
        <v>5.9634</v>
      </c>
    </row>
    <row r="81" spans="6:25" x14ac:dyDescent="0.25">
      <c r="F81">
        <v>3000</v>
      </c>
      <c r="G81">
        <f>_xll.acq_options_binomial_american_price($C$2,$C$3,$C$4,$C$6,$C$7,$C$5,TRUE,F81)</f>
        <v>5.2929027997606592</v>
      </c>
      <c r="H81">
        <f>_xll.acq_options_binomial_american_price($C$2,$C$3,$C$4,$C$6,$C$7,$C$5,FALSE,F81)</f>
        <v>12.72612308755685</v>
      </c>
      <c r="I81">
        <f>_xll.acq_options_trinomial_american_price($C$2,$C$3,$C$4,$C$6,$C$7,$C$5,TRUE,F81)</f>
        <v>5.2936687463245429</v>
      </c>
      <c r="J81">
        <f>_xll.acq_options_trinomial_american_price($C$2,$C$3,$C$4,$C$6,$C$7,$C$5,FALSE,F81)</f>
        <v>12.726381622939151</v>
      </c>
      <c r="O81" t="s">
        <v>12</v>
      </c>
      <c r="P81" t="s">
        <v>14</v>
      </c>
      <c r="Q81" t="s">
        <v>15</v>
      </c>
      <c r="R81">
        <v>2000</v>
      </c>
      <c r="S81">
        <v>8.2120999999999995</v>
      </c>
      <c r="U81" t="s">
        <v>12</v>
      </c>
      <c r="V81" t="s">
        <v>14</v>
      </c>
      <c r="W81" t="s">
        <v>15</v>
      </c>
      <c r="X81">
        <v>2000</v>
      </c>
      <c r="Y81">
        <v>6.6128999999999998</v>
      </c>
    </row>
    <row r="82" spans="6:25" x14ac:dyDescent="0.25">
      <c r="F82">
        <v>3000</v>
      </c>
      <c r="G82">
        <f>_xll.acq_options_binomial_american_price($C$2,$C$3,$C$4,$C$6,$C$7,$C$5,TRUE,F82)</f>
        <v>5.2929027997606592</v>
      </c>
      <c r="H82">
        <f>_xll.acq_options_binomial_american_price($C$2,$C$3,$C$4,$C$6,$C$7,$C$5,FALSE,F82)</f>
        <v>12.72612308755685</v>
      </c>
      <c r="I82">
        <f>_xll.acq_options_trinomial_american_price($C$2,$C$3,$C$4,$C$6,$C$7,$C$5,TRUE,F82)</f>
        <v>5.2936687463245429</v>
      </c>
      <c r="J82">
        <f>_xll.acq_options_trinomial_american_price($C$2,$C$3,$C$4,$C$6,$C$7,$C$5,FALSE,F82)</f>
        <v>12.726381622939151</v>
      </c>
      <c r="O82" t="s">
        <v>12</v>
      </c>
      <c r="P82" t="s">
        <v>14</v>
      </c>
      <c r="Q82" t="s">
        <v>15</v>
      </c>
      <c r="R82">
        <v>2000</v>
      </c>
      <c r="S82">
        <v>8.2512000000000008</v>
      </c>
      <c r="U82" t="s">
        <v>12</v>
      </c>
      <c r="V82" t="s">
        <v>14</v>
      </c>
      <c r="W82" t="s">
        <v>15</v>
      </c>
      <c r="X82">
        <v>2000</v>
      </c>
      <c r="Y82">
        <v>6.5697999999999999</v>
      </c>
    </row>
    <row r="83" spans="6:25" x14ac:dyDescent="0.25">
      <c r="F83">
        <v>3000</v>
      </c>
      <c r="G83">
        <f>_xll.acq_options_binomial_american_price($C$2,$C$3,$C$4,$C$6,$C$7,$C$5,TRUE,F83)</f>
        <v>5.2929027997606592</v>
      </c>
      <c r="H83">
        <f>_xll.acq_options_binomial_american_price($C$2,$C$3,$C$4,$C$6,$C$7,$C$5,FALSE,F83)</f>
        <v>12.72612308755685</v>
      </c>
      <c r="I83">
        <f>_xll.acq_options_trinomial_american_price($C$2,$C$3,$C$4,$C$6,$C$7,$C$5,TRUE,F83)</f>
        <v>5.2936687463245429</v>
      </c>
      <c r="J83">
        <f>_xll.acq_options_trinomial_american_price($C$2,$C$3,$C$4,$C$6,$C$7,$C$5,FALSE,F83)</f>
        <v>12.726381622939151</v>
      </c>
      <c r="O83" t="s">
        <v>12</v>
      </c>
      <c r="P83" t="s">
        <v>14</v>
      </c>
      <c r="Q83" t="s">
        <v>15</v>
      </c>
      <c r="R83">
        <v>2000</v>
      </c>
      <c r="S83">
        <v>6.1356999999999999</v>
      </c>
      <c r="U83" t="s">
        <v>12</v>
      </c>
      <c r="V83" t="s">
        <v>14</v>
      </c>
      <c r="W83" t="s">
        <v>15</v>
      </c>
      <c r="X83">
        <v>2000</v>
      </c>
      <c r="Y83">
        <v>5.96</v>
      </c>
    </row>
    <row r="84" spans="6:25" x14ac:dyDescent="0.25">
      <c r="F84">
        <v>3000</v>
      </c>
      <c r="G84">
        <f>_xll.acq_options_binomial_american_price($C$2,$C$3,$C$4,$C$6,$C$7,$C$5,TRUE,F84)</f>
        <v>5.2929027997606592</v>
      </c>
      <c r="H84">
        <f>_xll.acq_options_binomial_american_price($C$2,$C$3,$C$4,$C$6,$C$7,$C$5,FALSE,F84)</f>
        <v>12.72612308755685</v>
      </c>
      <c r="I84">
        <f>_xll.acq_options_trinomial_american_price($C$2,$C$3,$C$4,$C$6,$C$7,$C$5,TRUE,F84)</f>
        <v>5.2936687463245429</v>
      </c>
      <c r="J84">
        <f>_xll.acq_options_trinomial_american_price($C$2,$C$3,$C$4,$C$6,$C$7,$C$5,FALSE,F84)</f>
        <v>12.726381622939151</v>
      </c>
      <c r="O84" t="s">
        <v>12</v>
      </c>
      <c r="P84" t="s">
        <v>14</v>
      </c>
      <c r="Q84" t="s">
        <v>15</v>
      </c>
      <c r="R84">
        <v>2000</v>
      </c>
      <c r="S84">
        <v>6.1670999999999996</v>
      </c>
      <c r="U84" t="s">
        <v>12</v>
      </c>
      <c r="V84" t="s">
        <v>14</v>
      </c>
      <c r="W84" t="s">
        <v>15</v>
      </c>
      <c r="X84">
        <v>2000</v>
      </c>
      <c r="Y84">
        <v>6.2084000000000001</v>
      </c>
    </row>
    <row r="85" spans="6:25" x14ac:dyDescent="0.25">
      <c r="F85">
        <v>3000</v>
      </c>
      <c r="G85">
        <f>_xll.acq_options_binomial_american_price($C$2,$C$3,$C$4,$C$6,$C$7,$C$5,TRUE,F85)</f>
        <v>5.2929027997606592</v>
      </c>
      <c r="H85">
        <f>_xll.acq_options_binomial_american_price($C$2,$C$3,$C$4,$C$6,$C$7,$C$5,FALSE,F85)</f>
        <v>12.72612308755685</v>
      </c>
      <c r="I85">
        <f>_xll.acq_options_trinomial_american_price($C$2,$C$3,$C$4,$C$6,$C$7,$C$5,TRUE,F85)</f>
        <v>5.2936687463245429</v>
      </c>
      <c r="J85">
        <f>_xll.acq_options_trinomial_american_price($C$2,$C$3,$C$4,$C$6,$C$7,$C$5,FALSE,F85)</f>
        <v>12.726381622939151</v>
      </c>
      <c r="O85" t="s">
        <v>12</v>
      </c>
      <c r="P85" t="s">
        <v>14</v>
      </c>
      <c r="Q85" t="s">
        <v>15</v>
      </c>
      <c r="R85">
        <v>2000</v>
      </c>
      <c r="S85">
        <v>6.1734999999999998</v>
      </c>
      <c r="U85" t="s">
        <v>12</v>
      </c>
      <c r="V85" t="s">
        <v>14</v>
      </c>
      <c r="W85" t="s">
        <v>15</v>
      </c>
      <c r="X85">
        <v>2000</v>
      </c>
      <c r="Y85">
        <v>6.1928000000000001</v>
      </c>
    </row>
    <row r="86" spans="6:25" x14ac:dyDescent="0.25">
      <c r="F86">
        <v>3000</v>
      </c>
      <c r="G86">
        <f>_xll.acq_options_binomial_american_price($C$2,$C$3,$C$4,$C$6,$C$7,$C$5,TRUE,F86)</f>
        <v>5.2929027997606592</v>
      </c>
      <c r="H86">
        <f>_xll.acq_options_binomial_american_price($C$2,$C$3,$C$4,$C$6,$C$7,$C$5,FALSE,F86)</f>
        <v>12.72612308755685</v>
      </c>
      <c r="I86">
        <f>_xll.acq_options_trinomial_american_price($C$2,$C$3,$C$4,$C$6,$C$7,$C$5,TRUE,F86)</f>
        <v>5.2936687463245429</v>
      </c>
      <c r="J86">
        <f>_xll.acq_options_trinomial_american_price($C$2,$C$3,$C$4,$C$6,$C$7,$C$5,FALSE,F86)</f>
        <v>12.726381622939151</v>
      </c>
      <c r="O86" t="s">
        <v>12</v>
      </c>
      <c r="P86" t="s">
        <v>14</v>
      </c>
      <c r="Q86" t="s">
        <v>15</v>
      </c>
      <c r="R86">
        <v>2000</v>
      </c>
      <c r="S86">
        <v>8.1758000000000006</v>
      </c>
      <c r="U86" t="s">
        <v>11</v>
      </c>
      <c r="V86" t="s">
        <v>14</v>
      </c>
      <c r="W86" t="s">
        <v>15</v>
      </c>
      <c r="X86">
        <v>2000</v>
      </c>
      <c r="Y86">
        <v>13.5366</v>
      </c>
    </row>
    <row r="87" spans="6:25" x14ac:dyDescent="0.25">
      <c r="F87">
        <v>3000</v>
      </c>
      <c r="G87">
        <f>_xll.acq_options_binomial_american_price($C$2,$C$3,$C$4,$C$6,$C$7,$C$5,TRUE,F87)</f>
        <v>5.2929027997606592</v>
      </c>
      <c r="H87">
        <f>_xll.acq_options_binomial_american_price($C$2,$C$3,$C$4,$C$6,$C$7,$C$5,FALSE,F87)</f>
        <v>12.72612308755685</v>
      </c>
      <c r="I87">
        <f>_xll.acq_options_trinomial_american_price($C$2,$C$3,$C$4,$C$6,$C$7,$C$5,TRUE,F87)</f>
        <v>5.2936687463245429</v>
      </c>
      <c r="J87">
        <f>_xll.acq_options_trinomial_american_price($C$2,$C$3,$C$4,$C$6,$C$7,$C$5,FALSE,F87)</f>
        <v>12.726381622939151</v>
      </c>
      <c r="O87" t="s">
        <v>12</v>
      </c>
      <c r="P87" t="s">
        <v>14</v>
      </c>
      <c r="Q87" t="s">
        <v>15</v>
      </c>
      <c r="R87">
        <v>2000</v>
      </c>
      <c r="S87">
        <v>6.1639999999999997</v>
      </c>
      <c r="U87" t="s">
        <v>12</v>
      </c>
      <c r="V87" t="s">
        <v>14</v>
      </c>
      <c r="W87" t="s">
        <v>15</v>
      </c>
      <c r="X87">
        <v>2000</v>
      </c>
      <c r="Y87">
        <v>6.2302999999999997</v>
      </c>
    </row>
    <row r="88" spans="6:25" x14ac:dyDescent="0.25">
      <c r="F88">
        <v>3000</v>
      </c>
      <c r="G88">
        <f>_xll.acq_options_binomial_american_price($C$2,$C$3,$C$4,$C$6,$C$7,$C$5,TRUE,F88)</f>
        <v>5.2929027997606592</v>
      </c>
      <c r="H88">
        <f>_xll.acq_options_binomial_american_price($C$2,$C$3,$C$4,$C$6,$C$7,$C$5,FALSE,F88)</f>
        <v>12.72612308755685</v>
      </c>
      <c r="I88">
        <f>_xll.acq_options_trinomial_american_price($C$2,$C$3,$C$4,$C$6,$C$7,$C$5,TRUE,F88)</f>
        <v>5.2936687463245429</v>
      </c>
      <c r="J88">
        <f>_xll.acq_options_trinomial_american_price($C$2,$C$3,$C$4,$C$6,$C$7,$C$5,FALSE,F88)</f>
        <v>12.726381622939151</v>
      </c>
      <c r="O88" t="s">
        <v>12</v>
      </c>
      <c r="P88" t="s">
        <v>14</v>
      </c>
      <c r="Q88" t="s">
        <v>15</v>
      </c>
      <c r="R88">
        <v>2000</v>
      </c>
      <c r="S88">
        <v>6.1791999999999998</v>
      </c>
      <c r="U88" t="s">
        <v>12</v>
      </c>
      <c r="V88" t="s">
        <v>14</v>
      </c>
      <c r="W88" t="s">
        <v>15</v>
      </c>
      <c r="X88">
        <v>2000</v>
      </c>
      <c r="Y88">
        <v>6.2432999999999996</v>
      </c>
    </row>
    <row r="89" spans="6:25" x14ac:dyDescent="0.25">
      <c r="F89">
        <v>3000</v>
      </c>
      <c r="G89">
        <f>_xll.acq_options_binomial_american_price($C$2,$C$3,$C$4,$C$6,$C$7,$C$5,TRUE,F89)</f>
        <v>5.2929027997606592</v>
      </c>
      <c r="H89">
        <f>_xll.acq_options_binomial_american_price($C$2,$C$3,$C$4,$C$6,$C$7,$C$5,FALSE,F89)</f>
        <v>12.72612308755685</v>
      </c>
      <c r="I89">
        <f>_xll.acq_options_trinomial_american_price($C$2,$C$3,$C$4,$C$6,$C$7,$C$5,TRUE,F89)</f>
        <v>5.2936687463245429</v>
      </c>
      <c r="J89">
        <f>_xll.acq_options_trinomial_american_price($C$2,$C$3,$C$4,$C$6,$C$7,$C$5,FALSE,F89)</f>
        <v>12.726381622939151</v>
      </c>
      <c r="O89" t="s">
        <v>12</v>
      </c>
      <c r="P89" t="s">
        <v>14</v>
      </c>
      <c r="Q89" t="s">
        <v>15</v>
      </c>
      <c r="R89">
        <v>2000</v>
      </c>
      <c r="S89">
        <v>8.4655000000000005</v>
      </c>
      <c r="U89" t="s">
        <v>12</v>
      </c>
      <c r="V89" t="s">
        <v>14</v>
      </c>
      <c r="W89" t="s">
        <v>15</v>
      </c>
      <c r="X89">
        <v>2000</v>
      </c>
      <c r="Y89">
        <v>5.8230000000000004</v>
      </c>
    </row>
    <row r="90" spans="6:25" x14ac:dyDescent="0.25">
      <c r="F90">
        <v>3000</v>
      </c>
      <c r="G90">
        <f>_xll.acq_options_binomial_american_price($C$2,$C$3,$C$4,$C$6,$C$7,$C$5,TRUE,F90)</f>
        <v>5.2929027997606592</v>
      </c>
      <c r="H90">
        <f>_xll.acq_options_binomial_american_price($C$2,$C$3,$C$4,$C$6,$C$7,$C$5,FALSE,F90)</f>
        <v>12.72612308755685</v>
      </c>
      <c r="I90">
        <f>_xll.acq_options_trinomial_american_price($C$2,$C$3,$C$4,$C$6,$C$7,$C$5,TRUE,F90)</f>
        <v>5.2936687463245429</v>
      </c>
      <c r="J90">
        <f>_xll.acq_options_trinomial_american_price($C$2,$C$3,$C$4,$C$6,$C$7,$C$5,FALSE,F90)</f>
        <v>12.726381622939151</v>
      </c>
      <c r="O90" t="s">
        <v>12</v>
      </c>
      <c r="P90" t="s">
        <v>14</v>
      </c>
      <c r="Q90" t="s">
        <v>15</v>
      </c>
      <c r="R90">
        <v>2000</v>
      </c>
      <c r="S90">
        <v>8.2773000000000003</v>
      </c>
      <c r="U90" t="s">
        <v>12</v>
      </c>
      <c r="V90" t="s">
        <v>14</v>
      </c>
      <c r="W90" t="s">
        <v>15</v>
      </c>
      <c r="X90">
        <v>2000</v>
      </c>
      <c r="Y90">
        <v>6.2557999999999998</v>
      </c>
    </row>
    <row r="91" spans="6:25" x14ac:dyDescent="0.25">
      <c r="F91">
        <v>3000</v>
      </c>
      <c r="G91">
        <f>_xll.acq_options_binomial_american_price($C$2,$C$3,$C$4,$C$6,$C$7,$C$5,TRUE,F91)</f>
        <v>5.2929027997606592</v>
      </c>
      <c r="H91">
        <f>_xll.acq_options_binomial_american_price($C$2,$C$3,$C$4,$C$6,$C$7,$C$5,FALSE,F91)</f>
        <v>12.72612308755685</v>
      </c>
      <c r="I91">
        <f>_xll.acq_options_trinomial_american_price($C$2,$C$3,$C$4,$C$6,$C$7,$C$5,TRUE,F91)</f>
        <v>5.2936687463245429</v>
      </c>
      <c r="J91">
        <f>_xll.acq_options_trinomial_american_price($C$2,$C$3,$C$4,$C$6,$C$7,$C$5,FALSE,F91)</f>
        <v>12.726381622939151</v>
      </c>
      <c r="O91" t="s">
        <v>12</v>
      </c>
      <c r="P91" t="s">
        <v>14</v>
      </c>
      <c r="Q91" t="s">
        <v>15</v>
      </c>
      <c r="R91">
        <v>2000</v>
      </c>
      <c r="S91">
        <v>6.165</v>
      </c>
      <c r="U91" t="s">
        <v>12</v>
      </c>
      <c r="V91" t="s">
        <v>14</v>
      </c>
      <c r="W91" t="s">
        <v>15</v>
      </c>
      <c r="X91">
        <v>2000</v>
      </c>
      <c r="Y91">
        <v>6.6687000000000003</v>
      </c>
    </row>
    <row r="92" spans="6:25" x14ac:dyDescent="0.25">
      <c r="F92">
        <v>3000</v>
      </c>
      <c r="G92">
        <f>_xll.acq_options_binomial_american_price($C$2,$C$3,$C$4,$C$6,$C$7,$C$5,TRUE,F92)</f>
        <v>5.2929027997606592</v>
      </c>
      <c r="H92">
        <f>_xll.acq_options_binomial_american_price($C$2,$C$3,$C$4,$C$6,$C$7,$C$5,FALSE,F92)</f>
        <v>12.72612308755685</v>
      </c>
      <c r="I92">
        <f>_xll.acq_options_trinomial_american_price($C$2,$C$3,$C$4,$C$6,$C$7,$C$5,TRUE,F92)</f>
        <v>5.2936687463245429</v>
      </c>
      <c r="J92">
        <f>_xll.acq_options_trinomial_american_price($C$2,$C$3,$C$4,$C$6,$C$7,$C$5,FALSE,F92)</f>
        <v>12.726381622939151</v>
      </c>
      <c r="O92" t="s">
        <v>12</v>
      </c>
      <c r="P92" t="s">
        <v>14</v>
      </c>
      <c r="Q92" t="s">
        <v>15</v>
      </c>
      <c r="R92">
        <v>2000</v>
      </c>
      <c r="S92">
        <v>6.0606999999999998</v>
      </c>
      <c r="U92" t="s">
        <v>12</v>
      </c>
      <c r="V92" t="s">
        <v>14</v>
      </c>
      <c r="W92" t="s">
        <v>15</v>
      </c>
      <c r="X92">
        <v>2000</v>
      </c>
      <c r="Y92">
        <v>6.8251999999999997</v>
      </c>
    </row>
    <row r="93" spans="6:25" x14ac:dyDescent="0.25">
      <c r="F93">
        <v>3000</v>
      </c>
      <c r="G93">
        <f>_xll.acq_options_binomial_american_price($C$2,$C$3,$C$4,$C$6,$C$7,$C$5,TRUE,F93)</f>
        <v>5.2929027997606592</v>
      </c>
      <c r="H93">
        <f>_xll.acq_options_binomial_american_price($C$2,$C$3,$C$4,$C$6,$C$7,$C$5,FALSE,F93)</f>
        <v>12.72612308755685</v>
      </c>
      <c r="I93">
        <f>_xll.acq_options_trinomial_american_price($C$2,$C$3,$C$4,$C$6,$C$7,$C$5,TRUE,F93)</f>
        <v>5.2936687463245429</v>
      </c>
      <c r="J93">
        <f>_xll.acq_options_trinomial_american_price($C$2,$C$3,$C$4,$C$6,$C$7,$C$5,FALSE,F93)</f>
        <v>12.726381622939151</v>
      </c>
      <c r="O93" t="s">
        <v>12</v>
      </c>
      <c r="P93" t="s">
        <v>14</v>
      </c>
      <c r="Q93" t="s">
        <v>15</v>
      </c>
      <c r="R93">
        <v>2000</v>
      </c>
      <c r="S93">
        <v>8.3818999999999999</v>
      </c>
      <c r="U93" t="s">
        <v>11</v>
      </c>
      <c r="V93" t="s">
        <v>14</v>
      </c>
      <c r="W93" t="s">
        <v>15</v>
      </c>
      <c r="X93">
        <v>2000</v>
      </c>
      <c r="Y93">
        <v>12.0106</v>
      </c>
    </row>
    <row r="94" spans="6:25" x14ac:dyDescent="0.25">
      <c r="F94">
        <v>3000</v>
      </c>
      <c r="G94">
        <f>_xll.acq_options_binomial_american_price($C$2,$C$3,$C$4,$C$6,$C$7,$C$5,TRUE,F94)</f>
        <v>5.2929027997606592</v>
      </c>
      <c r="H94">
        <f>_xll.acq_options_binomial_american_price($C$2,$C$3,$C$4,$C$6,$C$7,$C$5,FALSE,F94)</f>
        <v>12.72612308755685</v>
      </c>
      <c r="I94">
        <f>_xll.acq_options_trinomial_american_price($C$2,$C$3,$C$4,$C$6,$C$7,$C$5,TRUE,F94)</f>
        <v>5.2936687463245429</v>
      </c>
      <c r="J94">
        <f>_xll.acq_options_trinomial_american_price($C$2,$C$3,$C$4,$C$6,$C$7,$C$5,FALSE,F94)</f>
        <v>12.726381622939151</v>
      </c>
      <c r="O94" t="s">
        <v>11</v>
      </c>
      <c r="P94" t="s">
        <v>14</v>
      </c>
      <c r="Q94" t="s">
        <v>15</v>
      </c>
      <c r="R94">
        <v>2000</v>
      </c>
      <c r="S94">
        <v>14.1023</v>
      </c>
      <c r="U94" t="s">
        <v>12</v>
      </c>
      <c r="V94" t="s">
        <v>14</v>
      </c>
      <c r="W94" t="s">
        <v>15</v>
      </c>
      <c r="X94">
        <v>2000</v>
      </c>
      <c r="Y94">
        <v>6.6631999999999998</v>
      </c>
    </row>
    <row r="95" spans="6:25" x14ac:dyDescent="0.25">
      <c r="F95">
        <v>3000</v>
      </c>
      <c r="G95">
        <f>_xll.acq_options_binomial_american_price($C$2,$C$3,$C$4,$C$6,$C$7,$C$5,TRUE,F95)</f>
        <v>5.2929027997606592</v>
      </c>
      <c r="H95">
        <f>_xll.acq_options_binomial_american_price($C$2,$C$3,$C$4,$C$6,$C$7,$C$5,FALSE,F95)</f>
        <v>12.72612308755685</v>
      </c>
      <c r="I95">
        <f>_xll.acq_options_trinomial_american_price($C$2,$C$3,$C$4,$C$6,$C$7,$C$5,TRUE,F95)</f>
        <v>5.2936687463245429</v>
      </c>
      <c r="J95">
        <f>_xll.acq_options_trinomial_american_price($C$2,$C$3,$C$4,$C$6,$C$7,$C$5,FALSE,F95)</f>
        <v>12.726381622939151</v>
      </c>
      <c r="O95" t="s">
        <v>12</v>
      </c>
      <c r="P95" t="s">
        <v>14</v>
      </c>
      <c r="Q95" t="s">
        <v>15</v>
      </c>
      <c r="R95">
        <v>2000</v>
      </c>
      <c r="S95">
        <v>6.1216999999999997</v>
      </c>
      <c r="U95" t="s">
        <v>12</v>
      </c>
      <c r="V95" t="s">
        <v>14</v>
      </c>
      <c r="W95" t="s">
        <v>15</v>
      </c>
      <c r="X95">
        <v>2000</v>
      </c>
      <c r="Y95">
        <v>6.7945000000000002</v>
      </c>
    </row>
    <row r="96" spans="6:25" x14ac:dyDescent="0.25">
      <c r="F96">
        <v>3000</v>
      </c>
      <c r="G96">
        <f>_xll.acq_options_binomial_american_price($C$2,$C$3,$C$4,$C$6,$C$7,$C$5,TRUE,F96)</f>
        <v>5.2929027997606592</v>
      </c>
      <c r="H96">
        <f>_xll.acq_options_binomial_american_price($C$2,$C$3,$C$4,$C$6,$C$7,$C$5,FALSE,F96)</f>
        <v>12.72612308755685</v>
      </c>
      <c r="I96">
        <f>_xll.acq_options_trinomial_american_price($C$2,$C$3,$C$4,$C$6,$C$7,$C$5,TRUE,F96)</f>
        <v>5.2936687463245429</v>
      </c>
      <c r="J96">
        <f>_xll.acq_options_trinomial_american_price($C$2,$C$3,$C$4,$C$6,$C$7,$C$5,FALSE,F96)</f>
        <v>12.726381622939151</v>
      </c>
      <c r="O96" t="s">
        <v>12</v>
      </c>
      <c r="P96" t="s">
        <v>14</v>
      </c>
      <c r="Q96" t="s">
        <v>15</v>
      </c>
      <c r="R96">
        <v>2000</v>
      </c>
      <c r="S96">
        <v>8.1477000000000004</v>
      </c>
      <c r="U96" t="s">
        <v>12</v>
      </c>
      <c r="V96" t="s">
        <v>14</v>
      </c>
      <c r="W96" t="s">
        <v>15</v>
      </c>
      <c r="X96">
        <v>2000</v>
      </c>
      <c r="Y96">
        <v>6.7195999999999998</v>
      </c>
    </row>
    <row r="97" spans="6:25" x14ac:dyDescent="0.25">
      <c r="F97">
        <v>3000</v>
      </c>
      <c r="G97">
        <f>_xll.acq_options_binomial_american_price($C$2,$C$3,$C$4,$C$6,$C$7,$C$5,TRUE,F97)</f>
        <v>5.2929027997606592</v>
      </c>
      <c r="H97">
        <f>_xll.acq_options_binomial_american_price($C$2,$C$3,$C$4,$C$6,$C$7,$C$5,FALSE,F97)</f>
        <v>12.72612308755685</v>
      </c>
      <c r="I97">
        <f>_xll.acq_options_trinomial_american_price($C$2,$C$3,$C$4,$C$6,$C$7,$C$5,TRUE,F97)</f>
        <v>5.2936687463245429</v>
      </c>
      <c r="J97">
        <f>_xll.acq_options_trinomial_american_price($C$2,$C$3,$C$4,$C$6,$C$7,$C$5,FALSE,F97)</f>
        <v>12.726381622939151</v>
      </c>
      <c r="O97" t="s">
        <v>12</v>
      </c>
      <c r="P97" t="s">
        <v>14</v>
      </c>
      <c r="Q97" t="s">
        <v>15</v>
      </c>
      <c r="R97">
        <v>2000</v>
      </c>
      <c r="S97">
        <v>6.1529999999999996</v>
      </c>
      <c r="U97" t="s">
        <v>12</v>
      </c>
      <c r="V97" t="s">
        <v>14</v>
      </c>
      <c r="W97" t="s">
        <v>15</v>
      </c>
      <c r="X97">
        <v>2000</v>
      </c>
      <c r="Y97">
        <v>5.9843999999999999</v>
      </c>
    </row>
    <row r="98" spans="6:25" x14ac:dyDescent="0.25">
      <c r="F98">
        <v>3000</v>
      </c>
      <c r="G98">
        <f>_xll.acq_options_binomial_american_price($C$2,$C$3,$C$4,$C$6,$C$7,$C$5,TRUE,F98)</f>
        <v>5.2929027997606592</v>
      </c>
      <c r="H98">
        <f>_xll.acq_options_binomial_american_price($C$2,$C$3,$C$4,$C$6,$C$7,$C$5,FALSE,F98)</f>
        <v>12.72612308755685</v>
      </c>
      <c r="I98">
        <f>_xll.acq_options_trinomial_american_price($C$2,$C$3,$C$4,$C$6,$C$7,$C$5,TRUE,F98)</f>
        <v>5.2936687463245429</v>
      </c>
      <c r="J98">
        <f>_xll.acq_options_trinomial_american_price($C$2,$C$3,$C$4,$C$6,$C$7,$C$5,FALSE,F98)</f>
        <v>12.726381622939151</v>
      </c>
      <c r="O98" t="s">
        <v>11</v>
      </c>
      <c r="P98" t="s">
        <v>14</v>
      </c>
      <c r="Q98" t="s">
        <v>15</v>
      </c>
      <c r="R98">
        <v>2000</v>
      </c>
      <c r="S98">
        <v>14.263299999999999</v>
      </c>
      <c r="U98" t="s">
        <v>11</v>
      </c>
      <c r="V98" t="s">
        <v>14</v>
      </c>
      <c r="W98" t="s">
        <v>15</v>
      </c>
      <c r="X98">
        <v>2000</v>
      </c>
      <c r="Y98">
        <v>12.006399999999999</v>
      </c>
    </row>
    <row r="99" spans="6:25" x14ac:dyDescent="0.25">
      <c r="F99">
        <v>3000</v>
      </c>
      <c r="G99">
        <f>_xll.acq_options_binomial_american_price($C$2,$C$3,$C$4,$C$6,$C$7,$C$5,TRUE,F99)</f>
        <v>5.2929027997606592</v>
      </c>
      <c r="H99">
        <f>_xll.acq_options_binomial_american_price($C$2,$C$3,$C$4,$C$6,$C$7,$C$5,FALSE,F99)</f>
        <v>12.72612308755685</v>
      </c>
      <c r="I99">
        <f>_xll.acq_options_trinomial_american_price($C$2,$C$3,$C$4,$C$6,$C$7,$C$5,TRUE,F99)</f>
        <v>5.2936687463245429</v>
      </c>
      <c r="J99">
        <f>_xll.acq_options_trinomial_american_price($C$2,$C$3,$C$4,$C$6,$C$7,$C$5,FALSE,F99)</f>
        <v>12.726381622939151</v>
      </c>
      <c r="O99" t="s">
        <v>11</v>
      </c>
      <c r="P99" t="s">
        <v>14</v>
      </c>
      <c r="Q99" t="s">
        <v>15</v>
      </c>
      <c r="R99">
        <v>2000</v>
      </c>
      <c r="S99">
        <v>14.287699999999999</v>
      </c>
      <c r="U99" t="s">
        <v>12</v>
      </c>
      <c r="V99" t="s">
        <v>14</v>
      </c>
      <c r="W99" t="s">
        <v>15</v>
      </c>
      <c r="X99">
        <v>2000</v>
      </c>
      <c r="Y99">
        <v>5.9314999999999998</v>
      </c>
    </row>
    <row r="100" spans="6:25" x14ac:dyDescent="0.25">
      <c r="F100">
        <v>3000</v>
      </c>
      <c r="G100">
        <f>_xll.acq_options_binomial_american_price($C$2,$C$3,$C$4,$C$6,$C$7,$C$5,TRUE,F100)</f>
        <v>5.2929027997606592</v>
      </c>
      <c r="H100">
        <f>_xll.acq_options_binomial_american_price($C$2,$C$3,$C$4,$C$6,$C$7,$C$5,FALSE,F100)</f>
        <v>12.72612308755685</v>
      </c>
      <c r="I100">
        <f>_xll.acq_options_trinomial_american_price($C$2,$C$3,$C$4,$C$6,$C$7,$C$5,TRUE,F100)</f>
        <v>5.2936687463245429</v>
      </c>
      <c r="J100">
        <f>_xll.acq_options_trinomial_american_price($C$2,$C$3,$C$4,$C$6,$C$7,$C$5,FALSE,F100)</f>
        <v>12.726381622939151</v>
      </c>
      <c r="O100" t="s">
        <v>11</v>
      </c>
      <c r="P100" t="s">
        <v>14</v>
      </c>
      <c r="Q100" t="s">
        <v>15</v>
      </c>
      <c r="R100">
        <v>2000</v>
      </c>
      <c r="S100">
        <v>14.404199999999999</v>
      </c>
      <c r="U100" t="s">
        <v>11</v>
      </c>
      <c r="V100" t="s">
        <v>14</v>
      </c>
      <c r="W100" t="s">
        <v>15</v>
      </c>
      <c r="X100">
        <v>2000</v>
      </c>
      <c r="Y100">
        <v>12.0063</v>
      </c>
    </row>
    <row r="101" spans="6:25" x14ac:dyDescent="0.25">
      <c r="F101">
        <v>3000</v>
      </c>
      <c r="G101">
        <f>_xll.acq_options_binomial_american_price($C$2,$C$3,$C$4,$C$6,$C$7,$C$5,TRUE,F101)</f>
        <v>5.2929027997606592</v>
      </c>
      <c r="H101">
        <f>_xll.acq_options_binomial_american_price($C$2,$C$3,$C$4,$C$6,$C$7,$C$5,FALSE,F101)</f>
        <v>12.72612308755685</v>
      </c>
      <c r="I101">
        <f>_xll.acq_options_trinomial_american_price($C$2,$C$3,$C$4,$C$6,$C$7,$C$5,TRUE,F101)</f>
        <v>5.2936687463245429</v>
      </c>
      <c r="J101">
        <f>_xll.acq_options_trinomial_american_price($C$2,$C$3,$C$4,$C$6,$C$7,$C$5,FALSE,F101)</f>
        <v>12.726381622939151</v>
      </c>
      <c r="O101" t="s">
        <v>12</v>
      </c>
      <c r="P101" t="s">
        <v>14</v>
      </c>
      <c r="Q101" t="s">
        <v>15</v>
      </c>
      <c r="R101">
        <v>2000</v>
      </c>
      <c r="S101">
        <v>6.15</v>
      </c>
      <c r="U101" t="s">
        <v>12</v>
      </c>
      <c r="V101" t="s">
        <v>14</v>
      </c>
      <c r="W101" t="s">
        <v>15</v>
      </c>
      <c r="X101">
        <v>2000</v>
      </c>
      <c r="Y101">
        <v>6.6268000000000002</v>
      </c>
    </row>
    <row r="102" spans="6:25" x14ac:dyDescent="0.25">
      <c r="F102">
        <v>3000</v>
      </c>
      <c r="G102">
        <f>_xll.acq_options_binomial_american_price($C$2,$C$3,$C$4,$C$6,$C$7,$C$5,TRUE,F102)</f>
        <v>5.2929027997606592</v>
      </c>
      <c r="H102">
        <f>_xll.acq_options_binomial_american_price($C$2,$C$3,$C$4,$C$6,$C$7,$C$5,FALSE,F102)</f>
        <v>12.72612308755685</v>
      </c>
      <c r="I102">
        <f>_xll.acq_options_trinomial_american_price($C$2,$C$3,$C$4,$C$6,$C$7,$C$5,TRUE,F102)</f>
        <v>5.2936687463245429</v>
      </c>
      <c r="J102">
        <f>_xll.acq_options_trinomial_american_price($C$2,$C$3,$C$4,$C$6,$C$7,$C$5,FALSE,F102)</f>
        <v>12.726381622939151</v>
      </c>
      <c r="O102" t="s">
        <v>12</v>
      </c>
      <c r="P102" t="s">
        <v>14</v>
      </c>
      <c r="Q102" t="s">
        <v>15</v>
      </c>
      <c r="R102">
        <v>2000</v>
      </c>
      <c r="S102">
        <v>6.1475</v>
      </c>
      <c r="U102" t="s">
        <v>11</v>
      </c>
      <c r="V102" t="s">
        <v>14</v>
      </c>
      <c r="W102" t="s">
        <v>15</v>
      </c>
      <c r="X102">
        <v>2000</v>
      </c>
      <c r="Y102">
        <v>12.3786</v>
      </c>
    </row>
    <row r="103" spans="6:25" x14ac:dyDescent="0.25">
      <c r="O103" t="s">
        <v>12</v>
      </c>
      <c r="P103" t="s">
        <v>14</v>
      </c>
      <c r="Q103" t="s">
        <v>15</v>
      </c>
      <c r="R103">
        <v>2000</v>
      </c>
      <c r="S103">
        <v>6.1605999999999996</v>
      </c>
      <c r="U103" t="s">
        <v>11</v>
      </c>
      <c r="V103" t="s">
        <v>14</v>
      </c>
      <c r="W103" t="s">
        <v>15</v>
      </c>
      <c r="X103">
        <v>2000</v>
      </c>
      <c r="Y103">
        <v>12.009</v>
      </c>
    </row>
    <row r="104" spans="6:25" x14ac:dyDescent="0.25">
      <c r="O104" t="s">
        <v>12</v>
      </c>
      <c r="P104" t="s">
        <v>14</v>
      </c>
      <c r="Q104" t="s">
        <v>15</v>
      </c>
      <c r="R104">
        <v>2000</v>
      </c>
      <c r="S104">
        <v>6.1596000000000002</v>
      </c>
      <c r="U104" t="s">
        <v>12</v>
      </c>
      <c r="V104" t="s">
        <v>14</v>
      </c>
      <c r="W104" t="s">
        <v>15</v>
      </c>
      <c r="X104">
        <v>2000</v>
      </c>
      <c r="Y104">
        <v>6.5785999999999998</v>
      </c>
    </row>
    <row r="105" spans="6:25" x14ac:dyDescent="0.25">
      <c r="O105" t="s">
        <v>12</v>
      </c>
      <c r="P105" t="s">
        <v>14</v>
      </c>
      <c r="Q105" t="s">
        <v>15</v>
      </c>
      <c r="R105">
        <v>2000</v>
      </c>
      <c r="S105">
        <v>8.1536000000000008</v>
      </c>
      <c r="U105" t="s">
        <v>12</v>
      </c>
      <c r="V105" t="s">
        <v>14</v>
      </c>
      <c r="W105" t="s">
        <v>15</v>
      </c>
      <c r="X105">
        <v>2000</v>
      </c>
      <c r="Y105">
        <v>6.5956000000000001</v>
      </c>
    </row>
    <row r="106" spans="6:25" x14ac:dyDescent="0.25">
      <c r="O106" t="s">
        <v>11</v>
      </c>
      <c r="P106" t="s">
        <v>14</v>
      </c>
      <c r="Q106" t="s">
        <v>15</v>
      </c>
      <c r="R106">
        <v>2000</v>
      </c>
      <c r="S106">
        <v>14.230700000000001</v>
      </c>
      <c r="U106" t="s">
        <v>11</v>
      </c>
      <c r="V106" t="s">
        <v>14</v>
      </c>
      <c r="W106" t="s">
        <v>15</v>
      </c>
      <c r="X106">
        <v>2000</v>
      </c>
      <c r="Y106">
        <v>11.4214</v>
      </c>
    </row>
    <row r="107" spans="6:25" x14ac:dyDescent="0.25">
      <c r="O107" t="s">
        <v>11</v>
      </c>
      <c r="P107" t="s">
        <v>14</v>
      </c>
      <c r="Q107" t="s">
        <v>15</v>
      </c>
      <c r="R107">
        <v>2000</v>
      </c>
      <c r="S107">
        <v>14.7392</v>
      </c>
      <c r="U107" t="s">
        <v>12</v>
      </c>
      <c r="V107" t="s">
        <v>14</v>
      </c>
      <c r="W107" t="s">
        <v>15</v>
      </c>
      <c r="X107">
        <v>2000</v>
      </c>
      <c r="Y107">
        <v>6.1978</v>
      </c>
    </row>
    <row r="108" spans="6:25" x14ac:dyDescent="0.25">
      <c r="O108" t="s">
        <v>12</v>
      </c>
      <c r="P108" t="s">
        <v>14</v>
      </c>
      <c r="Q108" t="s">
        <v>15</v>
      </c>
      <c r="R108">
        <v>2000</v>
      </c>
      <c r="S108">
        <v>6.1656000000000004</v>
      </c>
      <c r="U108" t="s">
        <v>11</v>
      </c>
      <c r="V108" t="s">
        <v>14</v>
      </c>
      <c r="W108" t="s">
        <v>15</v>
      </c>
      <c r="X108">
        <v>2000</v>
      </c>
      <c r="Y108">
        <v>11.449</v>
      </c>
    </row>
    <row r="109" spans="6:25" x14ac:dyDescent="0.25">
      <c r="O109" t="s">
        <v>12</v>
      </c>
      <c r="P109" t="s">
        <v>14</v>
      </c>
      <c r="Q109" t="s">
        <v>15</v>
      </c>
      <c r="R109">
        <v>2000</v>
      </c>
      <c r="S109">
        <v>6.0701999999999998</v>
      </c>
      <c r="U109" t="s">
        <v>12</v>
      </c>
      <c r="V109" t="s">
        <v>14</v>
      </c>
      <c r="W109" t="s">
        <v>15</v>
      </c>
      <c r="X109">
        <v>2000</v>
      </c>
      <c r="Y109">
        <v>6.2226999999999997</v>
      </c>
    </row>
    <row r="110" spans="6:25" x14ac:dyDescent="0.25">
      <c r="O110" t="s">
        <v>12</v>
      </c>
      <c r="P110" t="s">
        <v>14</v>
      </c>
      <c r="Q110" t="s">
        <v>15</v>
      </c>
      <c r="R110">
        <v>2000</v>
      </c>
      <c r="S110">
        <v>8.1629000000000005</v>
      </c>
      <c r="U110" t="s">
        <v>12</v>
      </c>
      <c r="V110" t="s">
        <v>14</v>
      </c>
      <c r="W110" t="s">
        <v>15</v>
      </c>
      <c r="X110">
        <v>2000</v>
      </c>
      <c r="Y110">
        <v>6.1825000000000001</v>
      </c>
    </row>
    <row r="111" spans="6:25" x14ac:dyDescent="0.25">
      <c r="O111" t="s">
        <v>12</v>
      </c>
      <c r="P111" t="s">
        <v>14</v>
      </c>
      <c r="Q111" t="s">
        <v>15</v>
      </c>
      <c r="R111">
        <v>2000</v>
      </c>
      <c r="S111">
        <v>8.2439</v>
      </c>
      <c r="U111" t="s">
        <v>11</v>
      </c>
      <c r="V111" t="s">
        <v>14</v>
      </c>
      <c r="W111" t="s">
        <v>15</v>
      </c>
      <c r="X111">
        <v>2000</v>
      </c>
      <c r="Y111">
        <v>12.252000000000001</v>
      </c>
    </row>
    <row r="112" spans="6:25" x14ac:dyDescent="0.25">
      <c r="O112" t="s">
        <v>12</v>
      </c>
      <c r="P112" t="s">
        <v>14</v>
      </c>
      <c r="Q112" t="s">
        <v>15</v>
      </c>
      <c r="R112">
        <v>2000</v>
      </c>
      <c r="S112">
        <v>8.2842000000000002</v>
      </c>
      <c r="U112" t="s">
        <v>11</v>
      </c>
      <c r="V112" t="s">
        <v>14</v>
      </c>
      <c r="W112" t="s">
        <v>15</v>
      </c>
      <c r="X112">
        <v>2000</v>
      </c>
      <c r="Y112">
        <v>13.531700000000001</v>
      </c>
    </row>
    <row r="113" spans="15:25" x14ac:dyDescent="0.25">
      <c r="O113" t="s">
        <v>11</v>
      </c>
      <c r="P113" t="s">
        <v>14</v>
      </c>
      <c r="Q113" t="s">
        <v>15</v>
      </c>
      <c r="R113">
        <v>2000</v>
      </c>
      <c r="S113">
        <v>16.401800000000001</v>
      </c>
      <c r="U113" t="s">
        <v>12</v>
      </c>
      <c r="V113" t="s">
        <v>14</v>
      </c>
      <c r="W113" t="s">
        <v>15</v>
      </c>
      <c r="X113">
        <v>2000</v>
      </c>
      <c r="Y113">
        <v>6.1565000000000003</v>
      </c>
    </row>
    <row r="114" spans="15:25" x14ac:dyDescent="0.25">
      <c r="O114" t="s">
        <v>11</v>
      </c>
      <c r="P114" t="s">
        <v>14</v>
      </c>
      <c r="Q114" t="s">
        <v>15</v>
      </c>
      <c r="R114">
        <v>2000</v>
      </c>
      <c r="S114">
        <v>16.410299999999999</v>
      </c>
      <c r="U114" t="s">
        <v>12</v>
      </c>
      <c r="V114" t="s">
        <v>14</v>
      </c>
      <c r="W114" t="s">
        <v>15</v>
      </c>
      <c r="X114">
        <v>2000</v>
      </c>
      <c r="Y114">
        <v>6.2408000000000001</v>
      </c>
    </row>
    <row r="115" spans="15:25" x14ac:dyDescent="0.25">
      <c r="O115" t="s">
        <v>11</v>
      </c>
      <c r="P115" t="s">
        <v>14</v>
      </c>
      <c r="Q115" t="s">
        <v>15</v>
      </c>
      <c r="R115">
        <v>2000</v>
      </c>
      <c r="S115">
        <v>16.291599999999999</v>
      </c>
      <c r="U115" t="s">
        <v>11</v>
      </c>
      <c r="V115" t="s">
        <v>14</v>
      </c>
      <c r="W115" t="s">
        <v>15</v>
      </c>
      <c r="X115">
        <v>2000</v>
      </c>
      <c r="Y115">
        <v>13.5497</v>
      </c>
    </row>
    <row r="116" spans="15:25" x14ac:dyDescent="0.25">
      <c r="O116" t="s">
        <v>12</v>
      </c>
      <c r="P116" t="s">
        <v>14</v>
      </c>
      <c r="Q116" t="s">
        <v>15</v>
      </c>
      <c r="R116">
        <v>2000</v>
      </c>
      <c r="S116">
        <v>8.2350999999999992</v>
      </c>
      <c r="U116" t="s">
        <v>11</v>
      </c>
      <c r="V116" t="s">
        <v>14</v>
      </c>
      <c r="W116" t="s">
        <v>15</v>
      </c>
      <c r="X116">
        <v>2000</v>
      </c>
      <c r="Y116">
        <v>13.573600000000001</v>
      </c>
    </row>
    <row r="117" spans="15:25" x14ac:dyDescent="0.25">
      <c r="O117" t="s">
        <v>12</v>
      </c>
      <c r="P117" t="s">
        <v>14</v>
      </c>
      <c r="Q117" t="s">
        <v>15</v>
      </c>
      <c r="R117">
        <v>2000</v>
      </c>
      <c r="S117">
        <v>8.2492000000000001</v>
      </c>
      <c r="U117" t="s">
        <v>11</v>
      </c>
      <c r="V117" t="s">
        <v>14</v>
      </c>
      <c r="W117" t="s">
        <v>15</v>
      </c>
      <c r="X117">
        <v>2000</v>
      </c>
      <c r="Y117">
        <v>13.572100000000001</v>
      </c>
    </row>
    <row r="118" spans="15:25" x14ac:dyDescent="0.25">
      <c r="O118" t="s">
        <v>11</v>
      </c>
      <c r="P118" t="s">
        <v>14</v>
      </c>
      <c r="Q118" t="s">
        <v>15</v>
      </c>
      <c r="R118">
        <v>2000</v>
      </c>
      <c r="S118">
        <v>17.208200000000001</v>
      </c>
      <c r="U118" t="s">
        <v>12</v>
      </c>
      <c r="V118" t="s">
        <v>14</v>
      </c>
      <c r="W118" t="s">
        <v>15</v>
      </c>
      <c r="X118">
        <v>2000</v>
      </c>
      <c r="Y118">
        <v>6.0735000000000001</v>
      </c>
    </row>
    <row r="119" spans="15:25" x14ac:dyDescent="0.25">
      <c r="O119" t="s">
        <v>11</v>
      </c>
      <c r="P119" t="s">
        <v>14</v>
      </c>
      <c r="Q119" t="s">
        <v>15</v>
      </c>
      <c r="R119">
        <v>2000</v>
      </c>
      <c r="S119">
        <v>16.3322</v>
      </c>
      <c r="U119" t="s">
        <v>12</v>
      </c>
      <c r="V119" t="s">
        <v>14</v>
      </c>
      <c r="W119" t="s">
        <v>15</v>
      </c>
      <c r="X119">
        <v>2000</v>
      </c>
      <c r="Y119">
        <v>6.5907999999999998</v>
      </c>
    </row>
    <row r="120" spans="15:25" x14ac:dyDescent="0.25">
      <c r="O120" t="s">
        <v>11</v>
      </c>
      <c r="P120" t="s">
        <v>14</v>
      </c>
      <c r="Q120" t="s">
        <v>15</v>
      </c>
      <c r="R120">
        <v>2000</v>
      </c>
      <c r="S120">
        <v>17.4636</v>
      </c>
      <c r="U120" t="s">
        <v>11</v>
      </c>
      <c r="V120" t="s">
        <v>14</v>
      </c>
      <c r="W120" t="s">
        <v>15</v>
      </c>
      <c r="X120">
        <v>2000</v>
      </c>
      <c r="Y120">
        <v>13.488899999999999</v>
      </c>
    </row>
    <row r="121" spans="15:25" x14ac:dyDescent="0.25">
      <c r="O121" t="s">
        <v>11</v>
      </c>
      <c r="P121" t="s">
        <v>14</v>
      </c>
      <c r="Q121" t="s">
        <v>15</v>
      </c>
      <c r="R121">
        <v>2000</v>
      </c>
      <c r="S121">
        <v>14.736499999999999</v>
      </c>
      <c r="U121" t="s">
        <v>11</v>
      </c>
      <c r="V121" t="s">
        <v>14</v>
      </c>
      <c r="W121" t="s">
        <v>15</v>
      </c>
      <c r="X121">
        <v>2000</v>
      </c>
      <c r="Y121">
        <v>13.481999999999999</v>
      </c>
    </row>
    <row r="122" spans="15:25" x14ac:dyDescent="0.25">
      <c r="O122" t="s">
        <v>11</v>
      </c>
      <c r="P122" t="s">
        <v>14</v>
      </c>
      <c r="Q122" t="s">
        <v>15</v>
      </c>
      <c r="R122">
        <v>2000</v>
      </c>
      <c r="S122">
        <v>16.9373</v>
      </c>
      <c r="U122" t="s">
        <v>11</v>
      </c>
      <c r="V122" t="s">
        <v>14</v>
      </c>
      <c r="W122" t="s">
        <v>15</v>
      </c>
      <c r="X122">
        <v>2000</v>
      </c>
      <c r="Y122">
        <v>13.559699999999999</v>
      </c>
    </row>
    <row r="123" spans="15:25" x14ac:dyDescent="0.25">
      <c r="O123" t="s">
        <v>11</v>
      </c>
      <c r="P123" t="s">
        <v>14</v>
      </c>
      <c r="Q123" t="s">
        <v>15</v>
      </c>
      <c r="R123">
        <v>2000</v>
      </c>
      <c r="S123">
        <v>17.3109</v>
      </c>
      <c r="U123" t="s">
        <v>12</v>
      </c>
      <c r="V123" t="s">
        <v>14</v>
      </c>
      <c r="W123" t="s">
        <v>15</v>
      </c>
      <c r="X123">
        <v>2000</v>
      </c>
      <c r="Y123">
        <v>6.6506999999999996</v>
      </c>
    </row>
    <row r="124" spans="15:25" x14ac:dyDescent="0.25">
      <c r="O124" t="s">
        <v>12</v>
      </c>
      <c r="P124" t="s">
        <v>14</v>
      </c>
      <c r="Q124" t="s">
        <v>15</v>
      </c>
      <c r="R124">
        <v>2000</v>
      </c>
      <c r="S124">
        <v>6.1477000000000004</v>
      </c>
      <c r="U124" t="s">
        <v>12</v>
      </c>
      <c r="V124" t="s">
        <v>14</v>
      </c>
      <c r="W124" t="s">
        <v>15</v>
      </c>
      <c r="X124">
        <v>2000</v>
      </c>
      <c r="Y124">
        <v>5.9513999999999996</v>
      </c>
    </row>
    <row r="125" spans="15:25" x14ac:dyDescent="0.25">
      <c r="O125" t="s">
        <v>12</v>
      </c>
      <c r="P125" t="s">
        <v>14</v>
      </c>
      <c r="Q125" t="s">
        <v>15</v>
      </c>
      <c r="R125">
        <v>2000</v>
      </c>
      <c r="S125">
        <v>6.1338999999999997</v>
      </c>
      <c r="U125" t="s">
        <v>12</v>
      </c>
      <c r="V125" t="s">
        <v>14</v>
      </c>
      <c r="W125" t="s">
        <v>15</v>
      </c>
      <c r="X125">
        <v>2000</v>
      </c>
      <c r="Y125">
        <v>5.9259000000000004</v>
      </c>
    </row>
    <row r="126" spans="15:25" x14ac:dyDescent="0.25">
      <c r="O126" t="s">
        <v>12</v>
      </c>
      <c r="P126" t="s">
        <v>14</v>
      </c>
      <c r="Q126" t="s">
        <v>15</v>
      </c>
      <c r="R126">
        <v>2000</v>
      </c>
      <c r="S126">
        <v>6.1460999999999997</v>
      </c>
      <c r="U126" t="s">
        <v>12</v>
      </c>
      <c r="V126" t="s">
        <v>14</v>
      </c>
      <c r="W126" t="s">
        <v>15</v>
      </c>
      <c r="X126">
        <v>2000</v>
      </c>
      <c r="Y126">
        <v>6.6355000000000004</v>
      </c>
    </row>
    <row r="127" spans="15:25" x14ac:dyDescent="0.25">
      <c r="O127" t="s">
        <v>11</v>
      </c>
      <c r="P127" t="s">
        <v>14</v>
      </c>
      <c r="Q127" t="s">
        <v>15</v>
      </c>
      <c r="R127">
        <v>2000</v>
      </c>
      <c r="S127">
        <v>14.1775</v>
      </c>
      <c r="U127" t="s">
        <v>12</v>
      </c>
      <c r="V127" t="s">
        <v>14</v>
      </c>
      <c r="W127" t="s">
        <v>15</v>
      </c>
      <c r="X127">
        <v>2000</v>
      </c>
      <c r="Y127">
        <v>6.7538</v>
      </c>
    </row>
    <row r="128" spans="15:25" x14ac:dyDescent="0.25">
      <c r="O128" t="s">
        <v>12</v>
      </c>
      <c r="P128" t="s">
        <v>14</v>
      </c>
      <c r="Q128" t="s">
        <v>15</v>
      </c>
      <c r="R128">
        <v>2000</v>
      </c>
      <c r="S128">
        <v>6.1445999999999996</v>
      </c>
      <c r="U128" t="s">
        <v>12</v>
      </c>
      <c r="V128" t="s">
        <v>14</v>
      </c>
      <c r="W128" t="s">
        <v>15</v>
      </c>
      <c r="X128">
        <v>2000</v>
      </c>
      <c r="Y128">
        <v>7.0072000000000001</v>
      </c>
    </row>
    <row r="129" spans="15:25" x14ac:dyDescent="0.25">
      <c r="O129" t="s">
        <v>12</v>
      </c>
      <c r="P129" t="s">
        <v>14</v>
      </c>
      <c r="Q129" t="s">
        <v>15</v>
      </c>
      <c r="R129">
        <v>2000</v>
      </c>
      <c r="S129">
        <v>8.3821999999999992</v>
      </c>
      <c r="U129" t="s">
        <v>12</v>
      </c>
      <c r="V129" t="s">
        <v>14</v>
      </c>
      <c r="W129" t="s">
        <v>15</v>
      </c>
      <c r="X129">
        <v>2000</v>
      </c>
      <c r="Y129">
        <v>6.1677999999999997</v>
      </c>
    </row>
    <row r="130" spans="15:25" x14ac:dyDescent="0.25">
      <c r="O130" t="s">
        <v>12</v>
      </c>
      <c r="P130" t="s">
        <v>14</v>
      </c>
      <c r="Q130" t="s">
        <v>15</v>
      </c>
      <c r="R130">
        <v>2000</v>
      </c>
      <c r="S130">
        <v>6.1432000000000002</v>
      </c>
      <c r="U130" t="s">
        <v>12</v>
      </c>
      <c r="V130" t="s">
        <v>14</v>
      </c>
      <c r="W130" t="s">
        <v>15</v>
      </c>
      <c r="X130">
        <v>2000</v>
      </c>
      <c r="Y130">
        <v>6.6760000000000002</v>
      </c>
    </row>
    <row r="131" spans="15:25" x14ac:dyDescent="0.25">
      <c r="O131" t="s">
        <v>12</v>
      </c>
      <c r="P131" t="s">
        <v>14</v>
      </c>
      <c r="Q131" t="s">
        <v>15</v>
      </c>
      <c r="R131">
        <v>2000</v>
      </c>
      <c r="S131">
        <v>6.1398000000000001</v>
      </c>
      <c r="U131" t="s">
        <v>12</v>
      </c>
      <c r="V131" t="s">
        <v>14</v>
      </c>
      <c r="W131" t="s">
        <v>15</v>
      </c>
      <c r="X131">
        <v>2000</v>
      </c>
      <c r="Y131">
        <v>6.53</v>
      </c>
    </row>
    <row r="132" spans="15:25" x14ac:dyDescent="0.25">
      <c r="O132" t="s">
        <v>12</v>
      </c>
      <c r="P132" t="s">
        <v>14</v>
      </c>
      <c r="Q132" t="s">
        <v>15</v>
      </c>
      <c r="R132">
        <v>2000</v>
      </c>
      <c r="S132">
        <v>6.0784000000000002</v>
      </c>
      <c r="U132" t="s">
        <v>12</v>
      </c>
      <c r="V132" t="s">
        <v>14</v>
      </c>
      <c r="W132" t="s">
        <v>15</v>
      </c>
      <c r="X132">
        <v>2000</v>
      </c>
      <c r="Y132">
        <v>6.5128000000000004</v>
      </c>
    </row>
    <row r="133" spans="15:25" x14ac:dyDescent="0.25">
      <c r="O133" t="s">
        <v>12</v>
      </c>
      <c r="P133" t="s">
        <v>14</v>
      </c>
      <c r="Q133" t="s">
        <v>15</v>
      </c>
      <c r="R133">
        <v>2000</v>
      </c>
      <c r="S133">
        <v>6.1432000000000002</v>
      </c>
      <c r="U133" t="s">
        <v>12</v>
      </c>
      <c r="V133" t="s">
        <v>14</v>
      </c>
      <c r="W133" t="s">
        <v>15</v>
      </c>
      <c r="X133">
        <v>2000</v>
      </c>
      <c r="Y133">
        <v>6.2042999999999999</v>
      </c>
    </row>
    <row r="134" spans="15:25" x14ac:dyDescent="0.25">
      <c r="O134" t="s">
        <v>12</v>
      </c>
      <c r="P134" t="s">
        <v>14</v>
      </c>
      <c r="Q134" t="s">
        <v>15</v>
      </c>
      <c r="R134">
        <v>2000</v>
      </c>
      <c r="S134">
        <v>8.1564999999999994</v>
      </c>
      <c r="U134" t="s">
        <v>12</v>
      </c>
      <c r="V134" t="s">
        <v>14</v>
      </c>
      <c r="W134" t="s">
        <v>15</v>
      </c>
      <c r="X134">
        <v>2000</v>
      </c>
      <c r="Y134">
        <v>6.1703000000000001</v>
      </c>
    </row>
    <row r="135" spans="15:25" x14ac:dyDescent="0.25">
      <c r="O135" t="s">
        <v>12</v>
      </c>
      <c r="P135" t="s">
        <v>14</v>
      </c>
      <c r="Q135" t="s">
        <v>15</v>
      </c>
      <c r="R135">
        <v>2000</v>
      </c>
      <c r="S135">
        <v>8.1860999999999997</v>
      </c>
      <c r="U135" t="s">
        <v>12</v>
      </c>
      <c r="V135" t="s">
        <v>14</v>
      </c>
      <c r="W135" t="s">
        <v>15</v>
      </c>
      <c r="X135">
        <v>2000</v>
      </c>
      <c r="Y135">
        <v>5.8194999999999997</v>
      </c>
    </row>
    <row r="136" spans="15:25" x14ac:dyDescent="0.25">
      <c r="O136" t="s">
        <v>12</v>
      </c>
      <c r="P136" t="s">
        <v>14</v>
      </c>
      <c r="Q136" t="s">
        <v>15</v>
      </c>
      <c r="R136">
        <v>2000</v>
      </c>
      <c r="S136">
        <v>8.1554000000000002</v>
      </c>
      <c r="U136" t="s">
        <v>12</v>
      </c>
      <c r="V136" t="s">
        <v>14</v>
      </c>
      <c r="W136" t="s">
        <v>15</v>
      </c>
      <c r="X136">
        <v>2000</v>
      </c>
      <c r="Y136">
        <v>6.194</v>
      </c>
    </row>
    <row r="137" spans="15:25" x14ac:dyDescent="0.25">
      <c r="O137" t="s">
        <v>12</v>
      </c>
      <c r="P137" t="s">
        <v>14</v>
      </c>
      <c r="Q137" t="s">
        <v>15</v>
      </c>
      <c r="R137">
        <v>2000</v>
      </c>
      <c r="S137">
        <v>8.2838999999999992</v>
      </c>
      <c r="U137" t="s">
        <v>11</v>
      </c>
      <c r="V137" t="s">
        <v>14</v>
      </c>
      <c r="W137" t="s">
        <v>15</v>
      </c>
      <c r="X137">
        <v>2000</v>
      </c>
      <c r="Y137">
        <v>13.4648</v>
      </c>
    </row>
    <row r="138" spans="15:25" x14ac:dyDescent="0.25">
      <c r="O138" t="s">
        <v>12</v>
      </c>
      <c r="P138" t="s">
        <v>14</v>
      </c>
      <c r="Q138" t="s">
        <v>15</v>
      </c>
      <c r="R138">
        <v>2000</v>
      </c>
      <c r="S138">
        <v>8.1904000000000003</v>
      </c>
      <c r="U138" t="s">
        <v>12</v>
      </c>
      <c r="V138" t="s">
        <v>14</v>
      </c>
      <c r="W138" t="s">
        <v>15</v>
      </c>
      <c r="X138">
        <v>2000</v>
      </c>
      <c r="Y138">
        <v>6.2237999999999998</v>
      </c>
    </row>
    <row r="139" spans="15:25" x14ac:dyDescent="0.25">
      <c r="O139" t="s">
        <v>12</v>
      </c>
      <c r="P139" t="s">
        <v>14</v>
      </c>
      <c r="Q139" t="s">
        <v>15</v>
      </c>
      <c r="R139">
        <v>2000</v>
      </c>
      <c r="S139">
        <v>8.5122999999999998</v>
      </c>
      <c r="U139" t="s">
        <v>12</v>
      </c>
      <c r="V139" t="s">
        <v>14</v>
      </c>
      <c r="W139" t="s">
        <v>15</v>
      </c>
      <c r="X139">
        <v>2000</v>
      </c>
      <c r="Y139">
        <v>6.6112000000000002</v>
      </c>
    </row>
    <row r="140" spans="15:25" x14ac:dyDescent="0.25">
      <c r="O140" t="s">
        <v>12</v>
      </c>
      <c r="P140" t="s">
        <v>14</v>
      </c>
      <c r="Q140" t="s">
        <v>15</v>
      </c>
      <c r="R140">
        <v>2000</v>
      </c>
      <c r="S140">
        <v>8.2880000000000003</v>
      </c>
      <c r="U140" t="s">
        <v>11</v>
      </c>
      <c r="V140" t="s">
        <v>14</v>
      </c>
      <c r="W140" t="s">
        <v>15</v>
      </c>
      <c r="X140">
        <v>2000</v>
      </c>
      <c r="Y140">
        <v>11.9549</v>
      </c>
    </row>
    <row r="141" spans="15:25" x14ac:dyDescent="0.25">
      <c r="O141" t="s">
        <v>12</v>
      </c>
      <c r="P141" t="s">
        <v>14</v>
      </c>
      <c r="Q141" t="s">
        <v>15</v>
      </c>
      <c r="R141">
        <v>2000</v>
      </c>
      <c r="S141">
        <v>6.1483999999999996</v>
      </c>
      <c r="U141" t="s">
        <v>12</v>
      </c>
      <c r="V141" t="s">
        <v>14</v>
      </c>
      <c r="W141" t="s">
        <v>15</v>
      </c>
      <c r="X141">
        <v>2000</v>
      </c>
      <c r="Y141">
        <v>6.7196999999999996</v>
      </c>
    </row>
    <row r="142" spans="15:25" x14ac:dyDescent="0.25">
      <c r="O142" t="s">
        <v>12</v>
      </c>
      <c r="P142" t="s">
        <v>14</v>
      </c>
      <c r="Q142" t="s">
        <v>15</v>
      </c>
      <c r="R142">
        <v>2000</v>
      </c>
      <c r="S142">
        <v>6.1813000000000002</v>
      </c>
      <c r="U142" t="s">
        <v>12</v>
      </c>
      <c r="V142" t="s">
        <v>14</v>
      </c>
      <c r="W142" t="s">
        <v>15</v>
      </c>
      <c r="X142">
        <v>2000</v>
      </c>
      <c r="Y142">
        <v>5.9452999999999996</v>
      </c>
    </row>
    <row r="143" spans="15:25" x14ac:dyDescent="0.25">
      <c r="O143" t="s">
        <v>12</v>
      </c>
      <c r="P143" t="s">
        <v>14</v>
      </c>
      <c r="Q143" t="s">
        <v>15</v>
      </c>
      <c r="R143">
        <v>2000</v>
      </c>
      <c r="S143">
        <v>6.1924000000000001</v>
      </c>
      <c r="U143" t="s">
        <v>12</v>
      </c>
      <c r="V143" t="s">
        <v>14</v>
      </c>
      <c r="W143" t="s">
        <v>15</v>
      </c>
      <c r="X143">
        <v>2000</v>
      </c>
      <c r="Y143">
        <v>5.9047000000000001</v>
      </c>
    </row>
    <row r="144" spans="15:25" x14ac:dyDescent="0.25">
      <c r="O144" t="s">
        <v>12</v>
      </c>
      <c r="P144" t="s">
        <v>14</v>
      </c>
      <c r="Q144" t="s">
        <v>15</v>
      </c>
      <c r="R144">
        <v>2000</v>
      </c>
      <c r="S144">
        <v>6.2076000000000002</v>
      </c>
      <c r="U144" t="s">
        <v>11</v>
      </c>
      <c r="V144" t="s">
        <v>14</v>
      </c>
      <c r="W144" t="s">
        <v>15</v>
      </c>
      <c r="X144">
        <v>2000</v>
      </c>
      <c r="Y144">
        <v>11.369400000000001</v>
      </c>
    </row>
    <row r="145" spans="15:25" x14ac:dyDescent="0.25">
      <c r="O145" t="s">
        <v>11</v>
      </c>
      <c r="P145" t="s">
        <v>14</v>
      </c>
      <c r="Q145" t="s">
        <v>15</v>
      </c>
      <c r="R145">
        <v>2000</v>
      </c>
      <c r="S145">
        <v>14.1127</v>
      </c>
      <c r="U145" t="s">
        <v>11</v>
      </c>
      <c r="V145" t="s">
        <v>14</v>
      </c>
      <c r="W145" t="s">
        <v>15</v>
      </c>
      <c r="X145">
        <v>2000</v>
      </c>
      <c r="Y145">
        <v>12.130100000000001</v>
      </c>
    </row>
    <row r="146" spans="15:25" x14ac:dyDescent="0.25">
      <c r="O146" t="s">
        <v>12</v>
      </c>
      <c r="P146" t="s">
        <v>14</v>
      </c>
      <c r="Q146" t="s">
        <v>15</v>
      </c>
      <c r="R146">
        <v>2000</v>
      </c>
      <c r="S146">
        <v>6.2018000000000004</v>
      </c>
      <c r="U146" t="s">
        <v>11</v>
      </c>
      <c r="V146" t="s">
        <v>14</v>
      </c>
      <c r="W146" t="s">
        <v>15</v>
      </c>
      <c r="X146">
        <v>2000</v>
      </c>
      <c r="Y146">
        <v>11.993499999999999</v>
      </c>
    </row>
    <row r="147" spans="15:25" x14ac:dyDescent="0.25">
      <c r="O147" t="s">
        <v>12</v>
      </c>
      <c r="P147" t="s">
        <v>14</v>
      </c>
      <c r="Q147" t="s">
        <v>15</v>
      </c>
      <c r="R147">
        <v>2000</v>
      </c>
      <c r="S147">
        <v>6.2058</v>
      </c>
      <c r="U147" t="s">
        <v>11</v>
      </c>
      <c r="V147" t="s">
        <v>14</v>
      </c>
      <c r="W147" t="s">
        <v>15</v>
      </c>
      <c r="X147">
        <v>2000</v>
      </c>
      <c r="Y147">
        <v>11.394399999999999</v>
      </c>
    </row>
    <row r="148" spans="15:25" x14ac:dyDescent="0.25">
      <c r="O148" t="s">
        <v>12</v>
      </c>
      <c r="P148" t="s">
        <v>14</v>
      </c>
      <c r="Q148" t="s">
        <v>15</v>
      </c>
      <c r="R148">
        <v>2000</v>
      </c>
      <c r="S148">
        <v>6.0669000000000004</v>
      </c>
      <c r="U148" t="s">
        <v>11</v>
      </c>
      <c r="V148" t="s">
        <v>14</v>
      </c>
      <c r="W148" t="s">
        <v>15</v>
      </c>
      <c r="X148">
        <v>2000</v>
      </c>
      <c r="Y148">
        <v>11.9976</v>
      </c>
    </row>
    <row r="149" spans="15:25" x14ac:dyDescent="0.25">
      <c r="O149" t="s">
        <v>12</v>
      </c>
      <c r="P149" t="s">
        <v>14</v>
      </c>
      <c r="Q149" t="s">
        <v>15</v>
      </c>
      <c r="R149">
        <v>2000</v>
      </c>
      <c r="S149">
        <v>6.1955</v>
      </c>
      <c r="U149" t="s">
        <v>11</v>
      </c>
      <c r="V149" t="s">
        <v>14</v>
      </c>
      <c r="W149" t="s">
        <v>15</v>
      </c>
      <c r="X149">
        <v>2000</v>
      </c>
      <c r="Y149">
        <v>12.182600000000001</v>
      </c>
    </row>
    <row r="150" spans="15:25" x14ac:dyDescent="0.25">
      <c r="O150" t="s">
        <v>11</v>
      </c>
      <c r="P150" t="s">
        <v>14</v>
      </c>
      <c r="Q150" t="s">
        <v>15</v>
      </c>
      <c r="R150">
        <v>2000</v>
      </c>
      <c r="S150">
        <v>14.335100000000001</v>
      </c>
      <c r="U150" t="s">
        <v>12</v>
      </c>
      <c r="V150" t="s">
        <v>14</v>
      </c>
      <c r="W150" t="s">
        <v>15</v>
      </c>
      <c r="X150">
        <v>2000</v>
      </c>
      <c r="Y150">
        <v>6.7203999999999997</v>
      </c>
    </row>
    <row r="151" spans="15:25" x14ac:dyDescent="0.25">
      <c r="O151" t="s">
        <v>11</v>
      </c>
      <c r="P151" t="s">
        <v>14</v>
      </c>
      <c r="Q151" t="s">
        <v>15</v>
      </c>
      <c r="R151">
        <v>2000</v>
      </c>
      <c r="S151">
        <v>14.335100000000001</v>
      </c>
      <c r="U151" t="s">
        <v>12</v>
      </c>
      <c r="V151" t="s">
        <v>14</v>
      </c>
      <c r="W151" t="s">
        <v>15</v>
      </c>
      <c r="X151">
        <v>2000</v>
      </c>
      <c r="Y151">
        <v>6.6505000000000001</v>
      </c>
    </row>
    <row r="152" spans="15:25" x14ac:dyDescent="0.25">
      <c r="O152" t="s">
        <v>11</v>
      </c>
      <c r="P152" t="s">
        <v>14</v>
      </c>
      <c r="Q152" t="s">
        <v>15</v>
      </c>
      <c r="R152">
        <v>2000</v>
      </c>
      <c r="S152">
        <v>14.412000000000001</v>
      </c>
      <c r="U152" t="s">
        <v>12</v>
      </c>
      <c r="V152" t="s">
        <v>14</v>
      </c>
      <c r="W152" t="s">
        <v>15</v>
      </c>
      <c r="X152">
        <v>2000</v>
      </c>
      <c r="Y152">
        <v>6.1966999999999999</v>
      </c>
    </row>
    <row r="153" spans="15:25" x14ac:dyDescent="0.25">
      <c r="O153" t="s">
        <v>11</v>
      </c>
      <c r="P153" t="s">
        <v>14</v>
      </c>
      <c r="Q153" t="s">
        <v>15</v>
      </c>
      <c r="R153">
        <v>2000</v>
      </c>
      <c r="S153">
        <v>14.266500000000001</v>
      </c>
      <c r="U153" t="s">
        <v>12</v>
      </c>
      <c r="V153" t="s">
        <v>14</v>
      </c>
      <c r="W153" t="s">
        <v>15</v>
      </c>
      <c r="X153">
        <v>2000</v>
      </c>
      <c r="Y153">
        <v>6.6609999999999996</v>
      </c>
    </row>
    <row r="154" spans="15:25" x14ac:dyDescent="0.25">
      <c r="O154" t="s">
        <v>12</v>
      </c>
      <c r="P154" t="s">
        <v>14</v>
      </c>
      <c r="Q154" t="s">
        <v>15</v>
      </c>
      <c r="R154">
        <v>2000</v>
      </c>
      <c r="S154">
        <v>8.4169999999999998</v>
      </c>
      <c r="U154" t="s">
        <v>12</v>
      </c>
      <c r="V154" t="s">
        <v>14</v>
      </c>
      <c r="W154" t="s">
        <v>15</v>
      </c>
      <c r="X154">
        <v>2000</v>
      </c>
      <c r="Y154">
        <v>6.5321999999999996</v>
      </c>
    </row>
    <row r="155" spans="15:25" x14ac:dyDescent="0.25">
      <c r="O155" t="s">
        <v>11</v>
      </c>
      <c r="P155" t="s">
        <v>14</v>
      </c>
      <c r="Q155" t="s">
        <v>15</v>
      </c>
      <c r="R155">
        <v>2000</v>
      </c>
      <c r="S155">
        <v>14.819599999999999</v>
      </c>
      <c r="U155" t="s">
        <v>12</v>
      </c>
      <c r="V155" t="s">
        <v>14</v>
      </c>
      <c r="W155" t="s">
        <v>15</v>
      </c>
      <c r="X155">
        <v>2000</v>
      </c>
      <c r="Y155">
        <v>6.6597</v>
      </c>
    </row>
    <row r="156" spans="15:25" x14ac:dyDescent="0.25">
      <c r="O156" t="s">
        <v>12</v>
      </c>
      <c r="P156" t="s">
        <v>14</v>
      </c>
      <c r="Q156" t="s">
        <v>15</v>
      </c>
      <c r="R156">
        <v>2000</v>
      </c>
      <c r="S156">
        <v>8.2408000000000001</v>
      </c>
      <c r="U156" t="s">
        <v>12</v>
      </c>
      <c r="V156" t="s">
        <v>14</v>
      </c>
      <c r="W156" t="s">
        <v>15</v>
      </c>
      <c r="X156">
        <v>2000</v>
      </c>
      <c r="Y156">
        <v>6.6597</v>
      </c>
    </row>
    <row r="157" spans="15:25" x14ac:dyDescent="0.25">
      <c r="O157" t="s">
        <v>12</v>
      </c>
      <c r="P157" t="s">
        <v>14</v>
      </c>
      <c r="Q157" t="s">
        <v>15</v>
      </c>
      <c r="R157">
        <v>2000</v>
      </c>
      <c r="S157">
        <v>8.2263999999999999</v>
      </c>
      <c r="U157" t="s">
        <v>12</v>
      </c>
      <c r="V157" t="s">
        <v>14</v>
      </c>
      <c r="W157" t="s">
        <v>15</v>
      </c>
      <c r="X157">
        <v>2000</v>
      </c>
      <c r="Y157">
        <v>6.2160000000000002</v>
      </c>
    </row>
    <row r="158" spans="15:25" x14ac:dyDescent="0.25">
      <c r="O158" t="s">
        <v>12</v>
      </c>
      <c r="P158" t="s">
        <v>14</v>
      </c>
      <c r="Q158" t="s">
        <v>15</v>
      </c>
      <c r="R158">
        <v>2000</v>
      </c>
      <c r="S158">
        <v>6.1468999999999996</v>
      </c>
      <c r="U158" t="s">
        <v>12</v>
      </c>
      <c r="V158" t="s">
        <v>14</v>
      </c>
      <c r="W158" t="s">
        <v>15</v>
      </c>
      <c r="X158">
        <v>2000</v>
      </c>
      <c r="Y158">
        <v>6.1868999999999996</v>
      </c>
    </row>
    <row r="159" spans="15:25" x14ac:dyDescent="0.25">
      <c r="O159" t="s">
        <v>12</v>
      </c>
      <c r="P159" t="s">
        <v>14</v>
      </c>
      <c r="Q159" t="s">
        <v>15</v>
      </c>
      <c r="R159">
        <v>2000</v>
      </c>
      <c r="S159">
        <v>8.2449999999999992</v>
      </c>
      <c r="U159" t="s">
        <v>11</v>
      </c>
      <c r="V159" t="s">
        <v>14</v>
      </c>
      <c r="W159" t="s">
        <v>15</v>
      </c>
      <c r="X159">
        <v>2000</v>
      </c>
      <c r="Y159">
        <v>12.204800000000001</v>
      </c>
    </row>
    <row r="160" spans="15:25" x14ac:dyDescent="0.25">
      <c r="O160" t="s">
        <v>12</v>
      </c>
      <c r="P160" t="s">
        <v>14</v>
      </c>
      <c r="Q160" t="s">
        <v>15</v>
      </c>
      <c r="R160">
        <v>2000</v>
      </c>
      <c r="S160">
        <v>6.1999000000000004</v>
      </c>
      <c r="U160" t="s">
        <v>12</v>
      </c>
      <c r="V160" t="s">
        <v>14</v>
      </c>
      <c r="W160" t="s">
        <v>15</v>
      </c>
      <c r="X160">
        <v>2000</v>
      </c>
      <c r="Y160">
        <v>6.2465000000000002</v>
      </c>
    </row>
    <row r="161" spans="15:25" x14ac:dyDescent="0.25">
      <c r="O161" t="s">
        <v>12</v>
      </c>
      <c r="P161" t="s">
        <v>14</v>
      </c>
      <c r="Q161" t="s">
        <v>15</v>
      </c>
      <c r="R161">
        <v>2000</v>
      </c>
      <c r="S161">
        <v>8.2055000000000007</v>
      </c>
      <c r="U161" t="s">
        <v>12</v>
      </c>
      <c r="V161" t="s">
        <v>14</v>
      </c>
      <c r="W161" t="s">
        <v>15</v>
      </c>
      <c r="X161">
        <v>2000</v>
      </c>
      <c r="Y161">
        <v>6.2374000000000001</v>
      </c>
    </row>
    <row r="162" spans="15:25" x14ac:dyDescent="0.25">
      <c r="O162" t="s">
        <v>12</v>
      </c>
      <c r="P162" t="s">
        <v>14</v>
      </c>
      <c r="Q162" t="s">
        <v>15</v>
      </c>
      <c r="R162">
        <v>2000</v>
      </c>
      <c r="S162">
        <v>6.2023000000000001</v>
      </c>
      <c r="U162" t="s">
        <v>12</v>
      </c>
      <c r="V162" t="s">
        <v>14</v>
      </c>
      <c r="W162" t="s">
        <v>15</v>
      </c>
      <c r="X162">
        <v>2000</v>
      </c>
      <c r="Y162">
        <v>6.0119999999999996</v>
      </c>
    </row>
    <row r="163" spans="15:25" x14ac:dyDescent="0.25">
      <c r="O163" t="s">
        <v>12</v>
      </c>
      <c r="P163" t="s">
        <v>14</v>
      </c>
      <c r="Q163" t="s">
        <v>15</v>
      </c>
      <c r="R163">
        <v>2000</v>
      </c>
      <c r="S163">
        <v>6.2211999999999996</v>
      </c>
      <c r="U163" t="s">
        <v>11</v>
      </c>
      <c r="V163" t="s">
        <v>14</v>
      </c>
      <c r="W163" t="s">
        <v>15</v>
      </c>
      <c r="X163">
        <v>2000</v>
      </c>
      <c r="Y163">
        <v>13.4941</v>
      </c>
    </row>
    <row r="164" spans="15:25" x14ac:dyDescent="0.25">
      <c r="O164" t="s">
        <v>12</v>
      </c>
      <c r="P164" t="s">
        <v>14</v>
      </c>
      <c r="Q164" t="s">
        <v>15</v>
      </c>
      <c r="R164">
        <v>2000</v>
      </c>
      <c r="S164">
        <v>8.2594999999999992</v>
      </c>
      <c r="U164" t="s">
        <v>11</v>
      </c>
      <c r="V164" t="s">
        <v>14</v>
      </c>
      <c r="W164" t="s">
        <v>15</v>
      </c>
      <c r="X164">
        <v>2000</v>
      </c>
      <c r="Y164">
        <v>13.5052</v>
      </c>
    </row>
    <row r="165" spans="15:25" x14ac:dyDescent="0.25">
      <c r="O165" t="s">
        <v>11</v>
      </c>
      <c r="P165" t="s">
        <v>14</v>
      </c>
      <c r="Q165" t="s">
        <v>15</v>
      </c>
      <c r="R165">
        <v>2000</v>
      </c>
      <c r="S165">
        <v>16.350999999999999</v>
      </c>
      <c r="U165" t="s">
        <v>11</v>
      </c>
      <c r="V165" t="s">
        <v>14</v>
      </c>
      <c r="W165" t="s">
        <v>15</v>
      </c>
      <c r="X165">
        <v>2000</v>
      </c>
      <c r="Y165">
        <v>13.53</v>
      </c>
    </row>
    <row r="166" spans="15:25" x14ac:dyDescent="0.25">
      <c r="O166" t="s">
        <v>11</v>
      </c>
      <c r="P166" t="s">
        <v>14</v>
      </c>
      <c r="Q166" t="s">
        <v>15</v>
      </c>
      <c r="R166">
        <v>2000</v>
      </c>
      <c r="S166">
        <v>16.465199999999999</v>
      </c>
      <c r="U166" t="s">
        <v>11</v>
      </c>
      <c r="V166" t="s">
        <v>14</v>
      </c>
      <c r="W166" t="s">
        <v>15</v>
      </c>
      <c r="X166">
        <v>2000</v>
      </c>
      <c r="Y166">
        <v>13.5182</v>
      </c>
    </row>
    <row r="167" spans="15:25" x14ac:dyDescent="0.25">
      <c r="O167" t="s">
        <v>11</v>
      </c>
      <c r="P167" t="s">
        <v>14</v>
      </c>
      <c r="Q167" t="s">
        <v>15</v>
      </c>
      <c r="R167">
        <v>2000</v>
      </c>
      <c r="S167">
        <v>16.462900000000001</v>
      </c>
      <c r="U167" t="s">
        <v>12</v>
      </c>
      <c r="V167" t="s">
        <v>14</v>
      </c>
      <c r="W167" t="s">
        <v>15</v>
      </c>
      <c r="X167">
        <v>2000</v>
      </c>
      <c r="Y167">
        <v>6.4950999999999999</v>
      </c>
    </row>
    <row r="168" spans="15:25" x14ac:dyDescent="0.25">
      <c r="O168" t="s">
        <v>12</v>
      </c>
      <c r="P168" t="s">
        <v>14</v>
      </c>
      <c r="Q168" t="s">
        <v>15</v>
      </c>
      <c r="R168">
        <v>2000</v>
      </c>
      <c r="S168">
        <v>6.1874000000000002</v>
      </c>
      <c r="U168" t="s">
        <v>11</v>
      </c>
      <c r="V168" t="s">
        <v>14</v>
      </c>
      <c r="W168" t="s">
        <v>15</v>
      </c>
      <c r="X168">
        <v>2000</v>
      </c>
      <c r="Y168">
        <v>13.482900000000001</v>
      </c>
    </row>
    <row r="169" spans="15:25" x14ac:dyDescent="0.25">
      <c r="O169" t="s">
        <v>12</v>
      </c>
      <c r="P169" t="s">
        <v>14</v>
      </c>
      <c r="Q169" t="s">
        <v>15</v>
      </c>
      <c r="R169">
        <v>2000</v>
      </c>
      <c r="S169">
        <v>6.2032999999999996</v>
      </c>
      <c r="U169" t="s">
        <v>11</v>
      </c>
      <c r="V169" t="s">
        <v>14</v>
      </c>
      <c r="W169" t="s">
        <v>15</v>
      </c>
      <c r="X169">
        <v>2000</v>
      </c>
      <c r="Y169">
        <v>13.4701</v>
      </c>
    </row>
    <row r="170" spans="15:25" x14ac:dyDescent="0.25">
      <c r="O170" t="s">
        <v>12</v>
      </c>
      <c r="P170" t="s">
        <v>14</v>
      </c>
      <c r="Q170" t="s">
        <v>15</v>
      </c>
      <c r="R170">
        <v>2000</v>
      </c>
      <c r="S170">
        <v>6.0702999999999996</v>
      </c>
      <c r="U170" t="s">
        <v>11</v>
      </c>
      <c r="V170" t="s">
        <v>14</v>
      </c>
      <c r="W170" t="s">
        <v>15</v>
      </c>
      <c r="X170">
        <v>2000</v>
      </c>
      <c r="Y170">
        <v>13.445600000000001</v>
      </c>
    </row>
    <row r="171" spans="15:25" x14ac:dyDescent="0.25">
      <c r="O171" t="s">
        <v>12</v>
      </c>
      <c r="P171" t="s">
        <v>14</v>
      </c>
      <c r="Q171" t="s">
        <v>15</v>
      </c>
      <c r="R171">
        <v>2000</v>
      </c>
      <c r="S171">
        <v>8.2228999999999992</v>
      </c>
      <c r="U171" t="s">
        <v>12</v>
      </c>
      <c r="V171" t="s">
        <v>14</v>
      </c>
      <c r="W171" t="s">
        <v>15</v>
      </c>
      <c r="X171">
        <v>2000</v>
      </c>
      <c r="Y171">
        <v>5.9747000000000003</v>
      </c>
    </row>
    <row r="172" spans="15:25" x14ac:dyDescent="0.25">
      <c r="O172" t="s">
        <v>12</v>
      </c>
      <c r="P172" t="s">
        <v>14</v>
      </c>
      <c r="Q172" t="s">
        <v>15</v>
      </c>
      <c r="R172">
        <v>2000</v>
      </c>
      <c r="S172">
        <v>6.1654</v>
      </c>
      <c r="U172" t="s">
        <v>12</v>
      </c>
      <c r="V172" t="s">
        <v>14</v>
      </c>
      <c r="W172" t="s">
        <v>15</v>
      </c>
      <c r="X172">
        <v>2000</v>
      </c>
      <c r="Y172">
        <v>5.9504000000000001</v>
      </c>
    </row>
    <row r="173" spans="15:25" x14ac:dyDescent="0.25">
      <c r="O173" t="s">
        <v>11</v>
      </c>
      <c r="P173" t="s">
        <v>14</v>
      </c>
      <c r="Q173" t="s">
        <v>15</v>
      </c>
      <c r="R173">
        <v>2000</v>
      </c>
      <c r="S173">
        <v>14.803800000000001</v>
      </c>
      <c r="U173" t="s">
        <v>12</v>
      </c>
      <c r="V173" t="s">
        <v>14</v>
      </c>
      <c r="W173" t="s">
        <v>15</v>
      </c>
      <c r="X173">
        <v>2000</v>
      </c>
      <c r="Y173">
        <v>6.6954000000000002</v>
      </c>
    </row>
    <row r="174" spans="15:25" x14ac:dyDescent="0.25">
      <c r="O174" t="s">
        <v>12</v>
      </c>
      <c r="P174" t="s">
        <v>14</v>
      </c>
      <c r="Q174" t="s">
        <v>15</v>
      </c>
      <c r="R174">
        <v>2000</v>
      </c>
      <c r="S174">
        <v>8.3148999999999997</v>
      </c>
      <c r="U174" t="s">
        <v>12</v>
      </c>
      <c r="V174" t="s">
        <v>14</v>
      </c>
      <c r="W174" t="s">
        <v>15</v>
      </c>
      <c r="X174">
        <v>2000</v>
      </c>
      <c r="Y174">
        <v>6.2072000000000003</v>
      </c>
    </row>
    <row r="175" spans="15:25" x14ac:dyDescent="0.25">
      <c r="O175" t="s">
        <v>11</v>
      </c>
      <c r="P175" t="s">
        <v>14</v>
      </c>
      <c r="Q175" t="s">
        <v>15</v>
      </c>
      <c r="R175">
        <v>2000</v>
      </c>
      <c r="S175">
        <v>16.338100000000001</v>
      </c>
      <c r="U175" t="s">
        <v>12</v>
      </c>
      <c r="V175" t="s">
        <v>14</v>
      </c>
      <c r="W175" t="s">
        <v>15</v>
      </c>
      <c r="X175">
        <v>2000</v>
      </c>
      <c r="Y175">
        <v>6.5777999999999999</v>
      </c>
    </row>
    <row r="176" spans="15:25" x14ac:dyDescent="0.25">
      <c r="O176" t="s">
        <v>11</v>
      </c>
      <c r="P176" t="s">
        <v>14</v>
      </c>
      <c r="Q176" t="s">
        <v>15</v>
      </c>
      <c r="R176">
        <v>2000</v>
      </c>
      <c r="S176">
        <v>14.3392</v>
      </c>
      <c r="U176" t="s">
        <v>12</v>
      </c>
      <c r="V176" t="s">
        <v>14</v>
      </c>
      <c r="W176" t="s">
        <v>15</v>
      </c>
      <c r="X176">
        <v>2000</v>
      </c>
      <c r="Y176">
        <v>6.7240000000000002</v>
      </c>
    </row>
    <row r="177" spans="15:25" x14ac:dyDescent="0.25">
      <c r="O177" t="s">
        <v>11</v>
      </c>
      <c r="P177" t="s">
        <v>14</v>
      </c>
      <c r="Q177" t="s">
        <v>15</v>
      </c>
      <c r="R177">
        <v>2000</v>
      </c>
      <c r="S177">
        <v>17.041799999999999</v>
      </c>
      <c r="U177" t="s">
        <v>12</v>
      </c>
      <c r="V177" t="s">
        <v>14</v>
      </c>
      <c r="W177" t="s">
        <v>15</v>
      </c>
      <c r="X177">
        <v>2000</v>
      </c>
      <c r="Y177">
        <v>6.9173</v>
      </c>
    </row>
    <row r="178" spans="15:25" x14ac:dyDescent="0.25">
      <c r="O178" t="s">
        <v>11</v>
      </c>
      <c r="P178" t="s">
        <v>14</v>
      </c>
      <c r="Q178" t="s">
        <v>15</v>
      </c>
      <c r="R178">
        <v>2000</v>
      </c>
      <c r="S178">
        <v>17.304600000000001</v>
      </c>
      <c r="U178" t="s">
        <v>12</v>
      </c>
      <c r="V178" t="s">
        <v>14</v>
      </c>
      <c r="W178" t="s">
        <v>15</v>
      </c>
      <c r="X178">
        <v>2000</v>
      </c>
      <c r="Y178">
        <v>6.5754999999999999</v>
      </c>
    </row>
    <row r="179" spans="15:25" x14ac:dyDescent="0.25">
      <c r="O179" t="s">
        <v>11</v>
      </c>
      <c r="P179" t="s">
        <v>14</v>
      </c>
      <c r="Q179" t="s">
        <v>15</v>
      </c>
      <c r="R179">
        <v>2000</v>
      </c>
      <c r="S179">
        <v>17.019300000000001</v>
      </c>
      <c r="U179" t="s">
        <v>12</v>
      </c>
      <c r="V179" t="s">
        <v>14</v>
      </c>
      <c r="W179" t="s">
        <v>15</v>
      </c>
      <c r="X179">
        <v>2000</v>
      </c>
      <c r="Y179">
        <v>6.2252000000000001</v>
      </c>
    </row>
    <row r="180" spans="15:25" x14ac:dyDescent="0.25">
      <c r="O180" t="s">
        <v>11</v>
      </c>
      <c r="P180" t="s">
        <v>14</v>
      </c>
      <c r="Q180" t="s">
        <v>15</v>
      </c>
      <c r="R180">
        <v>2000</v>
      </c>
      <c r="S180">
        <v>17.350899999999999</v>
      </c>
      <c r="U180" t="s">
        <v>12</v>
      </c>
      <c r="V180" t="s">
        <v>14</v>
      </c>
      <c r="W180" t="s">
        <v>15</v>
      </c>
      <c r="X180">
        <v>2000</v>
      </c>
      <c r="Y180">
        <v>6.6058000000000003</v>
      </c>
    </row>
    <row r="181" spans="15:25" x14ac:dyDescent="0.25">
      <c r="O181" t="s">
        <v>12</v>
      </c>
      <c r="P181" t="s">
        <v>14</v>
      </c>
      <c r="Q181" t="s">
        <v>15</v>
      </c>
      <c r="R181">
        <v>2000</v>
      </c>
      <c r="S181">
        <v>8.4413999999999998</v>
      </c>
      <c r="U181" t="s">
        <v>12</v>
      </c>
      <c r="V181" t="s">
        <v>14</v>
      </c>
      <c r="W181" t="s">
        <v>15</v>
      </c>
      <c r="X181">
        <v>2000</v>
      </c>
      <c r="Y181">
        <v>6.798</v>
      </c>
    </row>
    <row r="182" spans="15:25" x14ac:dyDescent="0.25">
      <c r="O182" t="s">
        <v>12</v>
      </c>
      <c r="P182" t="s">
        <v>14</v>
      </c>
      <c r="Q182" t="s">
        <v>15</v>
      </c>
      <c r="R182">
        <v>2000</v>
      </c>
      <c r="S182">
        <v>6.1555</v>
      </c>
      <c r="U182" t="s">
        <v>12</v>
      </c>
      <c r="V182" t="s">
        <v>14</v>
      </c>
      <c r="W182" t="s">
        <v>15</v>
      </c>
      <c r="X182">
        <v>2000</v>
      </c>
      <c r="Y182">
        <v>6.2256999999999998</v>
      </c>
    </row>
    <row r="183" spans="15:25" x14ac:dyDescent="0.25">
      <c r="O183" t="s">
        <v>12</v>
      </c>
      <c r="P183" t="s">
        <v>14</v>
      </c>
      <c r="Q183" t="s">
        <v>15</v>
      </c>
      <c r="R183">
        <v>2000</v>
      </c>
      <c r="S183">
        <v>8.2088999999999999</v>
      </c>
      <c r="U183" t="s">
        <v>12</v>
      </c>
      <c r="V183" t="s">
        <v>14</v>
      </c>
      <c r="W183" t="s">
        <v>15</v>
      </c>
      <c r="X183">
        <v>2000</v>
      </c>
      <c r="Y183">
        <v>6.0019</v>
      </c>
    </row>
    <row r="184" spans="15:25" x14ac:dyDescent="0.25">
      <c r="O184" t="s">
        <v>12</v>
      </c>
      <c r="P184" t="s">
        <v>14</v>
      </c>
      <c r="Q184" t="s">
        <v>15</v>
      </c>
      <c r="R184">
        <v>2000</v>
      </c>
      <c r="S184">
        <v>6.1144999999999996</v>
      </c>
      <c r="U184" t="s">
        <v>12</v>
      </c>
      <c r="V184" t="s">
        <v>14</v>
      </c>
      <c r="W184" t="s">
        <v>15</v>
      </c>
      <c r="X184">
        <v>2000</v>
      </c>
      <c r="Y184">
        <v>6.2358000000000002</v>
      </c>
    </row>
    <row r="185" spans="15:25" x14ac:dyDescent="0.25">
      <c r="O185" t="s">
        <v>12</v>
      </c>
      <c r="P185" t="s">
        <v>14</v>
      </c>
      <c r="Q185" t="s">
        <v>15</v>
      </c>
      <c r="R185">
        <v>2000</v>
      </c>
      <c r="S185">
        <v>6.1169000000000002</v>
      </c>
      <c r="U185" t="s">
        <v>12</v>
      </c>
      <c r="V185" t="s">
        <v>14</v>
      </c>
      <c r="W185" t="s">
        <v>15</v>
      </c>
      <c r="X185">
        <v>2000</v>
      </c>
      <c r="Y185">
        <v>6.2666000000000004</v>
      </c>
    </row>
    <row r="186" spans="15:25" x14ac:dyDescent="0.25">
      <c r="O186" t="s">
        <v>12</v>
      </c>
      <c r="P186" t="s">
        <v>14</v>
      </c>
      <c r="Q186" t="s">
        <v>15</v>
      </c>
      <c r="R186">
        <v>2000</v>
      </c>
      <c r="S186">
        <v>6.1269</v>
      </c>
      <c r="U186" t="s">
        <v>11</v>
      </c>
      <c r="V186" t="s">
        <v>14</v>
      </c>
      <c r="W186" t="s">
        <v>15</v>
      </c>
      <c r="X186">
        <v>2000</v>
      </c>
      <c r="Y186">
        <v>12.034800000000001</v>
      </c>
    </row>
    <row r="187" spans="15:25" x14ac:dyDescent="0.25">
      <c r="O187" t="s">
        <v>12</v>
      </c>
      <c r="P187" t="s">
        <v>14</v>
      </c>
      <c r="Q187" t="s">
        <v>15</v>
      </c>
      <c r="R187">
        <v>2000</v>
      </c>
      <c r="S187">
        <v>8.2044999999999995</v>
      </c>
      <c r="U187" t="s">
        <v>11</v>
      </c>
      <c r="V187" t="s">
        <v>14</v>
      </c>
      <c r="W187" t="s">
        <v>15</v>
      </c>
      <c r="X187">
        <v>2000</v>
      </c>
      <c r="Y187">
        <v>13.605499999999999</v>
      </c>
    </row>
    <row r="188" spans="15:25" x14ac:dyDescent="0.25">
      <c r="O188" t="s">
        <v>12</v>
      </c>
      <c r="P188" t="s">
        <v>14</v>
      </c>
      <c r="Q188" t="s">
        <v>15</v>
      </c>
      <c r="R188">
        <v>2000</v>
      </c>
      <c r="S188">
        <v>6.1313000000000004</v>
      </c>
      <c r="U188" t="s">
        <v>12</v>
      </c>
      <c r="V188" t="s">
        <v>14</v>
      </c>
      <c r="W188" t="s">
        <v>15</v>
      </c>
      <c r="X188">
        <v>2000</v>
      </c>
      <c r="Y188">
        <v>6.5486000000000004</v>
      </c>
    </row>
    <row r="189" spans="15:25" x14ac:dyDescent="0.25">
      <c r="O189" t="s">
        <v>12</v>
      </c>
      <c r="P189" t="s">
        <v>14</v>
      </c>
      <c r="Q189" t="s">
        <v>15</v>
      </c>
      <c r="R189">
        <v>2000</v>
      </c>
      <c r="S189">
        <v>6.1914999999999996</v>
      </c>
      <c r="U189" t="s">
        <v>11</v>
      </c>
      <c r="V189" t="s">
        <v>14</v>
      </c>
      <c r="W189" t="s">
        <v>15</v>
      </c>
      <c r="X189">
        <v>2000</v>
      </c>
      <c r="Y189">
        <v>11.397600000000001</v>
      </c>
    </row>
    <row r="190" spans="15:25" x14ac:dyDescent="0.25">
      <c r="O190" t="s">
        <v>12</v>
      </c>
      <c r="P190" t="s">
        <v>14</v>
      </c>
      <c r="Q190" t="s">
        <v>15</v>
      </c>
      <c r="R190">
        <v>2000</v>
      </c>
      <c r="S190">
        <v>6.0846999999999998</v>
      </c>
      <c r="U190" t="s">
        <v>12</v>
      </c>
      <c r="V190" t="s">
        <v>14</v>
      </c>
      <c r="W190" t="s">
        <v>15</v>
      </c>
      <c r="X190">
        <v>2000</v>
      </c>
      <c r="Y190">
        <v>5.9283000000000001</v>
      </c>
    </row>
    <row r="191" spans="15:25" x14ac:dyDescent="0.25">
      <c r="O191" t="s">
        <v>12</v>
      </c>
      <c r="P191" t="s">
        <v>14</v>
      </c>
      <c r="Q191" t="s">
        <v>15</v>
      </c>
      <c r="R191">
        <v>2000</v>
      </c>
      <c r="S191">
        <v>6.1447000000000003</v>
      </c>
      <c r="U191" t="s">
        <v>11</v>
      </c>
      <c r="V191" t="s">
        <v>14</v>
      </c>
      <c r="W191" t="s">
        <v>15</v>
      </c>
      <c r="X191">
        <v>2000</v>
      </c>
      <c r="Y191">
        <v>11.5152</v>
      </c>
    </row>
    <row r="192" spans="15:25" x14ac:dyDescent="0.25">
      <c r="O192" t="s">
        <v>12</v>
      </c>
      <c r="P192" t="s">
        <v>14</v>
      </c>
      <c r="Q192" t="s">
        <v>15</v>
      </c>
      <c r="R192">
        <v>2000</v>
      </c>
      <c r="S192">
        <v>8.1557999999999993</v>
      </c>
      <c r="U192" t="s">
        <v>12</v>
      </c>
      <c r="V192" t="s">
        <v>14</v>
      </c>
      <c r="W192" t="s">
        <v>15</v>
      </c>
      <c r="X192">
        <v>2000</v>
      </c>
      <c r="Y192">
        <v>5.9153000000000002</v>
      </c>
    </row>
    <row r="193" spans="15:25" x14ac:dyDescent="0.25">
      <c r="O193" t="s">
        <v>12</v>
      </c>
      <c r="P193" t="s">
        <v>14</v>
      </c>
      <c r="Q193" t="s">
        <v>15</v>
      </c>
      <c r="R193">
        <v>2000</v>
      </c>
      <c r="S193">
        <v>8.1696000000000009</v>
      </c>
      <c r="U193" t="s">
        <v>11</v>
      </c>
      <c r="V193" t="s">
        <v>14</v>
      </c>
      <c r="W193" t="s">
        <v>15</v>
      </c>
      <c r="X193">
        <v>2000</v>
      </c>
      <c r="Y193">
        <v>12.029500000000001</v>
      </c>
    </row>
    <row r="194" spans="15:25" x14ac:dyDescent="0.25">
      <c r="O194" t="s">
        <v>11</v>
      </c>
      <c r="P194" t="s">
        <v>14</v>
      </c>
      <c r="Q194" t="s">
        <v>15</v>
      </c>
      <c r="R194">
        <v>2000</v>
      </c>
      <c r="S194">
        <v>14.138400000000001</v>
      </c>
      <c r="U194" t="s">
        <v>11</v>
      </c>
      <c r="V194" t="s">
        <v>14</v>
      </c>
      <c r="W194" t="s">
        <v>15</v>
      </c>
      <c r="X194">
        <v>2000</v>
      </c>
      <c r="Y194">
        <v>12.008900000000001</v>
      </c>
    </row>
    <row r="195" spans="15:25" x14ac:dyDescent="0.25">
      <c r="O195" t="s">
        <v>12</v>
      </c>
      <c r="P195" t="s">
        <v>14</v>
      </c>
      <c r="Q195" t="s">
        <v>15</v>
      </c>
      <c r="R195">
        <v>2000</v>
      </c>
      <c r="S195">
        <v>8.1569000000000003</v>
      </c>
      <c r="U195" t="s">
        <v>11</v>
      </c>
      <c r="V195" t="s">
        <v>14</v>
      </c>
      <c r="W195" t="s">
        <v>15</v>
      </c>
      <c r="X195">
        <v>2000</v>
      </c>
      <c r="Y195">
        <v>12.007899999999999</v>
      </c>
    </row>
    <row r="196" spans="15:25" x14ac:dyDescent="0.25">
      <c r="O196" t="s">
        <v>12</v>
      </c>
      <c r="P196" t="s">
        <v>14</v>
      </c>
      <c r="Q196" t="s">
        <v>15</v>
      </c>
      <c r="R196">
        <v>2000</v>
      </c>
      <c r="S196">
        <v>8.4922000000000004</v>
      </c>
      <c r="U196" t="s">
        <v>11</v>
      </c>
      <c r="V196" t="s">
        <v>14</v>
      </c>
      <c r="W196" t="s">
        <v>15</v>
      </c>
      <c r="X196">
        <v>2000</v>
      </c>
      <c r="Y196">
        <v>12.2188</v>
      </c>
    </row>
    <row r="197" spans="15:25" x14ac:dyDescent="0.25">
      <c r="O197" t="s">
        <v>12</v>
      </c>
      <c r="P197" t="s">
        <v>14</v>
      </c>
      <c r="Q197" t="s">
        <v>15</v>
      </c>
      <c r="R197">
        <v>2000</v>
      </c>
      <c r="S197">
        <v>8.3545999999999996</v>
      </c>
      <c r="U197" t="s">
        <v>12</v>
      </c>
      <c r="V197" t="s">
        <v>14</v>
      </c>
      <c r="W197" t="s">
        <v>15</v>
      </c>
      <c r="X197">
        <v>2000</v>
      </c>
      <c r="Y197">
        <v>6.7588999999999997</v>
      </c>
    </row>
    <row r="198" spans="15:25" x14ac:dyDescent="0.25">
      <c r="O198" t="s">
        <v>11</v>
      </c>
      <c r="P198" t="s">
        <v>14</v>
      </c>
      <c r="Q198" t="s">
        <v>15</v>
      </c>
      <c r="R198">
        <v>2000</v>
      </c>
      <c r="S198">
        <v>14.2842</v>
      </c>
      <c r="U198" t="s">
        <v>12</v>
      </c>
      <c r="V198" t="s">
        <v>14</v>
      </c>
      <c r="W198" t="s">
        <v>15</v>
      </c>
      <c r="X198">
        <v>2000</v>
      </c>
      <c r="Y198">
        <v>6.0923999999999996</v>
      </c>
    </row>
    <row r="199" spans="15:25" x14ac:dyDescent="0.25">
      <c r="O199" t="s">
        <v>11</v>
      </c>
      <c r="P199" t="s">
        <v>14</v>
      </c>
      <c r="Q199" t="s">
        <v>15</v>
      </c>
      <c r="R199">
        <v>2000</v>
      </c>
      <c r="S199">
        <v>14.2682</v>
      </c>
      <c r="U199" t="s">
        <v>12</v>
      </c>
      <c r="V199" t="s">
        <v>14</v>
      </c>
      <c r="W199" t="s">
        <v>15</v>
      </c>
      <c r="X199">
        <v>2000</v>
      </c>
      <c r="Y199">
        <v>6.6833999999999998</v>
      </c>
    </row>
    <row r="200" spans="15:25" x14ac:dyDescent="0.25">
      <c r="O200" t="s">
        <v>11</v>
      </c>
      <c r="P200" t="s">
        <v>14</v>
      </c>
      <c r="Q200" t="s">
        <v>15</v>
      </c>
      <c r="R200">
        <v>2000</v>
      </c>
      <c r="S200">
        <v>14.371499999999999</v>
      </c>
      <c r="U200" t="s">
        <v>12</v>
      </c>
      <c r="V200" t="s">
        <v>14</v>
      </c>
      <c r="W200" t="s">
        <v>15</v>
      </c>
      <c r="X200">
        <v>2000</v>
      </c>
      <c r="Y200">
        <v>6.7122000000000002</v>
      </c>
    </row>
    <row r="201" spans="15:25" x14ac:dyDescent="0.25">
      <c r="O201" t="s">
        <v>11</v>
      </c>
      <c r="P201" t="s">
        <v>14</v>
      </c>
      <c r="Q201" t="s">
        <v>15</v>
      </c>
      <c r="R201">
        <v>2000</v>
      </c>
      <c r="S201">
        <v>14.1732</v>
      </c>
      <c r="U201" t="s">
        <v>11</v>
      </c>
      <c r="V201" t="s">
        <v>14</v>
      </c>
      <c r="W201" t="s">
        <v>15</v>
      </c>
      <c r="X201">
        <v>2000</v>
      </c>
      <c r="Y201">
        <v>12.227600000000001</v>
      </c>
    </row>
    <row r="202" spans="15:25" x14ac:dyDescent="0.25">
      <c r="O202" t="s">
        <v>12</v>
      </c>
      <c r="P202" t="s">
        <v>14</v>
      </c>
      <c r="Q202" t="s">
        <v>15</v>
      </c>
      <c r="R202">
        <v>2000</v>
      </c>
      <c r="S202">
        <v>6.1529999999999996</v>
      </c>
      <c r="U202" t="s">
        <v>12</v>
      </c>
      <c r="V202" t="s">
        <v>14</v>
      </c>
      <c r="W202" t="s">
        <v>15</v>
      </c>
      <c r="X202">
        <v>2000</v>
      </c>
      <c r="Y202">
        <v>6.2366999999999999</v>
      </c>
    </row>
    <row r="203" spans="15:25" x14ac:dyDescent="0.25">
      <c r="O203" t="s">
        <v>11</v>
      </c>
      <c r="P203" t="s">
        <v>14</v>
      </c>
      <c r="Q203" t="s">
        <v>15</v>
      </c>
      <c r="R203">
        <v>2000</v>
      </c>
      <c r="S203">
        <v>14.653600000000001</v>
      </c>
      <c r="U203" t="s">
        <v>12</v>
      </c>
      <c r="V203" t="s">
        <v>14</v>
      </c>
      <c r="W203" t="s">
        <v>15</v>
      </c>
      <c r="X203">
        <v>2000</v>
      </c>
      <c r="Y203">
        <v>6.2534999999999998</v>
      </c>
    </row>
    <row r="204" spans="15:25" x14ac:dyDescent="0.25">
      <c r="O204" t="s">
        <v>12</v>
      </c>
      <c r="P204" t="s">
        <v>14</v>
      </c>
      <c r="Q204" t="s">
        <v>15</v>
      </c>
      <c r="R204">
        <v>2000</v>
      </c>
      <c r="S204">
        <v>6.1280000000000001</v>
      </c>
      <c r="U204" t="s">
        <v>12</v>
      </c>
      <c r="V204" t="s">
        <v>14</v>
      </c>
      <c r="W204" t="s">
        <v>15</v>
      </c>
      <c r="X204">
        <v>2000</v>
      </c>
      <c r="Y204">
        <v>6.5564</v>
      </c>
    </row>
    <row r="205" spans="15:25" x14ac:dyDescent="0.25">
      <c r="O205" t="s">
        <v>12</v>
      </c>
      <c r="P205" t="s">
        <v>14</v>
      </c>
      <c r="Q205" t="s">
        <v>15</v>
      </c>
      <c r="R205">
        <v>2000</v>
      </c>
      <c r="S205">
        <v>6.1154999999999999</v>
      </c>
      <c r="U205" t="s">
        <v>12</v>
      </c>
      <c r="V205" t="s">
        <v>14</v>
      </c>
      <c r="W205" t="s">
        <v>15</v>
      </c>
      <c r="X205">
        <v>2000</v>
      </c>
      <c r="Y205">
        <v>6.6994999999999996</v>
      </c>
    </row>
    <row r="206" spans="15:25" x14ac:dyDescent="0.25">
      <c r="O206" t="s">
        <v>12</v>
      </c>
      <c r="P206" t="s">
        <v>14</v>
      </c>
      <c r="Q206" t="s">
        <v>15</v>
      </c>
      <c r="R206">
        <v>2000</v>
      </c>
      <c r="S206">
        <v>6.1332000000000004</v>
      </c>
      <c r="U206" t="s">
        <v>12</v>
      </c>
      <c r="V206" t="s">
        <v>14</v>
      </c>
      <c r="W206" t="s">
        <v>15</v>
      </c>
      <c r="X206">
        <v>2000</v>
      </c>
      <c r="Y206">
        <v>6.2507999999999999</v>
      </c>
    </row>
    <row r="207" spans="15:25" x14ac:dyDescent="0.25">
      <c r="O207" t="s">
        <v>12</v>
      </c>
      <c r="P207" t="s">
        <v>14</v>
      </c>
      <c r="Q207" t="s">
        <v>15</v>
      </c>
      <c r="R207">
        <v>2000</v>
      </c>
      <c r="S207">
        <v>6.1380999999999997</v>
      </c>
      <c r="U207" t="s">
        <v>12</v>
      </c>
      <c r="V207" t="s">
        <v>14</v>
      </c>
      <c r="W207" t="s">
        <v>15</v>
      </c>
      <c r="X207">
        <v>2000</v>
      </c>
      <c r="Y207">
        <v>5.9420999999999999</v>
      </c>
    </row>
    <row r="208" spans="15:25" x14ac:dyDescent="0.25">
      <c r="O208" t="s">
        <v>12</v>
      </c>
      <c r="P208" t="s">
        <v>14</v>
      </c>
      <c r="Q208" t="s">
        <v>15</v>
      </c>
      <c r="R208">
        <v>2000</v>
      </c>
      <c r="S208">
        <v>6.0673000000000004</v>
      </c>
      <c r="U208" t="s">
        <v>12</v>
      </c>
      <c r="V208" t="s">
        <v>14</v>
      </c>
      <c r="W208" t="s">
        <v>15</v>
      </c>
      <c r="X208">
        <v>2000</v>
      </c>
      <c r="Y208">
        <v>6.6205999999999996</v>
      </c>
    </row>
    <row r="209" spans="15:25" x14ac:dyDescent="0.25">
      <c r="O209" t="s">
        <v>12</v>
      </c>
      <c r="P209" t="s">
        <v>14</v>
      </c>
      <c r="Q209" t="s">
        <v>15</v>
      </c>
      <c r="R209">
        <v>2000</v>
      </c>
      <c r="S209">
        <v>6.1947000000000001</v>
      </c>
      <c r="U209" t="s">
        <v>12</v>
      </c>
      <c r="V209" t="s">
        <v>14</v>
      </c>
      <c r="W209" t="s">
        <v>15</v>
      </c>
      <c r="X209">
        <v>2000</v>
      </c>
      <c r="Y209">
        <v>6.6584000000000003</v>
      </c>
    </row>
    <row r="210" spans="15:25" x14ac:dyDescent="0.25">
      <c r="O210" t="s">
        <v>12</v>
      </c>
      <c r="P210" t="s">
        <v>14</v>
      </c>
      <c r="Q210" t="s">
        <v>15</v>
      </c>
      <c r="R210">
        <v>2000</v>
      </c>
      <c r="S210">
        <v>8.391</v>
      </c>
      <c r="U210" t="s">
        <v>12</v>
      </c>
      <c r="V210" t="s">
        <v>14</v>
      </c>
      <c r="W210" t="s">
        <v>15</v>
      </c>
      <c r="X210">
        <v>2000</v>
      </c>
      <c r="Y210">
        <v>5.9546999999999999</v>
      </c>
    </row>
    <row r="211" spans="15:25" x14ac:dyDescent="0.25">
      <c r="O211" t="s">
        <v>12</v>
      </c>
      <c r="P211" t="s">
        <v>14</v>
      </c>
      <c r="Q211" t="s">
        <v>15</v>
      </c>
      <c r="R211">
        <v>2000</v>
      </c>
      <c r="S211">
        <v>6.1173000000000002</v>
      </c>
      <c r="U211" t="s">
        <v>11</v>
      </c>
      <c r="V211" t="s">
        <v>14</v>
      </c>
      <c r="W211" t="s">
        <v>15</v>
      </c>
      <c r="X211">
        <v>2000</v>
      </c>
      <c r="Y211">
        <v>13.4838</v>
      </c>
    </row>
    <row r="212" spans="15:25" x14ac:dyDescent="0.25">
      <c r="O212" t="s">
        <v>12</v>
      </c>
      <c r="P212" t="s">
        <v>14</v>
      </c>
      <c r="Q212" t="s">
        <v>15</v>
      </c>
      <c r="R212">
        <v>2000</v>
      </c>
      <c r="S212">
        <v>8.2280999999999995</v>
      </c>
      <c r="U212" t="s">
        <v>12</v>
      </c>
      <c r="V212" t="s">
        <v>14</v>
      </c>
      <c r="W212" t="s">
        <v>15</v>
      </c>
      <c r="X212">
        <v>2000</v>
      </c>
      <c r="Y212">
        <v>6.5449000000000002</v>
      </c>
    </row>
    <row r="213" spans="15:25" x14ac:dyDescent="0.25">
      <c r="O213" t="s">
        <v>12</v>
      </c>
      <c r="P213" t="s">
        <v>14</v>
      </c>
      <c r="Q213" t="s">
        <v>15</v>
      </c>
      <c r="R213">
        <v>2000</v>
      </c>
      <c r="S213">
        <v>8.2018000000000004</v>
      </c>
      <c r="U213" t="s">
        <v>12</v>
      </c>
      <c r="V213" t="s">
        <v>14</v>
      </c>
      <c r="W213" t="s">
        <v>15</v>
      </c>
      <c r="X213">
        <v>2000</v>
      </c>
      <c r="Y213">
        <v>6.0232999999999999</v>
      </c>
    </row>
    <row r="214" spans="15:25" x14ac:dyDescent="0.25">
      <c r="O214" t="s">
        <v>12</v>
      </c>
      <c r="P214" t="s">
        <v>14</v>
      </c>
      <c r="Q214" t="s">
        <v>15</v>
      </c>
      <c r="R214">
        <v>2000</v>
      </c>
      <c r="S214">
        <v>8.1461000000000006</v>
      </c>
      <c r="U214" t="s">
        <v>11</v>
      </c>
      <c r="V214" t="s">
        <v>14</v>
      </c>
      <c r="W214" t="s">
        <v>15</v>
      </c>
      <c r="X214">
        <v>2000</v>
      </c>
      <c r="Y214">
        <v>13.526199999999999</v>
      </c>
    </row>
    <row r="215" spans="15:25" x14ac:dyDescent="0.25">
      <c r="O215" t="s">
        <v>11</v>
      </c>
      <c r="P215" t="s">
        <v>14</v>
      </c>
      <c r="Q215" t="s">
        <v>15</v>
      </c>
      <c r="R215">
        <v>2000</v>
      </c>
      <c r="S215">
        <v>14.6959</v>
      </c>
      <c r="U215" t="s">
        <v>11</v>
      </c>
      <c r="V215" t="s">
        <v>14</v>
      </c>
      <c r="W215" t="s">
        <v>15</v>
      </c>
      <c r="X215">
        <v>2000</v>
      </c>
      <c r="Y215">
        <v>13.5268</v>
      </c>
    </row>
    <row r="216" spans="15:25" x14ac:dyDescent="0.25">
      <c r="O216" t="s">
        <v>12</v>
      </c>
      <c r="P216" t="s">
        <v>14</v>
      </c>
      <c r="Q216" t="s">
        <v>15</v>
      </c>
      <c r="R216">
        <v>2000</v>
      </c>
      <c r="S216">
        <v>8.1701999999999995</v>
      </c>
      <c r="U216" t="s">
        <v>11</v>
      </c>
      <c r="V216" t="s">
        <v>14</v>
      </c>
      <c r="W216" t="s">
        <v>15</v>
      </c>
      <c r="X216">
        <v>2000</v>
      </c>
      <c r="Y216">
        <v>13.4941</v>
      </c>
    </row>
    <row r="217" spans="15:25" x14ac:dyDescent="0.25">
      <c r="O217" t="s">
        <v>11</v>
      </c>
      <c r="P217" t="s">
        <v>14</v>
      </c>
      <c r="Q217" t="s">
        <v>15</v>
      </c>
      <c r="R217">
        <v>2000</v>
      </c>
      <c r="S217">
        <v>14.2362</v>
      </c>
      <c r="U217" t="s">
        <v>12</v>
      </c>
      <c r="V217" t="s">
        <v>14</v>
      </c>
      <c r="W217" t="s">
        <v>15</v>
      </c>
      <c r="X217">
        <v>2000</v>
      </c>
      <c r="Y217">
        <v>5.9824000000000002</v>
      </c>
    </row>
    <row r="218" spans="15:25" x14ac:dyDescent="0.25">
      <c r="O218" t="s">
        <v>12</v>
      </c>
      <c r="P218" t="s">
        <v>14</v>
      </c>
      <c r="Q218" t="s">
        <v>15</v>
      </c>
      <c r="R218">
        <v>2000</v>
      </c>
      <c r="S218">
        <v>8.2019000000000002</v>
      </c>
      <c r="U218" t="s">
        <v>11</v>
      </c>
      <c r="V218" t="s">
        <v>14</v>
      </c>
      <c r="W218" t="s">
        <v>15</v>
      </c>
      <c r="X218">
        <v>2000</v>
      </c>
      <c r="Y218">
        <v>13.515499999999999</v>
      </c>
    </row>
    <row r="219" spans="15:25" x14ac:dyDescent="0.25">
      <c r="O219" t="s">
        <v>11</v>
      </c>
      <c r="P219" t="s">
        <v>14</v>
      </c>
      <c r="Q219" t="s">
        <v>15</v>
      </c>
      <c r="R219">
        <v>2000</v>
      </c>
      <c r="S219">
        <v>16.327999999999999</v>
      </c>
      <c r="U219" t="s">
        <v>11</v>
      </c>
      <c r="V219" t="s">
        <v>14</v>
      </c>
      <c r="W219" t="s">
        <v>15</v>
      </c>
      <c r="X219">
        <v>2000</v>
      </c>
      <c r="Y219">
        <v>13.5078</v>
      </c>
    </row>
    <row r="220" spans="15:25" x14ac:dyDescent="0.25">
      <c r="O220" t="s">
        <v>11</v>
      </c>
      <c r="P220" t="s">
        <v>14</v>
      </c>
      <c r="Q220" t="s">
        <v>15</v>
      </c>
      <c r="R220">
        <v>2000</v>
      </c>
      <c r="S220">
        <v>16.471499999999999</v>
      </c>
      <c r="U220" t="s">
        <v>11</v>
      </c>
      <c r="V220" t="s">
        <v>14</v>
      </c>
      <c r="W220" t="s">
        <v>15</v>
      </c>
      <c r="X220">
        <v>2000</v>
      </c>
      <c r="Y220">
        <v>13.47</v>
      </c>
    </row>
    <row r="221" spans="15:25" x14ac:dyDescent="0.25">
      <c r="O221" t="s">
        <v>11</v>
      </c>
      <c r="P221" t="s">
        <v>14</v>
      </c>
      <c r="Q221" t="s">
        <v>15</v>
      </c>
      <c r="R221">
        <v>2000</v>
      </c>
      <c r="S221">
        <v>16.510300000000001</v>
      </c>
      <c r="U221" t="s">
        <v>12</v>
      </c>
      <c r="V221" t="s">
        <v>14</v>
      </c>
      <c r="W221" t="s">
        <v>15</v>
      </c>
      <c r="X221">
        <v>2000</v>
      </c>
      <c r="Y221">
        <v>6.7385999999999999</v>
      </c>
    </row>
    <row r="222" spans="15:25" x14ac:dyDescent="0.25">
      <c r="O222" t="s">
        <v>12</v>
      </c>
      <c r="P222" t="s">
        <v>14</v>
      </c>
      <c r="Q222" t="s">
        <v>15</v>
      </c>
      <c r="R222">
        <v>2000</v>
      </c>
      <c r="S222">
        <v>8.2159999999999993</v>
      </c>
      <c r="U222" t="s">
        <v>12</v>
      </c>
      <c r="V222" t="s">
        <v>14</v>
      </c>
      <c r="W222" t="s">
        <v>15</v>
      </c>
      <c r="X222">
        <v>2000</v>
      </c>
      <c r="Y222">
        <v>6.2034000000000002</v>
      </c>
    </row>
    <row r="223" spans="15:25" x14ac:dyDescent="0.25">
      <c r="O223" t="s">
        <v>12</v>
      </c>
      <c r="P223" t="s">
        <v>14</v>
      </c>
      <c r="Q223" t="s">
        <v>15</v>
      </c>
      <c r="R223">
        <v>2000</v>
      </c>
      <c r="S223">
        <v>6.1561000000000003</v>
      </c>
      <c r="U223" t="s">
        <v>12</v>
      </c>
      <c r="V223" t="s">
        <v>14</v>
      </c>
      <c r="W223" t="s">
        <v>15</v>
      </c>
      <c r="X223">
        <v>2000</v>
      </c>
      <c r="Y223">
        <v>6.2251000000000003</v>
      </c>
    </row>
    <row r="224" spans="15:25" x14ac:dyDescent="0.25">
      <c r="O224" t="s">
        <v>12</v>
      </c>
      <c r="P224" t="s">
        <v>14</v>
      </c>
      <c r="Q224" t="s">
        <v>15</v>
      </c>
      <c r="R224">
        <v>2000</v>
      </c>
      <c r="S224">
        <v>8.2746999999999993</v>
      </c>
      <c r="U224" t="s">
        <v>12</v>
      </c>
      <c r="V224" t="s">
        <v>14</v>
      </c>
      <c r="W224" t="s">
        <v>15</v>
      </c>
      <c r="X224">
        <v>2000</v>
      </c>
      <c r="Y224">
        <v>6.0441000000000003</v>
      </c>
    </row>
    <row r="225" spans="15:25" x14ac:dyDescent="0.25">
      <c r="O225" t="s">
        <v>11</v>
      </c>
      <c r="P225" t="s">
        <v>14</v>
      </c>
      <c r="Q225" t="s">
        <v>15</v>
      </c>
      <c r="R225">
        <v>2000</v>
      </c>
      <c r="S225">
        <v>16.3245</v>
      </c>
      <c r="U225" t="s">
        <v>12</v>
      </c>
      <c r="V225" t="s">
        <v>14</v>
      </c>
      <c r="W225" t="s">
        <v>15</v>
      </c>
      <c r="X225">
        <v>2000</v>
      </c>
      <c r="Y225">
        <v>6.6445999999999996</v>
      </c>
    </row>
    <row r="226" spans="15:25" x14ac:dyDescent="0.25">
      <c r="O226" t="s">
        <v>12</v>
      </c>
      <c r="P226" t="s">
        <v>14</v>
      </c>
      <c r="Q226" t="s">
        <v>15</v>
      </c>
      <c r="R226">
        <v>2000</v>
      </c>
      <c r="S226">
        <v>6.1593</v>
      </c>
      <c r="U226" t="s">
        <v>12</v>
      </c>
      <c r="V226" t="s">
        <v>14</v>
      </c>
      <c r="W226" t="s">
        <v>15</v>
      </c>
      <c r="X226">
        <v>2000</v>
      </c>
      <c r="Y226">
        <v>6.2568999999999999</v>
      </c>
    </row>
    <row r="227" spans="15:25" x14ac:dyDescent="0.25">
      <c r="O227" t="s">
        <v>12</v>
      </c>
      <c r="P227" t="s">
        <v>14</v>
      </c>
      <c r="Q227" t="s">
        <v>15</v>
      </c>
      <c r="R227">
        <v>2000</v>
      </c>
      <c r="S227">
        <v>6.1878000000000002</v>
      </c>
      <c r="U227" t="s">
        <v>12</v>
      </c>
      <c r="V227" t="s">
        <v>14</v>
      </c>
      <c r="W227" t="s">
        <v>15</v>
      </c>
      <c r="X227">
        <v>2000</v>
      </c>
      <c r="Y227">
        <v>6.2549999999999999</v>
      </c>
    </row>
    <row r="228" spans="15:25" x14ac:dyDescent="0.25">
      <c r="O228" t="s">
        <v>12</v>
      </c>
      <c r="P228" t="s">
        <v>14</v>
      </c>
      <c r="Q228" t="s">
        <v>15</v>
      </c>
      <c r="R228">
        <v>2000</v>
      </c>
      <c r="S228">
        <v>6.1913</v>
      </c>
      <c r="U228" t="s">
        <v>12</v>
      </c>
      <c r="V228" t="s">
        <v>14</v>
      </c>
      <c r="W228" t="s">
        <v>15</v>
      </c>
      <c r="X228">
        <v>2000</v>
      </c>
      <c r="Y228">
        <v>6.7480000000000002</v>
      </c>
    </row>
    <row r="229" spans="15:25" x14ac:dyDescent="0.25">
      <c r="O229" t="s">
        <v>12</v>
      </c>
      <c r="P229" t="s">
        <v>14</v>
      </c>
      <c r="Q229" t="s">
        <v>15</v>
      </c>
      <c r="R229">
        <v>2000</v>
      </c>
      <c r="S229">
        <v>6.0861999999999998</v>
      </c>
      <c r="U229" t="s">
        <v>12</v>
      </c>
      <c r="V229" t="s">
        <v>14</v>
      </c>
      <c r="W229" t="s">
        <v>15</v>
      </c>
      <c r="X229">
        <v>2000</v>
      </c>
      <c r="Y229">
        <v>6.6525999999999996</v>
      </c>
    </row>
    <row r="230" spans="15:25" x14ac:dyDescent="0.25">
      <c r="O230" t="s">
        <v>12</v>
      </c>
      <c r="P230" t="s">
        <v>14</v>
      </c>
      <c r="Q230" t="s">
        <v>15</v>
      </c>
      <c r="R230">
        <v>2000</v>
      </c>
      <c r="S230">
        <v>6.1951000000000001</v>
      </c>
      <c r="U230" t="s">
        <v>12</v>
      </c>
      <c r="V230" t="s">
        <v>14</v>
      </c>
      <c r="W230" t="s">
        <v>15</v>
      </c>
      <c r="X230">
        <v>2000</v>
      </c>
      <c r="Y230">
        <v>6.6135999999999999</v>
      </c>
    </row>
    <row r="231" spans="15:25" x14ac:dyDescent="0.25">
      <c r="O231" t="s">
        <v>11</v>
      </c>
      <c r="P231" t="s">
        <v>14</v>
      </c>
      <c r="Q231" t="s">
        <v>15</v>
      </c>
      <c r="R231">
        <v>2000</v>
      </c>
      <c r="S231">
        <v>17.128900000000002</v>
      </c>
      <c r="U231" t="s">
        <v>12</v>
      </c>
      <c r="V231" t="s">
        <v>14</v>
      </c>
      <c r="W231" t="s">
        <v>15</v>
      </c>
      <c r="X231">
        <v>2000</v>
      </c>
      <c r="Y231">
        <v>6.7797999999999998</v>
      </c>
    </row>
    <row r="232" spans="15:25" x14ac:dyDescent="0.25">
      <c r="O232" t="s">
        <v>12</v>
      </c>
      <c r="P232" t="s">
        <v>14</v>
      </c>
      <c r="Q232" t="s">
        <v>15</v>
      </c>
      <c r="R232">
        <v>2000</v>
      </c>
      <c r="S232">
        <v>6.2309000000000001</v>
      </c>
      <c r="U232" t="s">
        <v>12</v>
      </c>
      <c r="V232" t="s">
        <v>14</v>
      </c>
      <c r="W232" t="s">
        <v>15</v>
      </c>
      <c r="X232">
        <v>2000</v>
      </c>
      <c r="Y232">
        <v>6.2397999999999998</v>
      </c>
    </row>
    <row r="233" spans="15:25" x14ac:dyDescent="0.25">
      <c r="O233" t="s">
        <v>12</v>
      </c>
      <c r="P233" t="s">
        <v>14</v>
      </c>
      <c r="Q233" t="s">
        <v>15</v>
      </c>
      <c r="R233">
        <v>2000</v>
      </c>
      <c r="S233">
        <v>6.2256</v>
      </c>
      <c r="U233" t="s">
        <v>12</v>
      </c>
      <c r="V233" t="s">
        <v>14</v>
      </c>
      <c r="W233" t="s">
        <v>15</v>
      </c>
      <c r="X233">
        <v>2000</v>
      </c>
      <c r="Y233">
        <v>6.6871999999999998</v>
      </c>
    </row>
    <row r="234" spans="15:25" x14ac:dyDescent="0.25">
      <c r="O234" t="s">
        <v>11</v>
      </c>
      <c r="P234" t="s">
        <v>14</v>
      </c>
      <c r="Q234" t="s">
        <v>15</v>
      </c>
      <c r="R234">
        <v>2000</v>
      </c>
      <c r="S234">
        <v>17.010400000000001</v>
      </c>
      <c r="U234" t="s">
        <v>11</v>
      </c>
      <c r="V234" t="s">
        <v>14</v>
      </c>
      <c r="W234" t="s">
        <v>15</v>
      </c>
      <c r="X234">
        <v>2000</v>
      </c>
      <c r="Y234">
        <v>12.027799999999999</v>
      </c>
    </row>
    <row r="235" spans="15:25" x14ac:dyDescent="0.25">
      <c r="O235" t="s">
        <v>11</v>
      </c>
      <c r="P235" t="s">
        <v>14</v>
      </c>
      <c r="Q235" t="s">
        <v>15</v>
      </c>
      <c r="R235">
        <v>2000</v>
      </c>
      <c r="S235">
        <v>17.380500000000001</v>
      </c>
      <c r="U235" t="s">
        <v>11</v>
      </c>
      <c r="V235" t="s">
        <v>14</v>
      </c>
      <c r="W235" t="s">
        <v>15</v>
      </c>
      <c r="X235">
        <v>2000</v>
      </c>
      <c r="Y235">
        <v>11.388199999999999</v>
      </c>
    </row>
    <row r="236" spans="15:25" x14ac:dyDescent="0.25">
      <c r="O236" t="s">
        <v>11</v>
      </c>
      <c r="P236" t="s">
        <v>14</v>
      </c>
      <c r="Q236" t="s">
        <v>15</v>
      </c>
      <c r="R236">
        <v>2000</v>
      </c>
      <c r="S236">
        <v>17.357099999999999</v>
      </c>
      <c r="U236" t="s">
        <v>11</v>
      </c>
      <c r="V236" t="s">
        <v>14</v>
      </c>
      <c r="W236" t="s">
        <v>15</v>
      </c>
      <c r="X236">
        <v>2000</v>
      </c>
      <c r="Y236">
        <v>11.4419</v>
      </c>
    </row>
    <row r="237" spans="15:25" x14ac:dyDescent="0.25">
      <c r="O237" t="s">
        <v>12</v>
      </c>
      <c r="P237" t="s">
        <v>14</v>
      </c>
      <c r="Q237" t="s">
        <v>15</v>
      </c>
      <c r="R237">
        <v>2000</v>
      </c>
      <c r="S237">
        <v>8.4323999999999995</v>
      </c>
      <c r="U237" t="s">
        <v>12</v>
      </c>
      <c r="V237" t="s">
        <v>14</v>
      </c>
      <c r="W237" t="s">
        <v>15</v>
      </c>
      <c r="X237">
        <v>2000</v>
      </c>
      <c r="Y237">
        <v>5.9386000000000001</v>
      </c>
    </row>
    <row r="238" spans="15:25" x14ac:dyDescent="0.25">
      <c r="O238" t="s">
        <v>12</v>
      </c>
      <c r="P238" t="s">
        <v>14</v>
      </c>
      <c r="Q238" t="s">
        <v>15</v>
      </c>
      <c r="R238">
        <v>2000</v>
      </c>
      <c r="S238">
        <v>8.1714000000000002</v>
      </c>
      <c r="U238" t="s">
        <v>12</v>
      </c>
      <c r="V238" t="s">
        <v>14</v>
      </c>
      <c r="W238" t="s">
        <v>15</v>
      </c>
      <c r="X238">
        <v>2000</v>
      </c>
      <c r="Y238">
        <v>5.9592999999999998</v>
      </c>
    </row>
    <row r="239" spans="15:25" x14ac:dyDescent="0.25">
      <c r="O239" t="s">
        <v>11</v>
      </c>
      <c r="P239" t="s">
        <v>14</v>
      </c>
      <c r="Q239" t="s">
        <v>15</v>
      </c>
      <c r="R239">
        <v>2000</v>
      </c>
      <c r="S239">
        <v>14.157299999999999</v>
      </c>
      <c r="U239" t="s">
        <v>11</v>
      </c>
      <c r="V239" t="s">
        <v>14</v>
      </c>
      <c r="W239" t="s">
        <v>15</v>
      </c>
      <c r="X239">
        <v>2000</v>
      </c>
      <c r="Y239">
        <v>13.5139</v>
      </c>
    </row>
    <row r="240" spans="15:25" x14ac:dyDescent="0.25">
      <c r="O240" t="s">
        <v>12</v>
      </c>
      <c r="P240" t="s">
        <v>14</v>
      </c>
      <c r="Q240" t="s">
        <v>15</v>
      </c>
      <c r="R240">
        <v>2000</v>
      </c>
      <c r="S240">
        <v>8.1547999999999998</v>
      </c>
      <c r="U240" t="s">
        <v>12</v>
      </c>
      <c r="V240" t="s">
        <v>14</v>
      </c>
      <c r="W240" t="s">
        <v>15</v>
      </c>
      <c r="X240">
        <v>2000</v>
      </c>
      <c r="Y240">
        <v>6.5019999999999998</v>
      </c>
    </row>
    <row r="241" spans="15:25" x14ac:dyDescent="0.25">
      <c r="O241" t="s">
        <v>12</v>
      </c>
      <c r="P241" t="s">
        <v>14</v>
      </c>
      <c r="Q241" t="s">
        <v>15</v>
      </c>
      <c r="R241">
        <v>2000</v>
      </c>
      <c r="S241">
        <v>8.1414000000000009</v>
      </c>
      <c r="U241" t="s">
        <v>11</v>
      </c>
      <c r="V241" t="s">
        <v>14</v>
      </c>
      <c r="W241" t="s">
        <v>15</v>
      </c>
      <c r="X241">
        <v>2000</v>
      </c>
      <c r="Y241">
        <v>12.0329</v>
      </c>
    </row>
    <row r="242" spans="15:25" x14ac:dyDescent="0.25">
      <c r="O242" t="s">
        <v>12</v>
      </c>
      <c r="P242" t="s">
        <v>14</v>
      </c>
      <c r="Q242" t="s">
        <v>15</v>
      </c>
      <c r="R242">
        <v>2000</v>
      </c>
      <c r="S242">
        <v>6.1673</v>
      </c>
      <c r="U242" t="s">
        <v>11</v>
      </c>
      <c r="V242" t="s">
        <v>14</v>
      </c>
      <c r="W242" t="s">
        <v>15</v>
      </c>
      <c r="X242">
        <v>2000</v>
      </c>
      <c r="Y242">
        <v>12.0898</v>
      </c>
    </row>
    <row r="243" spans="15:25" x14ac:dyDescent="0.25">
      <c r="O243" t="s">
        <v>11</v>
      </c>
      <c r="P243" t="s">
        <v>14</v>
      </c>
      <c r="Q243" t="s">
        <v>15</v>
      </c>
      <c r="R243">
        <v>2000</v>
      </c>
      <c r="S243">
        <v>14.2227</v>
      </c>
      <c r="U243" t="s">
        <v>11</v>
      </c>
      <c r="V243" t="s">
        <v>14</v>
      </c>
      <c r="W243" t="s">
        <v>15</v>
      </c>
      <c r="X243">
        <v>2000</v>
      </c>
      <c r="Y243">
        <v>12.0411</v>
      </c>
    </row>
    <row r="244" spans="15:25" x14ac:dyDescent="0.25">
      <c r="O244" t="s">
        <v>11</v>
      </c>
      <c r="P244" t="s">
        <v>14</v>
      </c>
      <c r="Q244" t="s">
        <v>15</v>
      </c>
      <c r="R244">
        <v>2000</v>
      </c>
      <c r="S244">
        <v>14.2371</v>
      </c>
      <c r="U244" t="s">
        <v>11</v>
      </c>
      <c r="V244" t="s">
        <v>14</v>
      </c>
      <c r="W244" t="s">
        <v>15</v>
      </c>
      <c r="X244">
        <v>2000</v>
      </c>
      <c r="Y244">
        <v>12.206</v>
      </c>
    </row>
    <row r="245" spans="15:25" x14ac:dyDescent="0.25">
      <c r="O245" t="s">
        <v>12</v>
      </c>
      <c r="P245" t="s">
        <v>14</v>
      </c>
      <c r="Q245" t="s">
        <v>15</v>
      </c>
      <c r="R245">
        <v>2000</v>
      </c>
      <c r="S245">
        <v>6.1067</v>
      </c>
      <c r="U245" t="s">
        <v>12</v>
      </c>
      <c r="V245" t="s">
        <v>14</v>
      </c>
      <c r="W245" t="s">
        <v>15</v>
      </c>
      <c r="X245">
        <v>2000</v>
      </c>
      <c r="Y245">
        <v>6.2001999999999997</v>
      </c>
    </row>
    <row r="246" spans="15:25" x14ac:dyDescent="0.25">
      <c r="O246" t="s">
        <v>12</v>
      </c>
      <c r="P246" t="s">
        <v>14</v>
      </c>
      <c r="Q246" t="s">
        <v>15</v>
      </c>
      <c r="R246">
        <v>2000</v>
      </c>
      <c r="S246">
        <v>8.1928000000000001</v>
      </c>
      <c r="U246" t="s">
        <v>12</v>
      </c>
      <c r="V246" t="s">
        <v>14</v>
      </c>
      <c r="W246" t="s">
        <v>15</v>
      </c>
      <c r="X246">
        <v>2000</v>
      </c>
      <c r="Y246">
        <v>6.6955999999999998</v>
      </c>
    </row>
    <row r="247" spans="15:25" x14ac:dyDescent="0.25">
      <c r="O247" t="s">
        <v>11</v>
      </c>
      <c r="P247" t="s">
        <v>14</v>
      </c>
      <c r="Q247" t="s">
        <v>15</v>
      </c>
      <c r="R247">
        <v>2000</v>
      </c>
      <c r="S247">
        <v>14.323600000000001</v>
      </c>
      <c r="U247" t="s">
        <v>11</v>
      </c>
      <c r="V247" t="s">
        <v>14</v>
      </c>
      <c r="W247" t="s">
        <v>15</v>
      </c>
      <c r="X247">
        <v>2000</v>
      </c>
      <c r="Y247">
        <v>12.2043</v>
      </c>
    </row>
    <row r="248" spans="15:25" x14ac:dyDescent="0.25">
      <c r="O248" t="s">
        <v>12</v>
      </c>
      <c r="P248" t="s">
        <v>14</v>
      </c>
      <c r="Q248" t="s">
        <v>15</v>
      </c>
      <c r="R248">
        <v>2000</v>
      </c>
      <c r="S248">
        <v>6.1040999999999999</v>
      </c>
      <c r="U248" t="s">
        <v>12</v>
      </c>
      <c r="V248" t="s">
        <v>14</v>
      </c>
      <c r="W248" t="s">
        <v>15</v>
      </c>
      <c r="X248">
        <v>2000</v>
      </c>
      <c r="Y248">
        <v>6.2313000000000001</v>
      </c>
    </row>
    <row r="249" spans="15:25" x14ac:dyDescent="0.25">
      <c r="O249" t="s">
        <v>11</v>
      </c>
      <c r="P249" t="s">
        <v>14</v>
      </c>
      <c r="Q249" t="s">
        <v>15</v>
      </c>
      <c r="R249">
        <v>2000</v>
      </c>
      <c r="S249">
        <v>14.2897</v>
      </c>
      <c r="U249" t="s">
        <v>12</v>
      </c>
      <c r="V249" t="s">
        <v>14</v>
      </c>
      <c r="W249" t="s">
        <v>15</v>
      </c>
      <c r="X249">
        <v>2000</v>
      </c>
      <c r="Y249">
        <v>6.2251000000000003</v>
      </c>
    </row>
    <row r="250" spans="15:25" x14ac:dyDescent="0.25">
      <c r="O250" t="s">
        <v>12</v>
      </c>
      <c r="P250" t="s">
        <v>14</v>
      </c>
      <c r="Q250" t="s">
        <v>15</v>
      </c>
      <c r="R250">
        <v>2000</v>
      </c>
      <c r="S250">
        <v>6.1058000000000003</v>
      </c>
      <c r="U250" t="s">
        <v>12</v>
      </c>
      <c r="V250" t="s">
        <v>14</v>
      </c>
      <c r="W250" t="s">
        <v>15</v>
      </c>
      <c r="X250">
        <v>2000</v>
      </c>
      <c r="Y250">
        <v>6.1940999999999997</v>
      </c>
    </row>
    <row r="251" spans="15:25" x14ac:dyDescent="0.25">
      <c r="O251" t="s">
        <v>12</v>
      </c>
      <c r="P251" t="s">
        <v>14</v>
      </c>
      <c r="Q251" t="s">
        <v>15</v>
      </c>
      <c r="R251">
        <v>2000</v>
      </c>
      <c r="S251">
        <v>8.1373999999999995</v>
      </c>
      <c r="U251" t="s">
        <v>12</v>
      </c>
      <c r="V251" t="s">
        <v>14</v>
      </c>
      <c r="W251" t="s">
        <v>15</v>
      </c>
      <c r="X251">
        <v>2000</v>
      </c>
      <c r="Y251">
        <v>6.2485999999999997</v>
      </c>
    </row>
    <row r="252" spans="15:25" x14ac:dyDescent="0.25">
      <c r="O252" t="s">
        <v>12</v>
      </c>
      <c r="P252" t="s">
        <v>14</v>
      </c>
      <c r="Q252" t="s">
        <v>15</v>
      </c>
      <c r="R252">
        <v>2000</v>
      </c>
      <c r="S252">
        <v>6.0978000000000003</v>
      </c>
      <c r="U252" t="s">
        <v>12</v>
      </c>
      <c r="V252" t="s">
        <v>14</v>
      </c>
      <c r="W252" t="s">
        <v>15</v>
      </c>
      <c r="X252">
        <v>2000</v>
      </c>
      <c r="Y252">
        <v>6.7055999999999996</v>
      </c>
    </row>
    <row r="253" spans="15:25" x14ac:dyDescent="0.25">
      <c r="O253" t="s">
        <v>12</v>
      </c>
      <c r="P253" t="s">
        <v>14</v>
      </c>
      <c r="Q253" t="s">
        <v>15</v>
      </c>
      <c r="R253">
        <v>2000</v>
      </c>
      <c r="S253">
        <v>8.6356000000000002</v>
      </c>
      <c r="U253" t="s">
        <v>12</v>
      </c>
      <c r="V253" t="s">
        <v>14</v>
      </c>
      <c r="W253" t="s">
        <v>15</v>
      </c>
      <c r="X253">
        <v>2000</v>
      </c>
      <c r="Y253">
        <v>8.6194000000000006</v>
      </c>
    </row>
    <row r="254" spans="15:25" x14ac:dyDescent="0.25">
      <c r="O254" t="s">
        <v>12</v>
      </c>
      <c r="P254" t="s">
        <v>14</v>
      </c>
      <c r="Q254" t="s">
        <v>15</v>
      </c>
      <c r="R254">
        <v>2000</v>
      </c>
      <c r="S254">
        <v>8.4068000000000005</v>
      </c>
      <c r="U254" t="s">
        <v>12</v>
      </c>
      <c r="V254" t="s">
        <v>14</v>
      </c>
      <c r="W254" t="s">
        <v>15</v>
      </c>
      <c r="X254">
        <v>2000</v>
      </c>
      <c r="Y254">
        <v>6.5845000000000002</v>
      </c>
    </row>
    <row r="255" spans="15:25" x14ac:dyDescent="0.25">
      <c r="O255" t="s">
        <v>12</v>
      </c>
      <c r="P255" t="s">
        <v>14</v>
      </c>
      <c r="Q255" t="s">
        <v>15</v>
      </c>
      <c r="R255">
        <v>2000</v>
      </c>
      <c r="S255">
        <v>10.1722</v>
      </c>
      <c r="U255" t="s">
        <v>12</v>
      </c>
      <c r="V255" t="s">
        <v>14</v>
      </c>
      <c r="W255" t="s">
        <v>15</v>
      </c>
      <c r="X255">
        <v>2000</v>
      </c>
      <c r="Y255">
        <v>9.1425000000000001</v>
      </c>
    </row>
    <row r="256" spans="15:25" x14ac:dyDescent="0.25">
      <c r="O256" t="s">
        <v>12</v>
      </c>
      <c r="P256" t="s">
        <v>14</v>
      </c>
      <c r="Q256" t="s">
        <v>15</v>
      </c>
      <c r="R256">
        <v>2000</v>
      </c>
      <c r="S256">
        <v>9.7040000000000006</v>
      </c>
      <c r="U256" t="s">
        <v>12</v>
      </c>
      <c r="V256" t="s">
        <v>14</v>
      </c>
      <c r="W256" t="s">
        <v>15</v>
      </c>
      <c r="X256">
        <v>2000</v>
      </c>
      <c r="Y256">
        <v>8.7307000000000006</v>
      </c>
    </row>
    <row r="257" spans="15:25" x14ac:dyDescent="0.25">
      <c r="O257" t="s">
        <v>11</v>
      </c>
      <c r="P257" t="s">
        <v>14</v>
      </c>
      <c r="Q257" t="s">
        <v>15</v>
      </c>
      <c r="R257">
        <v>2000</v>
      </c>
      <c r="S257">
        <v>16.7973</v>
      </c>
      <c r="U257" t="s">
        <v>12</v>
      </c>
      <c r="V257" t="s">
        <v>14</v>
      </c>
      <c r="W257" t="s">
        <v>15</v>
      </c>
      <c r="X257">
        <v>2000</v>
      </c>
      <c r="Y257">
        <v>6.5679999999999996</v>
      </c>
    </row>
    <row r="258" spans="15:25" x14ac:dyDescent="0.25">
      <c r="O258" t="s">
        <v>12</v>
      </c>
      <c r="P258" t="s">
        <v>14</v>
      </c>
      <c r="Q258" t="s">
        <v>15</v>
      </c>
      <c r="R258">
        <v>2000</v>
      </c>
      <c r="S258">
        <v>9.9694000000000003</v>
      </c>
      <c r="U258" t="s">
        <v>12</v>
      </c>
      <c r="V258" t="s">
        <v>14</v>
      </c>
      <c r="W258" t="s">
        <v>15</v>
      </c>
      <c r="X258">
        <v>2000</v>
      </c>
      <c r="Y258">
        <v>8.6005000000000003</v>
      </c>
    </row>
    <row r="259" spans="15:25" x14ac:dyDescent="0.25">
      <c r="O259" t="s">
        <v>11</v>
      </c>
      <c r="P259" t="s">
        <v>14</v>
      </c>
      <c r="Q259" t="s">
        <v>15</v>
      </c>
      <c r="R259">
        <v>2000</v>
      </c>
      <c r="S259">
        <v>15.1981</v>
      </c>
      <c r="U259" t="s">
        <v>12</v>
      </c>
      <c r="V259" t="s">
        <v>14</v>
      </c>
      <c r="W259" t="s">
        <v>15</v>
      </c>
      <c r="X259">
        <v>2000</v>
      </c>
      <c r="Y259">
        <v>9.0982000000000003</v>
      </c>
    </row>
    <row r="260" spans="15:25" x14ac:dyDescent="0.25">
      <c r="O260" t="s">
        <v>12</v>
      </c>
      <c r="P260" t="s">
        <v>14</v>
      </c>
      <c r="Q260" t="s">
        <v>15</v>
      </c>
      <c r="R260">
        <v>2000</v>
      </c>
      <c r="S260">
        <v>9.4376999999999995</v>
      </c>
      <c r="U260" t="s">
        <v>12</v>
      </c>
      <c r="V260" t="s">
        <v>14</v>
      </c>
      <c r="W260" t="s">
        <v>15</v>
      </c>
      <c r="X260">
        <v>2000</v>
      </c>
      <c r="Y260">
        <v>9.2353000000000005</v>
      </c>
    </row>
    <row r="261" spans="15:25" x14ac:dyDescent="0.25">
      <c r="O261" t="s">
        <v>12</v>
      </c>
      <c r="P261" t="s">
        <v>14</v>
      </c>
      <c r="Q261" t="s">
        <v>15</v>
      </c>
      <c r="R261">
        <v>2000</v>
      </c>
      <c r="S261">
        <v>8.2277000000000005</v>
      </c>
      <c r="U261" t="s">
        <v>11</v>
      </c>
      <c r="V261" t="s">
        <v>14</v>
      </c>
      <c r="W261" t="s">
        <v>15</v>
      </c>
      <c r="X261">
        <v>2000</v>
      </c>
      <c r="Y261">
        <v>15.830500000000001</v>
      </c>
    </row>
    <row r="262" spans="15:25" x14ac:dyDescent="0.25">
      <c r="O262" t="s">
        <v>12</v>
      </c>
      <c r="P262" t="s">
        <v>14</v>
      </c>
      <c r="Q262" t="s">
        <v>15</v>
      </c>
      <c r="R262">
        <v>2000</v>
      </c>
      <c r="S262">
        <v>10.4435</v>
      </c>
      <c r="U262" t="s">
        <v>12</v>
      </c>
      <c r="V262" t="s">
        <v>14</v>
      </c>
      <c r="W262" t="s">
        <v>15</v>
      </c>
      <c r="X262">
        <v>2000</v>
      </c>
      <c r="Y262">
        <v>8.9275000000000002</v>
      </c>
    </row>
    <row r="263" spans="15:25" x14ac:dyDescent="0.25">
      <c r="O263" t="s">
        <v>11</v>
      </c>
      <c r="P263" t="s">
        <v>14</v>
      </c>
      <c r="Q263" t="s">
        <v>15</v>
      </c>
      <c r="R263">
        <v>2000</v>
      </c>
      <c r="S263">
        <v>16.868300000000001</v>
      </c>
      <c r="U263" t="s">
        <v>11</v>
      </c>
      <c r="V263" t="s">
        <v>14</v>
      </c>
      <c r="W263" t="s">
        <v>15</v>
      </c>
      <c r="X263">
        <v>2000</v>
      </c>
      <c r="Y263">
        <v>14.872199999999999</v>
      </c>
    </row>
    <row r="264" spans="15:25" x14ac:dyDescent="0.25">
      <c r="O264" t="s">
        <v>12</v>
      </c>
      <c r="P264" t="s">
        <v>14</v>
      </c>
      <c r="Q264" t="s">
        <v>15</v>
      </c>
      <c r="R264">
        <v>2000</v>
      </c>
      <c r="S264">
        <v>10.210800000000001</v>
      </c>
      <c r="U264" t="s">
        <v>11</v>
      </c>
      <c r="V264" t="s">
        <v>14</v>
      </c>
      <c r="W264" t="s">
        <v>15</v>
      </c>
      <c r="X264">
        <v>2000</v>
      </c>
      <c r="Y264">
        <v>15.9678</v>
      </c>
    </row>
    <row r="265" spans="15:25" x14ac:dyDescent="0.25">
      <c r="O265" t="s">
        <v>12</v>
      </c>
      <c r="P265" t="s">
        <v>14</v>
      </c>
      <c r="Q265" t="s">
        <v>15</v>
      </c>
      <c r="R265">
        <v>2000</v>
      </c>
      <c r="S265">
        <v>8.7248000000000001</v>
      </c>
      <c r="U265" t="s">
        <v>11</v>
      </c>
      <c r="V265" t="s">
        <v>14</v>
      </c>
      <c r="W265" t="s">
        <v>15</v>
      </c>
      <c r="X265">
        <v>2000</v>
      </c>
      <c r="Y265">
        <v>15.8062</v>
      </c>
    </row>
    <row r="266" spans="15:25" x14ac:dyDescent="0.25">
      <c r="O266" t="s">
        <v>12</v>
      </c>
      <c r="P266" t="s">
        <v>14</v>
      </c>
      <c r="Q266" t="s">
        <v>15</v>
      </c>
      <c r="R266">
        <v>2000</v>
      </c>
      <c r="S266">
        <v>9.7043999999999997</v>
      </c>
      <c r="U266" t="s">
        <v>11</v>
      </c>
      <c r="V266" t="s">
        <v>14</v>
      </c>
      <c r="W266" t="s">
        <v>15</v>
      </c>
      <c r="X266">
        <v>2000</v>
      </c>
      <c r="Y266">
        <v>15.9779</v>
      </c>
    </row>
    <row r="267" spans="15:25" x14ac:dyDescent="0.25">
      <c r="O267" t="s">
        <v>12</v>
      </c>
      <c r="P267" t="s">
        <v>14</v>
      </c>
      <c r="Q267" t="s">
        <v>15</v>
      </c>
      <c r="R267">
        <v>2000</v>
      </c>
      <c r="S267">
        <v>8.8747000000000007</v>
      </c>
      <c r="U267" t="s">
        <v>11</v>
      </c>
      <c r="V267" t="s">
        <v>14</v>
      </c>
      <c r="W267" t="s">
        <v>15</v>
      </c>
      <c r="X267">
        <v>2000</v>
      </c>
      <c r="Y267">
        <v>15.351000000000001</v>
      </c>
    </row>
    <row r="268" spans="15:25" x14ac:dyDescent="0.25">
      <c r="O268" t="s">
        <v>12</v>
      </c>
      <c r="P268" t="s">
        <v>14</v>
      </c>
      <c r="Q268" t="s">
        <v>15</v>
      </c>
      <c r="R268">
        <v>2000</v>
      </c>
      <c r="S268">
        <v>10.4841</v>
      </c>
      <c r="U268" t="s">
        <v>12</v>
      </c>
      <c r="V268" t="s">
        <v>14</v>
      </c>
      <c r="W268" t="s">
        <v>15</v>
      </c>
      <c r="X268">
        <v>2000</v>
      </c>
      <c r="Y268">
        <v>8.3041999999999998</v>
      </c>
    </row>
    <row r="269" spans="15:25" x14ac:dyDescent="0.25">
      <c r="O269" t="s">
        <v>12</v>
      </c>
      <c r="P269" t="s">
        <v>14</v>
      </c>
      <c r="Q269" t="s">
        <v>15</v>
      </c>
      <c r="R269">
        <v>2000</v>
      </c>
      <c r="S269">
        <v>6.5677000000000003</v>
      </c>
      <c r="U269" t="s">
        <v>11</v>
      </c>
      <c r="V269" t="s">
        <v>14</v>
      </c>
      <c r="W269" t="s">
        <v>15</v>
      </c>
      <c r="X269">
        <v>2000</v>
      </c>
      <c r="Y269">
        <v>15.581300000000001</v>
      </c>
    </row>
    <row r="270" spans="15:25" x14ac:dyDescent="0.25">
      <c r="O270" t="s">
        <v>12</v>
      </c>
      <c r="P270" t="s">
        <v>14</v>
      </c>
      <c r="Q270" t="s">
        <v>15</v>
      </c>
      <c r="R270">
        <v>2000</v>
      </c>
      <c r="S270">
        <v>10.3477</v>
      </c>
      <c r="U270" t="s">
        <v>12</v>
      </c>
      <c r="V270" t="s">
        <v>14</v>
      </c>
      <c r="W270" t="s">
        <v>15</v>
      </c>
      <c r="X270">
        <v>2000</v>
      </c>
      <c r="Y270">
        <v>8.2756000000000007</v>
      </c>
    </row>
    <row r="271" spans="15:25" x14ac:dyDescent="0.25">
      <c r="O271" t="s">
        <v>12</v>
      </c>
      <c r="P271" t="s">
        <v>14</v>
      </c>
      <c r="Q271" t="s">
        <v>15</v>
      </c>
      <c r="R271">
        <v>2000</v>
      </c>
      <c r="S271">
        <v>9.7609999999999992</v>
      </c>
      <c r="U271" t="s">
        <v>12</v>
      </c>
      <c r="V271" t="s">
        <v>14</v>
      </c>
      <c r="W271" t="s">
        <v>15</v>
      </c>
      <c r="X271">
        <v>2000</v>
      </c>
      <c r="Y271">
        <v>8.0681999999999992</v>
      </c>
    </row>
    <row r="272" spans="15:25" x14ac:dyDescent="0.25">
      <c r="O272" t="s">
        <v>11</v>
      </c>
      <c r="P272" t="s">
        <v>14</v>
      </c>
      <c r="Q272" t="s">
        <v>15</v>
      </c>
      <c r="R272">
        <v>2000</v>
      </c>
      <c r="S272">
        <v>18.0289</v>
      </c>
      <c r="U272" t="s">
        <v>12</v>
      </c>
      <c r="V272" t="s">
        <v>14</v>
      </c>
      <c r="W272" t="s">
        <v>15</v>
      </c>
      <c r="X272">
        <v>2000</v>
      </c>
      <c r="Y272">
        <v>8.5180000000000007</v>
      </c>
    </row>
    <row r="273" spans="15:25" x14ac:dyDescent="0.25">
      <c r="O273" t="s">
        <v>11</v>
      </c>
      <c r="P273" t="s">
        <v>14</v>
      </c>
      <c r="Q273" t="s">
        <v>15</v>
      </c>
      <c r="R273">
        <v>2000</v>
      </c>
      <c r="S273">
        <v>18.477900000000002</v>
      </c>
      <c r="U273" t="s">
        <v>12</v>
      </c>
      <c r="V273" t="s">
        <v>14</v>
      </c>
      <c r="W273" t="s">
        <v>15</v>
      </c>
      <c r="X273">
        <v>2000</v>
      </c>
      <c r="Y273">
        <v>8.5650999999999993</v>
      </c>
    </row>
    <row r="274" spans="15:25" x14ac:dyDescent="0.25">
      <c r="O274" t="s">
        <v>12</v>
      </c>
      <c r="P274" t="s">
        <v>14</v>
      </c>
      <c r="Q274" t="s">
        <v>15</v>
      </c>
      <c r="R274">
        <v>2000</v>
      </c>
      <c r="S274">
        <v>10.8866</v>
      </c>
      <c r="U274" t="s">
        <v>12</v>
      </c>
      <c r="V274" t="s">
        <v>14</v>
      </c>
      <c r="W274" t="s">
        <v>15</v>
      </c>
      <c r="X274">
        <v>2000</v>
      </c>
      <c r="Y274">
        <v>9.8102</v>
      </c>
    </row>
    <row r="275" spans="15:25" x14ac:dyDescent="0.25">
      <c r="O275" t="s">
        <v>11</v>
      </c>
      <c r="P275" t="s">
        <v>14</v>
      </c>
      <c r="Q275" t="s">
        <v>15</v>
      </c>
      <c r="R275">
        <v>2000</v>
      </c>
      <c r="S275">
        <v>19.0596</v>
      </c>
      <c r="U275" t="s">
        <v>11</v>
      </c>
      <c r="V275" t="s">
        <v>14</v>
      </c>
      <c r="W275" t="s">
        <v>15</v>
      </c>
      <c r="X275">
        <v>2000</v>
      </c>
      <c r="Y275">
        <v>13.6622</v>
      </c>
    </row>
    <row r="276" spans="15:25" x14ac:dyDescent="0.25">
      <c r="O276" t="s">
        <v>12</v>
      </c>
      <c r="P276" t="s">
        <v>14</v>
      </c>
      <c r="Q276" t="s">
        <v>15</v>
      </c>
      <c r="R276">
        <v>2000</v>
      </c>
      <c r="S276">
        <v>8.2249999999999996</v>
      </c>
      <c r="U276" t="s">
        <v>11</v>
      </c>
      <c r="V276" t="s">
        <v>14</v>
      </c>
      <c r="W276" t="s">
        <v>15</v>
      </c>
      <c r="X276">
        <v>2000</v>
      </c>
      <c r="Y276">
        <v>14.236000000000001</v>
      </c>
    </row>
    <row r="277" spans="15:25" x14ac:dyDescent="0.25">
      <c r="O277" t="s">
        <v>11</v>
      </c>
      <c r="P277" t="s">
        <v>14</v>
      </c>
      <c r="Q277" t="s">
        <v>15</v>
      </c>
      <c r="R277">
        <v>2000</v>
      </c>
      <c r="S277">
        <v>18.9026</v>
      </c>
      <c r="U277" t="s">
        <v>12</v>
      </c>
      <c r="V277" t="s">
        <v>14</v>
      </c>
      <c r="W277" t="s">
        <v>15</v>
      </c>
      <c r="X277">
        <v>2000</v>
      </c>
      <c r="Y277">
        <v>6.5587999999999997</v>
      </c>
    </row>
    <row r="278" spans="15:25" x14ac:dyDescent="0.25">
      <c r="O278" t="s">
        <v>12</v>
      </c>
      <c r="P278" t="s">
        <v>14</v>
      </c>
      <c r="Q278" t="s">
        <v>15</v>
      </c>
      <c r="R278">
        <v>2000</v>
      </c>
      <c r="S278">
        <v>8.8267000000000007</v>
      </c>
      <c r="U278" t="s">
        <v>12</v>
      </c>
      <c r="V278" t="s">
        <v>14</v>
      </c>
      <c r="W278" t="s">
        <v>15</v>
      </c>
      <c r="X278">
        <v>2000</v>
      </c>
      <c r="Y278">
        <v>6.6165000000000003</v>
      </c>
    </row>
    <row r="279" spans="15:25" x14ac:dyDescent="0.25">
      <c r="O279" t="s">
        <v>12</v>
      </c>
      <c r="P279" t="s">
        <v>14</v>
      </c>
      <c r="Q279" t="s">
        <v>15</v>
      </c>
      <c r="R279">
        <v>2000</v>
      </c>
      <c r="S279">
        <v>8.24</v>
      </c>
      <c r="U279" t="s">
        <v>12</v>
      </c>
      <c r="V279" t="s">
        <v>14</v>
      </c>
      <c r="W279" t="s">
        <v>15</v>
      </c>
      <c r="X279">
        <v>2000</v>
      </c>
      <c r="Y279">
        <v>9.3587000000000007</v>
      </c>
    </row>
    <row r="280" spans="15:25" x14ac:dyDescent="0.25">
      <c r="O280" t="s">
        <v>11</v>
      </c>
      <c r="P280" t="s">
        <v>14</v>
      </c>
      <c r="Q280" t="s">
        <v>15</v>
      </c>
      <c r="R280">
        <v>2000</v>
      </c>
      <c r="S280">
        <v>15.395300000000001</v>
      </c>
      <c r="U280" t="s">
        <v>12</v>
      </c>
      <c r="V280" t="s">
        <v>14</v>
      </c>
      <c r="W280" t="s">
        <v>15</v>
      </c>
      <c r="X280">
        <v>2000</v>
      </c>
      <c r="Y280">
        <v>6.8367000000000004</v>
      </c>
    </row>
    <row r="281" spans="15:25" x14ac:dyDescent="0.25">
      <c r="O281" t="s">
        <v>12</v>
      </c>
      <c r="P281" t="s">
        <v>14</v>
      </c>
      <c r="Q281" t="s">
        <v>15</v>
      </c>
      <c r="R281">
        <v>2000</v>
      </c>
      <c r="S281">
        <v>8.5925999999999991</v>
      </c>
      <c r="U281" t="s">
        <v>11</v>
      </c>
      <c r="V281" t="s">
        <v>14</v>
      </c>
      <c r="W281" t="s">
        <v>15</v>
      </c>
      <c r="X281">
        <v>2000</v>
      </c>
      <c r="Y281">
        <v>13.905099999999999</v>
      </c>
    </row>
    <row r="282" spans="15:25" x14ac:dyDescent="0.25">
      <c r="O282" t="s">
        <v>11</v>
      </c>
      <c r="P282" t="s">
        <v>14</v>
      </c>
      <c r="Q282" t="s">
        <v>15</v>
      </c>
      <c r="R282">
        <v>2000</v>
      </c>
      <c r="S282">
        <v>19.4575</v>
      </c>
      <c r="U282" t="s">
        <v>12</v>
      </c>
      <c r="V282" t="s">
        <v>14</v>
      </c>
      <c r="W282" t="s">
        <v>15</v>
      </c>
      <c r="X282">
        <v>2000</v>
      </c>
      <c r="Y282">
        <v>6.9112999999999998</v>
      </c>
    </row>
    <row r="283" spans="15:25" x14ac:dyDescent="0.25">
      <c r="O283" t="s">
        <v>11</v>
      </c>
      <c r="P283" t="s">
        <v>14</v>
      </c>
      <c r="Q283" t="s">
        <v>15</v>
      </c>
      <c r="R283">
        <v>2000</v>
      </c>
      <c r="S283">
        <v>18.154299999999999</v>
      </c>
      <c r="U283" t="s">
        <v>12</v>
      </c>
      <c r="V283" t="s">
        <v>14</v>
      </c>
      <c r="W283" t="s">
        <v>15</v>
      </c>
      <c r="X283">
        <v>2000</v>
      </c>
      <c r="Y283">
        <v>7.3834</v>
      </c>
    </row>
    <row r="284" spans="15:25" x14ac:dyDescent="0.25">
      <c r="O284" t="s">
        <v>11</v>
      </c>
      <c r="P284" t="s">
        <v>14</v>
      </c>
      <c r="Q284" t="s">
        <v>15</v>
      </c>
      <c r="R284">
        <v>2000</v>
      </c>
      <c r="S284">
        <v>17.996600000000001</v>
      </c>
      <c r="U284" t="s">
        <v>12</v>
      </c>
      <c r="V284" t="s">
        <v>14</v>
      </c>
      <c r="W284" t="s">
        <v>15</v>
      </c>
      <c r="X284">
        <v>2000</v>
      </c>
      <c r="Y284">
        <v>7.3764000000000003</v>
      </c>
    </row>
    <row r="285" spans="15:25" x14ac:dyDescent="0.25">
      <c r="O285" t="s">
        <v>11</v>
      </c>
      <c r="P285" t="s">
        <v>14</v>
      </c>
      <c r="Q285" t="s">
        <v>15</v>
      </c>
      <c r="R285">
        <v>2000</v>
      </c>
      <c r="S285">
        <v>18.406500000000001</v>
      </c>
      <c r="U285" t="s">
        <v>12</v>
      </c>
      <c r="V285" t="s">
        <v>14</v>
      </c>
      <c r="W285" t="s">
        <v>15</v>
      </c>
      <c r="X285">
        <v>2000</v>
      </c>
      <c r="Y285">
        <v>7.8948</v>
      </c>
    </row>
    <row r="286" spans="15:25" x14ac:dyDescent="0.25">
      <c r="O286" t="s">
        <v>11</v>
      </c>
      <c r="P286" t="s">
        <v>14</v>
      </c>
      <c r="Q286" t="s">
        <v>15</v>
      </c>
      <c r="R286">
        <v>2000</v>
      </c>
      <c r="S286">
        <v>15.899800000000001</v>
      </c>
      <c r="U286" t="s">
        <v>11</v>
      </c>
      <c r="V286" t="s">
        <v>14</v>
      </c>
      <c r="W286" t="s">
        <v>15</v>
      </c>
      <c r="X286">
        <v>2000</v>
      </c>
      <c r="Y286">
        <v>14.3658</v>
      </c>
    </row>
    <row r="287" spans="15:25" x14ac:dyDescent="0.25">
      <c r="O287" t="s">
        <v>11</v>
      </c>
      <c r="P287" t="s">
        <v>14</v>
      </c>
      <c r="Q287" t="s">
        <v>15</v>
      </c>
      <c r="R287">
        <v>2000</v>
      </c>
      <c r="S287">
        <v>15.7257</v>
      </c>
      <c r="U287" t="s">
        <v>11</v>
      </c>
      <c r="V287" t="s">
        <v>14</v>
      </c>
      <c r="W287" t="s">
        <v>15</v>
      </c>
      <c r="X287">
        <v>2000</v>
      </c>
      <c r="Y287">
        <v>14.9954</v>
      </c>
    </row>
    <row r="288" spans="15:25" x14ac:dyDescent="0.25">
      <c r="O288" t="s">
        <v>12</v>
      </c>
      <c r="P288" t="s">
        <v>14</v>
      </c>
      <c r="Q288" t="s">
        <v>15</v>
      </c>
      <c r="R288">
        <v>2000</v>
      </c>
      <c r="S288">
        <v>7.9688999999999997</v>
      </c>
      <c r="U288" t="s">
        <v>12</v>
      </c>
      <c r="V288" t="s">
        <v>14</v>
      </c>
      <c r="W288" t="s">
        <v>15</v>
      </c>
      <c r="X288">
        <v>2000</v>
      </c>
      <c r="Y288">
        <v>6.2362000000000002</v>
      </c>
    </row>
    <row r="289" spans="15:25" x14ac:dyDescent="0.25">
      <c r="O289" t="s">
        <v>11</v>
      </c>
      <c r="P289" t="s">
        <v>14</v>
      </c>
      <c r="Q289" t="s">
        <v>15</v>
      </c>
      <c r="R289">
        <v>2000</v>
      </c>
      <c r="S289">
        <v>16.695399999999999</v>
      </c>
      <c r="U289" t="s">
        <v>11</v>
      </c>
      <c r="V289" t="s">
        <v>14</v>
      </c>
      <c r="W289" t="s">
        <v>15</v>
      </c>
      <c r="X289">
        <v>2000</v>
      </c>
      <c r="Y289">
        <v>15.0336</v>
      </c>
    </row>
    <row r="290" spans="15:25" x14ac:dyDescent="0.25">
      <c r="O290" t="s">
        <v>11</v>
      </c>
      <c r="P290" t="s">
        <v>14</v>
      </c>
      <c r="Q290" t="s">
        <v>15</v>
      </c>
      <c r="R290">
        <v>2000</v>
      </c>
      <c r="S290">
        <v>16.335000000000001</v>
      </c>
      <c r="U290" t="s">
        <v>11</v>
      </c>
      <c r="V290" t="s">
        <v>14</v>
      </c>
      <c r="W290" t="s">
        <v>15</v>
      </c>
      <c r="X290">
        <v>2000</v>
      </c>
      <c r="Y290">
        <v>14.9796</v>
      </c>
    </row>
    <row r="291" spans="15:25" x14ac:dyDescent="0.25">
      <c r="O291" t="s">
        <v>12</v>
      </c>
      <c r="P291" t="s">
        <v>14</v>
      </c>
      <c r="Q291" t="s">
        <v>15</v>
      </c>
      <c r="R291">
        <v>2000</v>
      </c>
      <c r="S291">
        <v>8.1580999999999992</v>
      </c>
      <c r="U291" t="s">
        <v>12</v>
      </c>
      <c r="V291" t="s">
        <v>14</v>
      </c>
      <c r="W291" t="s">
        <v>15</v>
      </c>
      <c r="X291">
        <v>2000</v>
      </c>
      <c r="Y291">
        <v>6.6485000000000003</v>
      </c>
    </row>
    <row r="292" spans="15:25" x14ac:dyDescent="0.25">
      <c r="O292" t="s">
        <v>12</v>
      </c>
      <c r="P292" t="s">
        <v>14</v>
      </c>
      <c r="Q292" t="s">
        <v>15</v>
      </c>
      <c r="R292">
        <v>2000</v>
      </c>
      <c r="S292">
        <v>8.0606000000000009</v>
      </c>
      <c r="U292" t="s">
        <v>11</v>
      </c>
      <c r="V292" t="s">
        <v>14</v>
      </c>
      <c r="W292" t="s">
        <v>15</v>
      </c>
      <c r="X292">
        <v>2000</v>
      </c>
      <c r="Y292">
        <v>13.4123</v>
      </c>
    </row>
    <row r="293" spans="15:25" x14ac:dyDescent="0.25">
      <c r="O293" t="s">
        <v>12</v>
      </c>
      <c r="P293" t="s">
        <v>14</v>
      </c>
      <c r="Q293" t="s">
        <v>15</v>
      </c>
      <c r="R293">
        <v>2000</v>
      </c>
      <c r="S293">
        <v>8.0606000000000009</v>
      </c>
      <c r="U293" t="s">
        <v>11</v>
      </c>
      <c r="V293" t="s">
        <v>14</v>
      </c>
      <c r="W293" t="s">
        <v>15</v>
      </c>
      <c r="X293">
        <v>2000</v>
      </c>
      <c r="Y293">
        <v>15.2768</v>
      </c>
    </row>
    <row r="294" spans="15:25" x14ac:dyDescent="0.25">
      <c r="O294" t="s">
        <v>12</v>
      </c>
      <c r="P294" t="s">
        <v>14</v>
      </c>
      <c r="Q294" t="s">
        <v>15</v>
      </c>
      <c r="R294">
        <v>2000</v>
      </c>
      <c r="S294">
        <v>8.0287000000000006</v>
      </c>
      <c r="U294" t="s">
        <v>12</v>
      </c>
      <c r="V294" t="s">
        <v>14</v>
      </c>
      <c r="W294" t="s">
        <v>15</v>
      </c>
      <c r="X294">
        <v>2000</v>
      </c>
      <c r="Y294">
        <v>6.125</v>
      </c>
    </row>
    <row r="295" spans="15:25" x14ac:dyDescent="0.25">
      <c r="O295" t="s">
        <v>12</v>
      </c>
      <c r="P295" t="s">
        <v>14</v>
      </c>
      <c r="Q295" t="s">
        <v>15</v>
      </c>
      <c r="R295">
        <v>2000</v>
      </c>
      <c r="S295">
        <v>8.0967000000000002</v>
      </c>
      <c r="U295" t="s">
        <v>12</v>
      </c>
      <c r="V295" t="s">
        <v>14</v>
      </c>
      <c r="W295" t="s">
        <v>15</v>
      </c>
      <c r="X295">
        <v>2000</v>
      </c>
      <c r="Y295">
        <v>6.0682999999999998</v>
      </c>
    </row>
    <row r="296" spans="15:25" x14ac:dyDescent="0.25">
      <c r="O296" t="s">
        <v>12</v>
      </c>
      <c r="P296" t="s">
        <v>14</v>
      </c>
      <c r="Q296" t="s">
        <v>15</v>
      </c>
      <c r="R296">
        <v>2000</v>
      </c>
      <c r="S296">
        <v>8.1273</v>
      </c>
      <c r="U296" t="s">
        <v>12</v>
      </c>
      <c r="V296" t="s">
        <v>14</v>
      </c>
      <c r="W296" t="s">
        <v>15</v>
      </c>
      <c r="X296">
        <v>2000</v>
      </c>
      <c r="Y296">
        <v>6.4375</v>
      </c>
    </row>
    <row r="297" spans="15:25" x14ac:dyDescent="0.25">
      <c r="O297" t="s">
        <v>12</v>
      </c>
      <c r="P297" t="s">
        <v>14</v>
      </c>
      <c r="Q297" t="s">
        <v>15</v>
      </c>
      <c r="R297">
        <v>2000</v>
      </c>
      <c r="S297">
        <v>8.0854999999999997</v>
      </c>
      <c r="U297" t="s">
        <v>12</v>
      </c>
      <c r="V297" t="s">
        <v>14</v>
      </c>
      <c r="W297" t="s">
        <v>15</v>
      </c>
      <c r="X297">
        <v>2000</v>
      </c>
      <c r="Y297">
        <v>6.5590999999999999</v>
      </c>
    </row>
    <row r="298" spans="15:25" x14ac:dyDescent="0.25">
      <c r="O298" t="s">
        <v>11</v>
      </c>
      <c r="P298" t="s">
        <v>14</v>
      </c>
      <c r="Q298" t="s">
        <v>15</v>
      </c>
      <c r="R298">
        <v>2000</v>
      </c>
      <c r="S298">
        <v>14.6327</v>
      </c>
      <c r="U298" t="s">
        <v>12</v>
      </c>
      <c r="V298" t="s">
        <v>14</v>
      </c>
      <c r="W298" t="s">
        <v>15</v>
      </c>
      <c r="X298">
        <v>2000</v>
      </c>
      <c r="Y298">
        <v>6.2211999999999996</v>
      </c>
    </row>
    <row r="299" spans="15:25" x14ac:dyDescent="0.25">
      <c r="O299" t="s">
        <v>12</v>
      </c>
      <c r="P299" t="s">
        <v>14</v>
      </c>
      <c r="Q299" t="s">
        <v>15</v>
      </c>
      <c r="R299">
        <v>2000</v>
      </c>
      <c r="S299">
        <v>8.0001999999999995</v>
      </c>
      <c r="U299" t="s">
        <v>12</v>
      </c>
      <c r="V299" t="s">
        <v>14</v>
      </c>
      <c r="W299" t="s">
        <v>15</v>
      </c>
      <c r="X299">
        <v>2000</v>
      </c>
      <c r="Y299">
        <v>6.5617999999999999</v>
      </c>
    </row>
    <row r="300" spans="15:25" x14ac:dyDescent="0.25">
      <c r="O300" t="s">
        <v>12</v>
      </c>
      <c r="P300" t="s">
        <v>14</v>
      </c>
      <c r="Q300" t="s">
        <v>15</v>
      </c>
      <c r="R300">
        <v>2000</v>
      </c>
      <c r="S300">
        <v>7.9882999999999997</v>
      </c>
      <c r="U300" t="s">
        <v>12</v>
      </c>
      <c r="V300" t="s">
        <v>14</v>
      </c>
      <c r="W300" t="s">
        <v>15</v>
      </c>
      <c r="X300">
        <v>2000</v>
      </c>
      <c r="Y300">
        <v>6.6482999999999999</v>
      </c>
    </row>
    <row r="301" spans="15:25" x14ac:dyDescent="0.25">
      <c r="O301" t="s">
        <v>11</v>
      </c>
      <c r="P301" t="s">
        <v>14</v>
      </c>
      <c r="Q301" t="s">
        <v>15</v>
      </c>
      <c r="R301">
        <v>2000</v>
      </c>
      <c r="S301">
        <v>14.1136</v>
      </c>
      <c r="U301" t="s">
        <v>12</v>
      </c>
      <c r="V301" t="s">
        <v>14</v>
      </c>
      <c r="W301" t="s">
        <v>15</v>
      </c>
      <c r="X301">
        <v>2000</v>
      </c>
      <c r="Y301">
        <v>6.8032000000000004</v>
      </c>
    </row>
    <row r="302" spans="15:25" x14ac:dyDescent="0.25">
      <c r="O302" t="s">
        <v>11</v>
      </c>
      <c r="P302" t="s">
        <v>14</v>
      </c>
      <c r="Q302" t="s">
        <v>15</v>
      </c>
      <c r="R302">
        <v>2000</v>
      </c>
      <c r="S302">
        <v>14.7561</v>
      </c>
      <c r="U302" t="s">
        <v>12</v>
      </c>
      <c r="V302" t="s">
        <v>14</v>
      </c>
      <c r="W302" t="s">
        <v>15</v>
      </c>
      <c r="X302">
        <v>2000</v>
      </c>
      <c r="Y302">
        <v>6.8503999999999996</v>
      </c>
    </row>
    <row r="303" spans="15:25" x14ac:dyDescent="0.25">
      <c r="O303" t="s">
        <v>11</v>
      </c>
      <c r="P303" t="s">
        <v>14</v>
      </c>
      <c r="Q303" t="s">
        <v>15</v>
      </c>
      <c r="R303">
        <v>2000</v>
      </c>
      <c r="S303">
        <v>14.064299999999999</v>
      </c>
      <c r="U303" t="s">
        <v>12</v>
      </c>
      <c r="V303" t="s">
        <v>14</v>
      </c>
      <c r="W303" t="s">
        <v>15</v>
      </c>
      <c r="X303">
        <v>2000</v>
      </c>
      <c r="Y303">
        <v>6.5785</v>
      </c>
    </row>
    <row r="304" spans="15:25" x14ac:dyDescent="0.25">
      <c r="O304" t="s">
        <v>11</v>
      </c>
      <c r="P304" t="s">
        <v>14</v>
      </c>
      <c r="Q304" t="s">
        <v>15</v>
      </c>
      <c r="R304">
        <v>2000</v>
      </c>
      <c r="S304">
        <v>14.2143</v>
      </c>
      <c r="U304" t="s">
        <v>11</v>
      </c>
      <c r="V304" t="s">
        <v>14</v>
      </c>
      <c r="W304" t="s">
        <v>15</v>
      </c>
      <c r="X304">
        <v>2000</v>
      </c>
      <c r="Y304">
        <v>11.865399999999999</v>
      </c>
    </row>
    <row r="305" spans="15:25" x14ac:dyDescent="0.25">
      <c r="O305" t="s">
        <v>12</v>
      </c>
      <c r="P305" t="s">
        <v>14</v>
      </c>
      <c r="Q305" t="s">
        <v>15</v>
      </c>
      <c r="R305">
        <v>2000</v>
      </c>
      <c r="S305">
        <v>7.9309000000000003</v>
      </c>
      <c r="U305" t="s">
        <v>11</v>
      </c>
      <c r="V305" t="s">
        <v>14</v>
      </c>
      <c r="W305" t="s">
        <v>15</v>
      </c>
      <c r="X305">
        <v>2000</v>
      </c>
      <c r="Y305">
        <v>13.413600000000001</v>
      </c>
    </row>
    <row r="306" spans="15:25" x14ac:dyDescent="0.25">
      <c r="O306" t="s">
        <v>11</v>
      </c>
      <c r="P306" t="s">
        <v>14</v>
      </c>
      <c r="Q306" t="s">
        <v>15</v>
      </c>
      <c r="R306">
        <v>2000</v>
      </c>
      <c r="S306">
        <v>14.258100000000001</v>
      </c>
      <c r="U306" t="s">
        <v>11</v>
      </c>
      <c r="V306" t="s">
        <v>14</v>
      </c>
      <c r="W306" t="s">
        <v>15</v>
      </c>
      <c r="X306">
        <v>2000</v>
      </c>
      <c r="Y306">
        <v>13.3263</v>
      </c>
    </row>
    <row r="307" spans="15:25" x14ac:dyDescent="0.25">
      <c r="O307" t="s">
        <v>12</v>
      </c>
      <c r="P307" t="s">
        <v>14</v>
      </c>
      <c r="Q307" t="s">
        <v>15</v>
      </c>
      <c r="R307">
        <v>2000</v>
      </c>
      <c r="S307">
        <v>7.8966000000000003</v>
      </c>
      <c r="U307" t="s">
        <v>11</v>
      </c>
      <c r="V307" t="s">
        <v>14</v>
      </c>
      <c r="W307" t="s">
        <v>15</v>
      </c>
      <c r="X307">
        <v>2000</v>
      </c>
      <c r="Y307">
        <v>13.2822</v>
      </c>
    </row>
    <row r="308" spans="15:25" x14ac:dyDescent="0.25">
      <c r="O308" t="s">
        <v>12</v>
      </c>
      <c r="P308" t="s">
        <v>14</v>
      </c>
      <c r="Q308" t="s">
        <v>15</v>
      </c>
      <c r="R308">
        <v>2000</v>
      </c>
      <c r="S308">
        <v>8.1331000000000007</v>
      </c>
      <c r="U308" t="s">
        <v>11</v>
      </c>
      <c r="V308" t="s">
        <v>14</v>
      </c>
      <c r="W308" t="s">
        <v>15</v>
      </c>
      <c r="X308">
        <v>2000</v>
      </c>
      <c r="Y308">
        <v>13.321999999999999</v>
      </c>
    </row>
    <row r="309" spans="15:25" x14ac:dyDescent="0.25">
      <c r="O309" t="s">
        <v>12</v>
      </c>
      <c r="P309" t="s">
        <v>14</v>
      </c>
      <c r="Q309" t="s">
        <v>15</v>
      </c>
      <c r="R309">
        <v>2000</v>
      </c>
      <c r="S309">
        <v>7.9359000000000002</v>
      </c>
      <c r="U309" t="s">
        <v>11</v>
      </c>
      <c r="V309" t="s">
        <v>14</v>
      </c>
      <c r="W309" t="s">
        <v>15</v>
      </c>
      <c r="X309">
        <v>2000</v>
      </c>
      <c r="Y309">
        <v>13.5245</v>
      </c>
    </row>
    <row r="310" spans="15:25" x14ac:dyDescent="0.25">
      <c r="O310" t="s">
        <v>11</v>
      </c>
      <c r="P310" t="s">
        <v>14</v>
      </c>
      <c r="Q310" t="s">
        <v>15</v>
      </c>
      <c r="R310">
        <v>2000</v>
      </c>
      <c r="S310">
        <v>14.263</v>
      </c>
      <c r="U310" t="s">
        <v>11</v>
      </c>
      <c r="V310" t="s">
        <v>14</v>
      </c>
      <c r="W310" t="s">
        <v>15</v>
      </c>
      <c r="X310">
        <v>2000</v>
      </c>
      <c r="Y310">
        <v>13.745100000000001</v>
      </c>
    </row>
    <row r="311" spans="15:25" x14ac:dyDescent="0.25">
      <c r="O311" t="s">
        <v>11</v>
      </c>
      <c r="P311" t="s">
        <v>14</v>
      </c>
      <c r="Q311" t="s">
        <v>15</v>
      </c>
      <c r="R311">
        <v>2000</v>
      </c>
      <c r="S311">
        <v>14.0328</v>
      </c>
      <c r="U311" t="s">
        <v>11</v>
      </c>
      <c r="V311" t="s">
        <v>14</v>
      </c>
      <c r="W311" t="s">
        <v>15</v>
      </c>
      <c r="X311">
        <v>2000</v>
      </c>
      <c r="Y311">
        <v>13.3446</v>
      </c>
    </row>
    <row r="312" spans="15:25" x14ac:dyDescent="0.25">
      <c r="O312" t="s">
        <v>11</v>
      </c>
      <c r="P312" t="s">
        <v>14</v>
      </c>
      <c r="Q312" t="s">
        <v>15</v>
      </c>
      <c r="R312">
        <v>2000</v>
      </c>
      <c r="S312">
        <v>16.291599999999999</v>
      </c>
      <c r="U312" t="s">
        <v>12</v>
      </c>
      <c r="V312" t="s">
        <v>14</v>
      </c>
      <c r="W312" t="s">
        <v>15</v>
      </c>
      <c r="X312">
        <v>2000</v>
      </c>
      <c r="Y312">
        <v>6.5563000000000002</v>
      </c>
    </row>
    <row r="313" spans="15:25" x14ac:dyDescent="0.25">
      <c r="O313" t="s">
        <v>11</v>
      </c>
      <c r="P313" t="s">
        <v>14</v>
      </c>
      <c r="Q313" t="s">
        <v>15</v>
      </c>
      <c r="R313">
        <v>2000</v>
      </c>
      <c r="S313">
        <v>16.567</v>
      </c>
      <c r="U313" t="s">
        <v>11</v>
      </c>
      <c r="V313" t="s">
        <v>14</v>
      </c>
      <c r="W313" t="s">
        <v>15</v>
      </c>
      <c r="X313">
        <v>2000</v>
      </c>
      <c r="Y313">
        <v>11.9938</v>
      </c>
    </row>
    <row r="314" spans="15:25" x14ac:dyDescent="0.25">
      <c r="O314" t="s">
        <v>11</v>
      </c>
      <c r="P314" t="s">
        <v>14</v>
      </c>
      <c r="Q314" t="s">
        <v>15</v>
      </c>
      <c r="R314">
        <v>2000</v>
      </c>
      <c r="S314">
        <v>13.978899999999999</v>
      </c>
      <c r="U314" t="s">
        <v>12</v>
      </c>
      <c r="V314" t="s">
        <v>14</v>
      </c>
      <c r="W314" t="s">
        <v>15</v>
      </c>
      <c r="X314">
        <v>2000</v>
      </c>
      <c r="Y314">
        <v>6.6144999999999996</v>
      </c>
    </row>
    <row r="315" spans="15:25" x14ac:dyDescent="0.25">
      <c r="O315" t="s">
        <v>11</v>
      </c>
      <c r="P315" t="s">
        <v>14</v>
      </c>
      <c r="Q315" t="s">
        <v>15</v>
      </c>
      <c r="R315">
        <v>2000</v>
      </c>
      <c r="S315">
        <v>13.960900000000001</v>
      </c>
      <c r="U315" t="s">
        <v>11</v>
      </c>
      <c r="V315" t="s">
        <v>14</v>
      </c>
      <c r="W315" t="s">
        <v>15</v>
      </c>
      <c r="X315">
        <v>2000</v>
      </c>
      <c r="Y315">
        <v>11.598800000000001</v>
      </c>
    </row>
    <row r="316" spans="15:25" x14ac:dyDescent="0.25">
      <c r="O316" t="s">
        <v>11</v>
      </c>
      <c r="P316" t="s">
        <v>14</v>
      </c>
      <c r="Q316" t="s">
        <v>15</v>
      </c>
      <c r="R316">
        <v>2000</v>
      </c>
      <c r="S316">
        <v>16.1356</v>
      </c>
      <c r="U316" t="s">
        <v>11</v>
      </c>
      <c r="V316" t="s">
        <v>14</v>
      </c>
      <c r="W316" t="s">
        <v>15</v>
      </c>
      <c r="X316">
        <v>2000</v>
      </c>
      <c r="Y316">
        <v>11.5588</v>
      </c>
    </row>
    <row r="317" spans="15:25" x14ac:dyDescent="0.25">
      <c r="O317" t="s">
        <v>11</v>
      </c>
      <c r="P317" t="s">
        <v>14</v>
      </c>
      <c r="Q317" t="s">
        <v>15</v>
      </c>
      <c r="R317">
        <v>2000</v>
      </c>
      <c r="S317">
        <v>16.980799999999999</v>
      </c>
      <c r="U317" t="s">
        <v>11</v>
      </c>
      <c r="V317" t="s">
        <v>14</v>
      </c>
      <c r="W317" t="s">
        <v>15</v>
      </c>
      <c r="X317">
        <v>2000</v>
      </c>
      <c r="Y317">
        <v>12.226900000000001</v>
      </c>
    </row>
    <row r="318" spans="15:25" x14ac:dyDescent="0.25">
      <c r="O318" t="s">
        <v>11</v>
      </c>
      <c r="P318" t="s">
        <v>14</v>
      </c>
      <c r="Q318" t="s">
        <v>15</v>
      </c>
      <c r="R318">
        <v>2000</v>
      </c>
      <c r="S318">
        <v>13.8527</v>
      </c>
      <c r="U318" t="s">
        <v>11</v>
      </c>
      <c r="V318" t="s">
        <v>14</v>
      </c>
      <c r="W318" t="s">
        <v>15</v>
      </c>
      <c r="X318">
        <v>2000</v>
      </c>
      <c r="Y318">
        <v>11.8636</v>
      </c>
    </row>
    <row r="319" spans="15:25" x14ac:dyDescent="0.25">
      <c r="O319" t="s">
        <v>11</v>
      </c>
      <c r="P319" t="s">
        <v>14</v>
      </c>
      <c r="Q319" t="s">
        <v>15</v>
      </c>
      <c r="R319">
        <v>2000</v>
      </c>
      <c r="S319">
        <v>13.937799999999999</v>
      </c>
      <c r="U319" t="s">
        <v>11</v>
      </c>
      <c r="V319" t="s">
        <v>14</v>
      </c>
      <c r="W319" t="s">
        <v>15</v>
      </c>
      <c r="X319">
        <v>2000</v>
      </c>
      <c r="Y319">
        <v>11.9697</v>
      </c>
    </row>
    <row r="320" spans="15:25" x14ac:dyDescent="0.25">
      <c r="O320" t="s">
        <v>11</v>
      </c>
      <c r="P320" t="s">
        <v>14</v>
      </c>
      <c r="Q320" t="s">
        <v>15</v>
      </c>
      <c r="R320">
        <v>2000</v>
      </c>
      <c r="S320">
        <v>13.8482</v>
      </c>
      <c r="U320" t="s">
        <v>12</v>
      </c>
      <c r="V320" t="s">
        <v>14</v>
      </c>
      <c r="W320" t="s">
        <v>15</v>
      </c>
      <c r="X320">
        <v>2000</v>
      </c>
      <c r="Y320">
        <v>6.5742000000000003</v>
      </c>
    </row>
    <row r="321" spans="15:25" x14ac:dyDescent="0.25">
      <c r="O321" t="s">
        <v>11</v>
      </c>
      <c r="P321" t="s">
        <v>14</v>
      </c>
      <c r="Q321" t="s">
        <v>15</v>
      </c>
      <c r="R321">
        <v>2000</v>
      </c>
      <c r="S321">
        <v>14.094200000000001</v>
      </c>
      <c r="U321" t="s">
        <v>11</v>
      </c>
      <c r="V321" t="s">
        <v>14</v>
      </c>
      <c r="W321" t="s">
        <v>15</v>
      </c>
      <c r="X321">
        <v>2000</v>
      </c>
      <c r="Y321">
        <v>12.0412</v>
      </c>
    </row>
    <row r="322" spans="15:25" x14ac:dyDescent="0.25">
      <c r="O322" t="s">
        <v>11</v>
      </c>
      <c r="P322" t="s">
        <v>14</v>
      </c>
      <c r="Q322" t="s">
        <v>15</v>
      </c>
      <c r="R322">
        <v>2000</v>
      </c>
      <c r="S322">
        <v>13.8568</v>
      </c>
      <c r="U322" t="s">
        <v>11</v>
      </c>
      <c r="V322" t="s">
        <v>14</v>
      </c>
      <c r="W322" t="s">
        <v>15</v>
      </c>
      <c r="X322">
        <v>2000</v>
      </c>
      <c r="Y322">
        <v>12.0016</v>
      </c>
    </row>
    <row r="323" spans="15:25" x14ac:dyDescent="0.25">
      <c r="O323" t="s">
        <v>11</v>
      </c>
      <c r="P323" t="s">
        <v>14</v>
      </c>
      <c r="Q323" t="s">
        <v>15</v>
      </c>
      <c r="R323">
        <v>2000</v>
      </c>
      <c r="S323">
        <v>16.750499999999999</v>
      </c>
      <c r="U323" t="s">
        <v>11</v>
      </c>
      <c r="V323" t="s">
        <v>14</v>
      </c>
      <c r="W323" t="s">
        <v>15</v>
      </c>
      <c r="X323">
        <v>2000</v>
      </c>
      <c r="Y323">
        <v>12.178599999999999</v>
      </c>
    </row>
    <row r="324" spans="15:25" x14ac:dyDescent="0.25">
      <c r="O324" t="s">
        <v>11</v>
      </c>
      <c r="P324" t="s">
        <v>14</v>
      </c>
      <c r="Q324" t="s">
        <v>15</v>
      </c>
      <c r="R324">
        <v>2000</v>
      </c>
      <c r="S324">
        <v>16.6997</v>
      </c>
      <c r="U324" t="s">
        <v>11</v>
      </c>
      <c r="V324" t="s">
        <v>14</v>
      </c>
      <c r="W324" t="s">
        <v>15</v>
      </c>
      <c r="X324">
        <v>2000</v>
      </c>
      <c r="Y324">
        <v>12.151999999999999</v>
      </c>
    </row>
    <row r="325" spans="15:25" x14ac:dyDescent="0.25">
      <c r="O325" t="s">
        <v>11</v>
      </c>
      <c r="P325" t="s">
        <v>14</v>
      </c>
      <c r="Q325" t="s">
        <v>15</v>
      </c>
      <c r="R325">
        <v>2000</v>
      </c>
      <c r="S325">
        <v>17.057400000000001</v>
      </c>
      <c r="U325" t="s">
        <v>11</v>
      </c>
      <c r="V325" t="s">
        <v>14</v>
      </c>
      <c r="W325" t="s">
        <v>15</v>
      </c>
      <c r="X325">
        <v>2000</v>
      </c>
      <c r="Y325">
        <v>11.9939</v>
      </c>
    </row>
    <row r="326" spans="15:25" x14ac:dyDescent="0.25">
      <c r="O326" t="s">
        <v>11</v>
      </c>
      <c r="P326" t="s">
        <v>14</v>
      </c>
      <c r="Q326" t="s">
        <v>15</v>
      </c>
      <c r="R326">
        <v>2000</v>
      </c>
      <c r="S326">
        <v>13.9308</v>
      </c>
      <c r="U326" t="s">
        <v>11</v>
      </c>
      <c r="V326" t="s">
        <v>14</v>
      </c>
      <c r="W326" t="s">
        <v>15</v>
      </c>
      <c r="X326">
        <v>2000</v>
      </c>
      <c r="Y326">
        <v>12.245900000000001</v>
      </c>
    </row>
    <row r="327" spans="15:25" x14ac:dyDescent="0.25">
      <c r="O327" t="s">
        <v>11</v>
      </c>
      <c r="P327" t="s">
        <v>14</v>
      </c>
      <c r="Q327" t="s">
        <v>15</v>
      </c>
      <c r="R327">
        <v>2000</v>
      </c>
      <c r="S327">
        <v>13.9305</v>
      </c>
      <c r="U327" t="s">
        <v>11</v>
      </c>
      <c r="V327" t="s">
        <v>14</v>
      </c>
      <c r="W327" t="s">
        <v>15</v>
      </c>
      <c r="X327">
        <v>2000</v>
      </c>
      <c r="Y327">
        <v>12.6235</v>
      </c>
    </row>
    <row r="328" spans="15:25" x14ac:dyDescent="0.25">
      <c r="O328" t="s">
        <v>11</v>
      </c>
      <c r="P328" t="s">
        <v>14</v>
      </c>
      <c r="Q328" t="s">
        <v>15</v>
      </c>
      <c r="R328">
        <v>2000</v>
      </c>
      <c r="S328">
        <v>16.6844</v>
      </c>
      <c r="U328" t="s">
        <v>11</v>
      </c>
      <c r="V328" t="s">
        <v>14</v>
      </c>
      <c r="W328" t="s">
        <v>15</v>
      </c>
      <c r="X328">
        <v>2000</v>
      </c>
      <c r="Y328">
        <v>13.3567</v>
      </c>
    </row>
    <row r="329" spans="15:25" x14ac:dyDescent="0.25">
      <c r="O329" t="s">
        <v>11</v>
      </c>
      <c r="P329" t="s">
        <v>14</v>
      </c>
      <c r="Q329" t="s">
        <v>15</v>
      </c>
      <c r="R329">
        <v>2000</v>
      </c>
      <c r="S329">
        <v>14.077400000000001</v>
      </c>
      <c r="U329" t="s">
        <v>11</v>
      </c>
      <c r="V329" t="s">
        <v>14</v>
      </c>
      <c r="W329" t="s">
        <v>15</v>
      </c>
      <c r="X329">
        <v>2000</v>
      </c>
      <c r="Y329">
        <v>11.941700000000001</v>
      </c>
    </row>
    <row r="330" spans="15:25" x14ac:dyDescent="0.25">
      <c r="O330" t="s">
        <v>11</v>
      </c>
      <c r="P330" t="s">
        <v>14</v>
      </c>
      <c r="Q330" t="s">
        <v>15</v>
      </c>
      <c r="R330">
        <v>2000</v>
      </c>
      <c r="S330">
        <v>13.8668</v>
      </c>
      <c r="U330" t="s">
        <v>11</v>
      </c>
      <c r="V330" t="s">
        <v>14</v>
      </c>
      <c r="W330" t="s">
        <v>15</v>
      </c>
      <c r="X330">
        <v>2000</v>
      </c>
      <c r="Y330">
        <v>11.965</v>
      </c>
    </row>
    <row r="331" spans="15:25" x14ac:dyDescent="0.25">
      <c r="O331" t="s">
        <v>11</v>
      </c>
      <c r="P331" t="s">
        <v>14</v>
      </c>
      <c r="Q331" t="s">
        <v>15</v>
      </c>
      <c r="R331">
        <v>2000</v>
      </c>
      <c r="S331">
        <v>14.0037</v>
      </c>
      <c r="U331" t="s">
        <v>11</v>
      </c>
      <c r="V331" t="s">
        <v>14</v>
      </c>
      <c r="W331" t="s">
        <v>15</v>
      </c>
      <c r="X331">
        <v>2000</v>
      </c>
      <c r="Y331">
        <v>11.975300000000001</v>
      </c>
    </row>
    <row r="332" spans="15:25" x14ac:dyDescent="0.25">
      <c r="O332" t="s">
        <v>11</v>
      </c>
      <c r="P332" t="s">
        <v>14</v>
      </c>
      <c r="Q332" t="s">
        <v>15</v>
      </c>
      <c r="R332">
        <v>2000</v>
      </c>
      <c r="S332">
        <v>14.0511</v>
      </c>
      <c r="U332" t="s">
        <v>11</v>
      </c>
      <c r="V332" t="s">
        <v>14</v>
      </c>
      <c r="W332" t="s">
        <v>15</v>
      </c>
      <c r="X332">
        <v>2000</v>
      </c>
      <c r="Y332">
        <v>12.042999999999999</v>
      </c>
    </row>
    <row r="333" spans="15:25" x14ac:dyDescent="0.25">
      <c r="O333" t="s">
        <v>11</v>
      </c>
      <c r="P333" t="s">
        <v>14</v>
      </c>
      <c r="Q333" t="s">
        <v>15</v>
      </c>
      <c r="R333">
        <v>2000</v>
      </c>
      <c r="S333">
        <v>14.002800000000001</v>
      </c>
      <c r="U333" t="s">
        <v>11</v>
      </c>
      <c r="V333" t="s">
        <v>14</v>
      </c>
      <c r="W333" t="s">
        <v>15</v>
      </c>
      <c r="X333">
        <v>2000</v>
      </c>
      <c r="Y333">
        <v>11.9718</v>
      </c>
    </row>
    <row r="334" spans="15:25" x14ac:dyDescent="0.25">
      <c r="O334" t="s">
        <v>11</v>
      </c>
      <c r="P334" t="s">
        <v>14</v>
      </c>
      <c r="Q334" t="s">
        <v>15</v>
      </c>
      <c r="R334">
        <v>2000</v>
      </c>
      <c r="S334">
        <v>13.9917</v>
      </c>
      <c r="U334" t="s">
        <v>11</v>
      </c>
      <c r="V334" t="s">
        <v>14</v>
      </c>
      <c r="W334" t="s">
        <v>15</v>
      </c>
      <c r="X334">
        <v>2000</v>
      </c>
      <c r="Y334">
        <v>12.008699999999999</v>
      </c>
    </row>
    <row r="335" spans="15:25" x14ac:dyDescent="0.25">
      <c r="O335" t="s">
        <v>11</v>
      </c>
      <c r="P335" t="s">
        <v>14</v>
      </c>
      <c r="Q335" t="s">
        <v>15</v>
      </c>
      <c r="R335">
        <v>2000</v>
      </c>
      <c r="S335">
        <v>13.8789</v>
      </c>
      <c r="U335" t="s">
        <v>11</v>
      </c>
      <c r="V335" t="s">
        <v>14</v>
      </c>
      <c r="W335" t="s">
        <v>15</v>
      </c>
      <c r="X335">
        <v>2000</v>
      </c>
      <c r="Y335">
        <v>11.9979</v>
      </c>
    </row>
    <row r="336" spans="15:25" x14ac:dyDescent="0.25">
      <c r="O336" t="s">
        <v>11</v>
      </c>
      <c r="P336" t="s">
        <v>14</v>
      </c>
      <c r="Q336" t="s">
        <v>15</v>
      </c>
      <c r="R336">
        <v>2000</v>
      </c>
      <c r="S336">
        <v>13.938599999999999</v>
      </c>
      <c r="U336" t="s">
        <v>11</v>
      </c>
      <c r="V336" t="s">
        <v>14</v>
      </c>
      <c r="W336" t="s">
        <v>15</v>
      </c>
      <c r="X336">
        <v>2000</v>
      </c>
      <c r="Y336">
        <v>11.898899999999999</v>
      </c>
    </row>
    <row r="337" spans="15:25" x14ac:dyDescent="0.25">
      <c r="O337" t="s">
        <v>11</v>
      </c>
      <c r="P337" t="s">
        <v>14</v>
      </c>
      <c r="Q337" t="s">
        <v>15</v>
      </c>
      <c r="R337">
        <v>2000</v>
      </c>
      <c r="S337">
        <v>14.0251</v>
      </c>
      <c r="U337" t="s">
        <v>11</v>
      </c>
      <c r="V337" t="s">
        <v>14</v>
      </c>
      <c r="W337" t="s">
        <v>15</v>
      </c>
      <c r="X337">
        <v>2000</v>
      </c>
      <c r="Y337">
        <v>13.207599999999999</v>
      </c>
    </row>
    <row r="338" spans="15:25" x14ac:dyDescent="0.25">
      <c r="O338" t="s">
        <v>11</v>
      </c>
      <c r="P338" t="s">
        <v>14</v>
      </c>
      <c r="Q338" t="s">
        <v>15</v>
      </c>
      <c r="R338">
        <v>2000</v>
      </c>
      <c r="S338">
        <v>13.8713</v>
      </c>
      <c r="U338" t="s">
        <v>11</v>
      </c>
      <c r="V338" t="s">
        <v>14</v>
      </c>
      <c r="W338" t="s">
        <v>15</v>
      </c>
      <c r="X338">
        <v>2000</v>
      </c>
      <c r="Y338">
        <v>11.741300000000001</v>
      </c>
    </row>
    <row r="339" spans="15:25" x14ac:dyDescent="0.25">
      <c r="O339" t="s">
        <v>11</v>
      </c>
      <c r="P339" t="s">
        <v>14</v>
      </c>
      <c r="Q339" t="s">
        <v>15</v>
      </c>
      <c r="R339">
        <v>2000</v>
      </c>
      <c r="S339">
        <v>13.935700000000001</v>
      </c>
      <c r="U339" t="s">
        <v>11</v>
      </c>
      <c r="V339" t="s">
        <v>14</v>
      </c>
      <c r="W339" t="s">
        <v>15</v>
      </c>
      <c r="X339">
        <v>2000</v>
      </c>
      <c r="Y339">
        <v>11.934900000000001</v>
      </c>
    </row>
    <row r="340" spans="15:25" x14ac:dyDescent="0.25">
      <c r="O340" t="s">
        <v>11</v>
      </c>
      <c r="P340" t="s">
        <v>14</v>
      </c>
      <c r="Q340" t="s">
        <v>15</v>
      </c>
      <c r="R340">
        <v>2000</v>
      </c>
      <c r="S340">
        <v>13.743499999999999</v>
      </c>
      <c r="U340" t="s">
        <v>11</v>
      </c>
      <c r="V340" t="s">
        <v>14</v>
      </c>
      <c r="W340" t="s">
        <v>15</v>
      </c>
      <c r="X340">
        <v>2000</v>
      </c>
      <c r="Y340">
        <v>11.7598</v>
      </c>
    </row>
    <row r="341" spans="15:25" x14ac:dyDescent="0.25">
      <c r="O341" t="s">
        <v>11</v>
      </c>
      <c r="P341" t="s">
        <v>14</v>
      </c>
      <c r="Q341" t="s">
        <v>15</v>
      </c>
      <c r="R341">
        <v>2000</v>
      </c>
      <c r="S341">
        <v>14.049799999999999</v>
      </c>
      <c r="U341" t="s">
        <v>11</v>
      </c>
      <c r="V341" t="s">
        <v>14</v>
      </c>
      <c r="W341" t="s">
        <v>15</v>
      </c>
      <c r="X341">
        <v>2000</v>
      </c>
      <c r="Y341">
        <v>13.197100000000001</v>
      </c>
    </row>
    <row r="342" spans="15:25" x14ac:dyDescent="0.25">
      <c r="O342" t="s">
        <v>11</v>
      </c>
      <c r="P342" t="s">
        <v>14</v>
      </c>
      <c r="Q342" t="s">
        <v>15</v>
      </c>
      <c r="R342">
        <v>2000</v>
      </c>
      <c r="S342">
        <v>13.841699999999999</v>
      </c>
      <c r="U342" t="s">
        <v>11</v>
      </c>
      <c r="V342" t="s">
        <v>14</v>
      </c>
      <c r="W342" t="s">
        <v>15</v>
      </c>
      <c r="X342">
        <v>2000</v>
      </c>
      <c r="Y342">
        <v>13.196099999999999</v>
      </c>
    </row>
    <row r="343" spans="15:25" x14ac:dyDescent="0.25">
      <c r="O343" t="s">
        <v>11</v>
      </c>
      <c r="P343" t="s">
        <v>14</v>
      </c>
      <c r="Q343" t="s">
        <v>15</v>
      </c>
      <c r="R343">
        <v>2000</v>
      </c>
      <c r="S343">
        <v>13.9114</v>
      </c>
      <c r="U343" t="s">
        <v>11</v>
      </c>
      <c r="V343" t="s">
        <v>14</v>
      </c>
      <c r="W343" t="s">
        <v>15</v>
      </c>
      <c r="X343">
        <v>2000</v>
      </c>
      <c r="Y343">
        <v>13.179600000000001</v>
      </c>
    </row>
    <row r="344" spans="15:25" x14ac:dyDescent="0.25">
      <c r="O344" t="s">
        <v>11</v>
      </c>
      <c r="P344" t="s">
        <v>14</v>
      </c>
      <c r="Q344" t="s">
        <v>15</v>
      </c>
      <c r="R344">
        <v>2000</v>
      </c>
      <c r="S344">
        <v>13.974299999999999</v>
      </c>
      <c r="U344" t="s">
        <v>11</v>
      </c>
      <c r="V344" t="s">
        <v>14</v>
      </c>
      <c r="W344" t="s">
        <v>15</v>
      </c>
      <c r="X344">
        <v>2000</v>
      </c>
      <c r="Y344">
        <v>11.8345</v>
      </c>
    </row>
    <row r="345" spans="15:25" x14ac:dyDescent="0.25">
      <c r="O345" t="s">
        <v>11</v>
      </c>
      <c r="P345" t="s">
        <v>14</v>
      </c>
      <c r="Q345" t="s">
        <v>15</v>
      </c>
      <c r="R345">
        <v>2000</v>
      </c>
      <c r="S345">
        <v>13.795400000000001</v>
      </c>
      <c r="U345" t="s">
        <v>11</v>
      </c>
      <c r="V345" t="s">
        <v>14</v>
      </c>
      <c r="W345" t="s">
        <v>15</v>
      </c>
      <c r="X345">
        <v>2000</v>
      </c>
      <c r="Y345">
        <v>11.860200000000001</v>
      </c>
    </row>
    <row r="346" spans="15:25" x14ac:dyDescent="0.25">
      <c r="O346" t="s">
        <v>11</v>
      </c>
      <c r="P346" t="s">
        <v>14</v>
      </c>
      <c r="Q346" t="s">
        <v>15</v>
      </c>
      <c r="R346">
        <v>2000</v>
      </c>
      <c r="S346">
        <v>13.580399999999999</v>
      </c>
      <c r="U346" t="s">
        <v>11</v>
      </c>
      <c r="V346" t="s">
        <v>14</v>
      </c>
      <c r="W346" t="s">
        <v>15</v>
      </c>
      <c r="X346">
        <v>2000</v>
      </c>
      <c r="Y346">
        <v>13.196400000000001</v>
      </c>
    </row>
    <row r="347" spans="15:25" x14ac:dyDescent="0.25">
      <c r="O347" t="s">
        <v>11</v>
      </c>
      <c r="P347" t="s">
        <v>14</v>
      </c>
      <c r="Q347" t="s">
        <v>15</v>
      </c>
      <c r="R347">
        <v>2000</v>
      </c>
      <c r="S347">
        <v>16.665800000000001</v>
      </c>
      <c r="U347" t="s">
        <v>11</v>
      </c>
      <c r="V347" t="s">
        <v>14</v>
      </c>
      <c r="W347" t="s">
        <v>15</v>
      </c>
      <c r="X347">
        <v>2000</v>
      </c>
      <c r="Y347">
        <v>11.9819</v>
      </c>
    </row>
    <row r="348" spans="15:25" x14ac:dyDescent="0.25">
      <c r="O348" t="s">
        <v>11</v>
      </c>
      <c r="P348" t="s">
        <v>14</v>
      </c>
      <c r="Q348" t="s">
        <v>15</v>
      </c>
      <c r="R348">
        <v>2000</v>
      </c>
      <c r="S348">
        <v>14.130699999999999</v>
      </c>
      <c r="U348" t="s">
        <v>11</v>
      </c>
      <c r="V348" t="s">
        <v>14</v>
      </c>
      <c r="W348" t="s">
        <v>15</v>
      </c>
      <c r="X348">
        <v>2000</v>
      </c>
      <c r="Y348">
        <v>11.7402</v>
      </c>
    </row>
    <row r="349" spans="15:25" x14ac:dyDescent="0.25">
      <c r="O349" t="s">
        <v>11</v>
      </c>
      <c r="P349" t="s">
        <v>14</v>
      </c>
      <c r="Q349" t="s">
        <v>15</v>
      </c>
      <c r="R349">
        <v>2000</v>
      </c>
      <c r="S349">
        <v>13.7597</v>
      </c>
      <c r="U349" t="s">
        <v>11</v>
      </c>
      <c r="V349" t="s">
        <v>14</v>
      </c>
      <c r="W349" t="s">
        <v>15</v>
      </c>
      <c r="X349">
        <v>2000</v>
      </c>
      <c r="Y349">
        <v>13.178000000000001</v>
      </c>
    </row>
    <row r="350" spans="15:25" x14ac:dyDescent="0.25">
      <c r="O350" t="s">
        <v>11</v>
      </c>
      <c r="P350" t="s">
        <v>14</v>
      </c>
      <c r="Q350" t="s">
        <v>15</v>
      </c>
      <c r="R350">
        <v>2000</v>
      </c>
      <c r="S350">
        <v>13.747299999999999</v>
      </c>
      <c r="U350" t="s">
        <v>11</v>
      </c>
      <c r="V350" t="s">
        <v>14</v>
      </c>
      <c r="W350" t="s">
        <v>15</v>
      </c>
      <c r="X350">
        <v>2000</v>
      </c>
      <c r="Y350">
        <v>11.9908</v>
      </c>
    </row>
    <row r="351" spans="15:25" x14ac:dyDescent="0.25">
      <c r="O351" t="s">
        <v>11</v>
      </c>
      <c r="P351" t="s">
        <v>14</v>
      </c>
      <c r="Q351" t="s">
        <v>15</v>
      </c>
      <c r="R351">
        <v>2000</v>
      </c>
      <c r="S351">
        <v>17.6007</v>
      </c>
      <c r="U351" t="s">
        <v>11</v>
      </c>
      <c r="V351" t="s">
        <v>14</v>
      </c>
      <c r="W351" t="s">
        <v>15</v>
      </c>
      <c r="X351">
        <v>2000</v>
      </c>
      <c r="Y351">
        <v>13.207599999999999</v>
      </c>
    </row>
    <row r="352" spans="15:25" x14ac:dyDescent="0.25">
      <c r="O352" t="s">
        <v>11</v>
      </c>
      <c r="P352" t="s">
        <v>14</v>
      </c>
      <c r="Q352" t="s">
        <v>15</v>
      </c>
      <c r="R352">
        <v>2000</v>
      </c>
      <c r="S352">
        <v>13.907</v>
      </c>
      <c r="U352" t="s">
        <v>11</v>
      </c>
      <c r="V352" t="s">
        <v>14</v>
      </c>
      <c r="W352" t="s">
        <v>15</v>
      </c>
      <c r="X352">
        <v>2000</v>
      </c>
      <c r="Y352">
        <v>11.864000000000001</v>
      </c>
    </row>
    <row r="353" spans="15:25" x14ac:dyDescent="0.25">
      <c r="O353" t="s">
        <v>11</v>
      </c>
      <c r="P353" t="s">
        <v>14</v>
      </c>
      <c r="Q353" t="s">
        <v>15</v>
      </c>
      <c r="R353">
        <v>2000</v>
      </c>
      <c r="S353">
        <v>16.651399999999999</v>
      </c>
      <c r="U353" t="s">
        <v>11</v>
      </c>
      <c r="V353" t="s">
        <v>14</v>
      </c>
      <c r="W353" t="s">
        <v>15</v>
      </c>
      <c r="X353">
        <v>2000</v>
      </c>
      <c r="Y353">
        <v>11.962999999999999</v>
      </c>
    </row>
    <row r="354" spans="15:25" x14ac:dyDescent="0.25">
      <c r="O354" t="s">
        <v>11</v>
      </c>
      <c r="P354" t="s">
        <v>14</v>
      </c>
      <c r="Q354" t="s">
        <v>15</v>
      </c>
      <c r="R354">
        <v>2000</v>
      </c>
      <c r="S354">
        <v>16.886199999999999</v>
      </c>
      <c r="U354" t="s">
        <v>11</v>
      </c>
      <c r="V354" t="s">
        <v>14</v>
      </c>
      <c r="W354" t="s">
        <v>15</v>
      </c>
      <c r="X354">
        <v>2000</v>
      </c>
      <c r="Y354">
        <v>11.7546</v>
      </c>
    </row>
    <row r="355" spans="15:25" x14ac:dyDescent="0.25">
      <c r="O355" t="s">
        <v>11</v>
      </c>
      <c r="P355" t="s">
        <v>14</v>
      </c>
      <c r="Q355" t="s">
        <v>15</v>
      </c>
      <c r="R355">
        <v>2000</v>
      </c>
      <c r="S355">
        <v>13.578799999999999</v>
      </c>
      <c r="U355" t="s">
        <v>11</v>
      </c>
      <c r="V355" t="s">
        <v>14</v>
      </c>
      <c r="W355" t="s">
        <v>15</v>
      </c>
      <c r="X355">
        <v>2000</v>
      </c>
      <c r="Y355">
        <v>13.258699999999999</v>
      </c>
    </row>
    <row r="356" spans="15:25" x14ac:dyDescent="0.25">
      <c r="O356" t="s">
        <v>11</v>
      </c>
      <c r="P356" t="s">
        <v>14</v>
      </c>
      <c r="Q356" t="s">
        <v>15</v>
      </c>
      <c r="R356">
        <v>2000</v>
      </c>
      <c r="S356">
        <v>13.697699999999999</v>
      </c>
      <c r="U356" t="s">
        <v>11</v>
      </c>
      <c r="V356" t="s">
        <v>14</v>
      </c>
      <c r="W356" t="s">
        <v>15</v>
      </c>
      <c r="X356">
        <v>2000</v>
      </c>
      <c r="Y356">
        <v>11.892099999999999</v>
      </c>
    </row>
    <row r="357" spans="15:25" x14ac:dyDescent="0.25">
      <c r="O357" t="s">
        <v>11</v>
      </c>
      <c r="P357" t="s">
        <v>14</v>
      </c>
      <c r="Q357" t="s">
        <v>15</v>
      </c>
      <c r="R357">
        <v>2000</v>
      </c>
      <c r="S357">
        <v>14.623900000000001</v>
      </c>
      <c r="U357" t="s">
        <v>11</v>
      </c>
      <c r="V357" t="s">
        <v>14</v>
      </c>
      <c r="W357" t="s">
        <v>15</v>
      </c>
      <c r="X357">
        <v>2000</v>
      </c>
      <c r="Y357">
        <v>11.942399999999999</v>
      </c>
    </row>
    <row r="358" spans="15:25" x14ac:dyDescent="0.25">
      <c r="O358" t="s">
        <v>11</v>
      </c>
      <c r="P358" t="s">
        <v>14</v>
      </c>
      <c r="Q358" t="s">
        <v>15</v>
      </c>
      <c r="R358">
        <v>2000</v>
      </c>
      <c r="S358">
        <v>16.842099999999999</v>
      </c>
      <c r="U358" t="s">
        <v>11</v>
      </c>
      <c r="V358" t="s">
        <v>14</v>
      </c>
      <c r="W358" t="s">
        <v>15</v>
      </c>
      <c r="X358">
        <v>2000</v>
      </c>
      <c r="Y358">
        <v>12.1412</v>
      </c>
    </row>
    <row r="359" spans="15:25" x14ac:dyDescent="0.25">
      <c r="O359" t="s">
        <v>11</v>
      </c>
      <c r="P359" t="s">
        <v>14</v>
      </c>
      <c r="Q359" t="s">
        <v>15</v>
      </c>
      <c r="R359">
        <v>2000</v>
      </c>
      <c r="S359">
        <v>16.880700000000001</v>
      </c>
      <c r="U359" t="s">
        <v>11</v>
      </c>
      <c r="V359" t="s">
        <v>14</v>
      </c>
      <c r="W359" t="s">
        <v>15</v>
      </c>
      <c r="X359">
        <v>2000</v>
      </c>
      <c r="Y359">
        <v>13.1225</v>
      </c>
    </row>
    <row r="360" spans="15:25" x14ac:dyDescent="0.25">
      <c r="O360" t="s">
        <v>11</v>
      </c>
      <c r="P360" t="s">
        <v>14</v>
      </c>
      <c r="Q360" t="s">
        <v>15</v>
      </c>
      <c r="R360">
        <v>2000</v>
      </c>
      <c r="S360">
        <v>13.758800000000001</v>
      </c>
      <c r="U360" t="s">
        <v>11</v>
      </c>
      <c r="V360" t="s">
        <v>14</v>
      </c>
      <c r="W360" t="s">
        <v>15</v>
      </c>
      <c r="X360">
        <v>2000</v>
      </c>
      <c r="Y360">
        <v>13.222799999999999</v>
      </c>
    </row>
    <row r="361" spans="15:25" x14ac:dyDescent="0.25">
      <c r="O361" t="s">
        <v>11</v>
      </c>
      <c r="P361" t="s">
        <v>14</v>
      </c>
      <c r="Q361" t="s">
        <v>15</v>
      </c>
      <c r="R361">
        <v>2000</v>
      </c>
      <c r="S361">
        <v>16.725200000000001</v>
      </c>
      <c r="U361" t="s">
        <v>11</v>
      </c>
      <c r="V361" t="s">
        <v>14</v>
      </c>
      <c r="W361" t="s">
        <v>15</v>
      </c>
      <c r="X361">
        <v>2000</v>
      </c>
      <c r="Y361">
        <v>13.081899999999999</v>
      </c>
    </row>
    <row r="362" spans="15:25" x14ac:dyDescent="0.25">
      <c r="O362" t="s">
        <v>11</v>
      </c>
      <c r="P362" t="s">
        <v>14</v>
      </c>
      <c r="Q362" t="s">
        <v>15</v>
      </c>
      <c r="R362">
        <v>2000</v>
      </c>
      <c r="S362">
        <v>16.722999999999999</v>
      </c>
      <c r="U362" t="s">
        <v>11</v>
      </c>
      <c r="V362" t="s">
        <v>14</v>
      </c>
      <c r="W362" t="s">
        <v>15</v>
      </c>
      <c r="X362">
        <v>2000</v>
      </c>
      <c r="Y362">
        <v>11.792999999999999</v>
      </c>
    </row>
    <row r="363" spans="15:25" x14ac:dyDescent="0.25">
      <c r="O363" t="s">
        <v>11</v>
      </c>
      <c r="P363" t="s">
        <v>14</v>
      </c>
      <c r="Q363" t="s">
        <v>15</v>
      </c>
      <c r="R363">
        <v>2000</v>
      </c>
      <c r="S363">
        <v>17.1403</v>
      </c>
      <c r="U363" t="s">
        <v>11</v>
      </c>
      <c r="V363" t="s">
        <v>14</v>
      </c>
      <c r="W363" t="s">
        <v>15</v>
      </c>
      <c r="X363">
        <v>2000</v>
      </c>
      <c r="Y363">
        <v>13.258100000000001</v>
      </c>
    </row>
    <row r="364" spans="15:25" x14ac:dyDescent="0.25">
      <c r="O364" t="s">
        <v>11</v>
      </c>
      <c r="P364" t="s">
        <v>14</v>
      </c>
      <c r="Q364" t="s">
        <v>15</v>
      </c>
      <c r="R364">
        <v>2000</v>
      </c>
      <c r="S364">
        <v>16.598800000000001</v>
      </c>
      <c r="U364" t="s">
        <v>11</v>
      </c>
      <c r="V364" t="s">
        <v>14</v>
      </c>
      <c r="W364" t="s">
        <v>15</v>
      </c>
      <c r="X364">
        <v>2000</v>
      </c>
      <c r="Y364">
        <v>11.692399999999999</v>
      </c>
    </row>
    <row r="365" spans="15:25" x14ac:dyDescent="0.25">
      <c r="O365" t="s">
        <v>11</v>
      </c>
      <c r="P365" t="s">
        <v>14</v>
      </c>
      <c r="Q365" t="s">
        <v>15</v>
      </c>
      <c r="R365">
        <v>2000</v>
      </c>
      <c r="S365">
        <v>16.758900000000001</v>
      </c>
      <c r="U365" t="s">
        <v>11</v>
      </c>
      <c r="V365" t="s">
        <v>14</v>
      </c>
      <c r="W365" t="s">
        <v>15</v>
      </c>
      <c r="X365">
        <v>2000</v>
      </c>
      <c r="Y365">
        <v>11.826499999999999</v>
      </c>
    </row>
    <row r="366" spans="15:25" x14ac:dyDescent="0.25">
      <c r="O366" t="s">
        <v>11</v>
      </c>
      <c r="P366" t="s">
        <v>14</v>
      </c>
      <c r="Q366" t="s">
        <v>15</v>
      </c>
      <c r="R366">
        <v>2000</v>
      </c>
      <c r="S366">
        <v>13.647399999999999</v>
      </c>
      <c r="U366" t="s">
        <v>11</v>
      </c>
      <c r="V366" t="s">
        <v>14</v>
      </c>
      <c r="W366" t="s">
        <v>15</v>
      </c>
      <c r="X366">
        <v>2000</v>
      </c>
      <c r="Y366">
        <v>11.876899999999999</v>
      </c>
    </row>
    <row r="367" spans="15:25" x14ac:dyDescent="0.25">
      <c r="O367" t="s">
        <v>11</v>
      </c>
      <c r="P367" t="s">
        <v>14</v>
      </c>
      <c r="Q367" t="s">
        <v>15</v>
      </c>
      <c r="R367">
        <v>2000</v>
      </c>
      <c r="S367">
        <v>16.624099999999999</v>
      </c>
      <c r="U367" t="s">
        <v>11</v>
      </c>
      <c r="V367" t="s">
        <v>14</v>
      </c>
      <c r="W367" t="s">
        <v>15</v>
      </c>
      <c r="X367">
        <v>2000</v>
      </c>
      <c r="Y367">
        <v>11.8117</v>
      </c>
    </row>
    <row r="368" spans="15:25" x14ac:dyDescent="0.25">
      <c r="O368" t="s">
        <v>11</v>
      </c>
      <c r="P368" t="s">
        <v>14</v>
      </c>
      <c r="Q368" t="s">
        <v>15</v>
      </c>
      <c r="R368">
        <v>2000</v>
      </c>
      <c r="S368">
        <v>13.742100000000001</v>
      </c>
      <c r="U368" t="s">
        <v>11</v>
      </c>
      <c r="V368" t="s">
        <v>14</v>
      </c>
      <c r="W368" t="s">
        <v>15</v>
      </c>
      <c r="X368">
        <v>2000</v>
      </c>
      <c r="Y368">
        <v>13.0999</v>
      </c>
    </row>
    <row r="369" spans="15:25" x14ac:dyDescent="0.25">
      <c r="O369" t="s">
        <v>11</v>
      </c>
      <c r="P369" t="s">
        <v>14</v>
      </c>
      <c r="Q369" t="s">
        <v>15</v>
      </c>
      <c r="R369">
        <v>2000</v>
      </c>
      <c r="S369">
        <v>13.8538</v>
      </c>
      <c r="U369" t="s">
        <v>11</v>
      </c>
      <c r="V369" t="s">
        <v>14</v>
      </c>
      <c r="W369" t="s">
        <v>15</v>
      </c>
      <c r="X369">
        <v>2000</v>
      </c>
      <c r="Y369">
        <v>11.668900000000001</v>
      </c>
    </row>
    <row r="370" spans="15:25" x14ac:dyDescent="0.25">
      <c r="O370" t="s">
        <v>11</v>
      </c>
      <c r="P370" t="s">
        <v>14</v>
      </c>
      <c r="Q370" t="s">
        <v>15</v>
      </c>
      <c r="R370">
        <v>2000</v>
      </c>
      <c r="S370">
        <v>17.170200000000001</v>
      </c>
      <c r="U370" t="s">
        <v>11</v>
      </c>
      <c r="V370" t="s">
        <v>14</v>
      </c>
      <c r="W370" t="s">
        <v>15</v>
      </c>
      <c r="X370">
        <v>2000</v>
      </c>
      <c r="Y370">
        <v>11.6349</v>
      </c>
    </row>
    <row r="371" spans="15:25" x14ac:dyDescent="0.25">
      <c r="O371" t="s">
        <v>11</v>
      </c>
      <c r="P371" t="s">
        <v>14</v>
      </c>
      <c r="Q371" t="s">
        <v>15</v>
      </c>
      <c r="R371">
        <v>2000</v>
      </c>
      <c r="S371">
        <v>14.0593</v>
      </c>
      <c r="U371" t="s">
        <v>11</v>
      </c>
      <c r="V371" t="s">
        <v>14</v>
      </c>
      <c r="W371" t="s">
        <v>15</v>
      </c>
      <c r="X371">
        <v>2000</v>
      </c>
      <c r="Y371">
        <v>13.1686</v>
      </c>
    </row>
    <row r="372" spans="15:25" x14ac:dyDescent="0.25">
      <c r="O372" t="s">
        <v>11</v>
      </c>
      <c r="P372" t="s">
        <v>14</v>
      </c>
      <c r="Q372" t="s">
        <v>15</v>
      </c>
      <c r="R372">
        <v>2000</v>
      </c>
      <c r="S372">
        <v>16.9117</v>
      </c>
      <c r="U372" t="s">
        <v>11</v>
      </c>
      <c r="V372" t="s">
        <v>14</v>
      </c>
      <c r="W372" t="s">
        <v>15</v>
      </c>
      <c r="X372">
        <v>2000</v>
      </c>
      <c r="Y372">
        <v>13.2829</v>
      </c>
    </row>
    <row r="373" spans="15:25" x14ac:dyDescent="0.25">
      <c r="O373" t="s">
        <v>11</v>
      </c>
      <c r="P373" t="s">
        <v>14</v>
      </c>
      <c r="Q373" t="s">
        <v>15</v>
      </c>
      <c r="R373">
        <v>2000</v>
      </c>
      <c r="S373">
        <v>16.829999999999998</v>
      </c>
      <c r="U373" t="s">
        <v>11</v>
      </c>
      <c r="V373" t="s">
        <v>14</v>
      </c>
      <c r="W373" t="s">
        <v>15</v>
      </c>
      <c r="X373">
        <v>2000</v>
      </c>
      <c r="Y373">
        <v>13.189299999999999</v>
      </c>
    </row>
    <row r="374" spans="15:25" x14ac:dyDescent="0.25">
      <c r="O374" t="s">
        <v>11</v>
      </c>
      <c r="P374" t="s">
        <v>14</v>
      </c>
      <c r="Q374" t="s">
        <v>15</v>
      </c>
      <c r="R374">
        <v>2000</v>
      </c>
      <c r="S374">
        <v>16.873200000000001</v>
      </c>
      <c r="U374" t="s">
        <v>11</v>
      </c>
      <c r="V374" t="s">
        <v>14</v>
      </c>
      <c r="W374" t="s">
        <v>15</v>
      </c>
      <c r="X374">
        <v>2000</v>
      </c>
      <c r="Y374">
        <v>13.1419</v>
      </c>
    </row>
    <row r="375" spans="15:25" x14ac:dyDescent="0.25">
      <c r="O375" t="s">
        <v>11</v>
      </c>
      <c r="P375" t="s">
        <v>14</v>
      </c>
      <c r="Q375" t="s">
        <v>15</v>
      </c>
      <c r="R375">
        <v>2000</v>
      </c>
      <c r="S375">
        <v>16.5884</v>
      </c>
      <c r="U375" t="s">
        <v>11</v>
      </c>
      <c r="V375" t="s">
        <v>14</v>
      </c>
      <c r="W375" t="s">
        <v>15</v>
      </c>
      <c r="X375">
        <v>2000</v>
      </c>
      <c r="Y375">
        <v>11.691599999999999</v>
      </c>
    </row>
    <row r="376" spans="15:25" x14ac:dyDescent="0.25">
      <c r="O376" t="s">
        <v>11</v>
      </c>
      <c r="P376" t="s">
        <v>14</v>
      </c>
      <c r="Q376" t="s">
        <v>15</v>
      </c>
      <c r="R376">
        <v>2000</v>
      </c>
      <c r="S376">
        <v>16.1188</v>
      </c>
      <c r="U376" t="s">
        <v>11</v>
      </c>
      <c r="V376" t="s">
        <v>14</v>
      </c>
      <c r="W376" t="s">
        <v>15</v>
      </c>
      <c r="X376">
        <v>2000</v>
      </c>
      <c r="Y376">
        <v>13.2157</v>
      </c>
    </row>
    <row r="377" spans="15:25" x14ac:dyDescent="0.25">
      <c r="O377" t="s">
        <v>11</v>
      </c>
      <c r="P377" t="s">
        <v>14</v>
      </c>
      <c r="Q377" t="s">
        <v>15</v>
      </c>
      <c r="R377">
        <v>2000</v>
      </c>
      <c r="S377">
        <v>17.1525</v>
      </c>
      <c r="U377" t="s">
        <v>11</v>
      </c>
      <c r="V377" t="s">
        <v>14</v>
      </c>
      <c r="W377" t="s">
        <v>15</v>
      </c>
      <c r="X377">
        <v>2000</v>
      </c>
      <c r="Y377">
        <v>13.1135</v>
      </c>
    </row>
    <row r="378" spans="15:25" x14ac:dyDescent="0.25">
      <c r="O378" t="s">
        <v>11</v>
      </c>
      <c r="P378" t="s">
        <v>14</v>
      </c>
      <c r="Q378" t="s">
        <v>15</v>
      </c>
      <c r="R378">
        <v>2000</v>
      </c>
      <c r="S378">
        <v>14.827400000000001</v>
      </c>
      <c r="U378" t="s">
        <v>11</v>
      </c>
      <c r="V378" t="s">
        <v>14</v>
      </c>
      <c r="W378" t="s">
        <v>15</v>
      </c>
      <c r="X378">
        <v>2000</v>
      </c>
      <c r="Y378">
        <v>13.0213</v>
      </c>
    </row>
    <row r="379" spans="15:25" x14ac:dyDescent="0.25">
      <c r="O379" t="s">
        <v>11</v>
      </c>
      <c r="P379" t="s">
        <v>14</v>
      </c>
      <c r="Q379" t="s">
        <v>15</v>
      </c>
      <c r="R379">
        <v>2000</v>
      </c>
      <c r="S379">
        <v>15.3378</v>
      </c>
      <c r="U379" t="s">
        <v>11</v>
      </c>
      <c r="V379" t="s">
        <v>14</v>
      </c>
      <c r="W379" t="s">
        <v>15</v>
      </c>
      <c r="X379">
        <v>2000</v>
      </c>
      <c r="Y379">
        <v>13.1058</v>
      </c>
    </row>
    <row r="380" spans="15:25" x14ac:dyDescent="0.25">
      <c r="O380" t="s">
        <v>11</v>
      </c>
      <c r="P380" t="s">
        <v>14</v>
      </c>
      <c r="Q380" t="s">
        <v>15</v>
      </c>
      <c r="R380">
        <v>2000</v>
      </c>
      <c r="S380">
        <v>12.9793</v>
      </c>
      <c r="U380" t="s">
        <v>11</v>
      </c>
      <c r="V380" t="s">
        <v>14</v>
      </c>
      <c r="W380" t="s">
        <v>15</v>
      </c>
      <c r="X380">
        <v>2000</v>
      </c>
      <c r="Y380">
        <v>12.7011</v>
      </c>
    </row>
    <row r="381" spans="15:25" x14ac:dyDescent="0.25">
      <c r="O381" t="s">
        <v>11</v>
      </c>
      <c r="P381" t="s">
        <v>14</v>
      </c>
      <c r="Q381" t="s">
        <v>15</v>
      </c>
      <c r="R381">
        <v>2000</v>
      </c>
      <c r="S381">
        <v>17.163499999999999</v>
      </c>
      <c r="U381" t="s">
        <v>11</v>
      </c>
      <c r="V381" t="s">
        <v>14</v>
      </c>
      <c r="W381" t="s">
        <v>15</v>
      </c>
      <c r="X381">
        <v>2000</v>
      </c>
      <c r="Y381">
        <v>13.2613</v>
      </c>
    </row>
    <row r="382" spans="15:25" x14ac:dyDescent="0.25">
      <c r="O382" t="s">
        <v>11</v>
      </c>
      <c r="P382" t="s">
        <v>14</v>
      </c>
      <c r="Q382" t="s">
        <v>15</v>
      </c>
      <c r="R382">
        <v>2000</v>
      </c>
      <c r="S382">
        <v>15.6729</v>
      </c>
      <c r="U382" t="s">
        <v>11</v>
      </c>
      <c r="V382" t="s">
        <v>14</v>
      </c>
      <c r="W382" t="s">
        <v>15</v>
      </c>
      <c r="X382">
        <v>2000</v>
      </c>
      <c r="Y382">
        <v>13.2829</v>
      </c>
    </row>
    <row r="383" spans="15:25" x14ac:dyDescent="0.25">
      <c r="O383" t="s">
        <v>11</v>
      </c>
      <c r="P383" t="s">
        <v>14</v>
      </c>
      <c r="Q383" t="s">
        <v>15</v>
      </c>
      <c r="R383">
        <v>2000</v>
      </c>
      <c r="S383">
        <v>16.832100000000001</v>
      </c>
      <c r="U383" t="s">
        <v>11</v>
      </c>
      <c r="V383" t="s">
        <v>14</v>
      </c>
      <c r="W383" t="s">
        <v>15</v>
      </c>
      <c r="X383">
        <v>2000</v>
      </c>
      <c r="Y383">
        <v>13.438599999999999</v>
      </c>
    </row>
    <row r="384" spans="15:25" x14ac:dyDescent="0.25">
      <c r="O384" t="s">
        <v>11</v>
      </c>
      <c r="P384" t="s">
        <v>14</v>
      </c>
      <c r="Q384" t="s">
        <v>15</v>
      </c>
      <c r="R384">
        <v>2000</v>
      </c>
      <c r="S384">
        <v>15.7376</v>
      </c>
      <c r="U384" t="s">
        <v>11</v>
      </c>
      <c r="V384" t="s">
        <v>14</v>
      </c>
      <c r="W384" t="s">
        <v>15</v>
      </c>
      <c r="X384">
        <v>2000</v>
      </c>
      <c r="Y384">
        <v>13.234500000000001</v>
      </c>
    </row>
    <row r="385" spans="15:25" x14ac:dyDescent="0.25">
      <c r="O385" t="s">
        <v>11</v>
      </c>
      <c r="P385" t="s">
        <v>14</v>
      </c>
      <c r="Q385" t="s">
        <v>15</v>
      </c>
      <c r="R385">
        <v>2000</v>
      </c>
      <c r="S385">
        <v>16.21</v>
      </c>
      <c r="U385" t="s">
        <v>11</v>
      </c>
      <c r="V385" t="s">
        <v>14</v>
      </c>
      <c r="W385" t="s">
        <v>15</v>
      </c>
      <c r="X385">
        <v>2000</v>
      </c>
      <c r="Y385">
        <v>12.0045</v>
      </c>
    </row>
    <row r="386" spans="15:25" x14ac:dyDescent="0.25">
      <c r="O386" t="s">
        <v>11</v>
      </c>
      <c r="P386" t="s">
        <v>14</v>
      </c>
      <c r="Q386" t="s">
        <v>15</v>
      </c>
      <c r="R386">
        <v>2000</v>
      </c>
      <c r="S386">
        <v>15.824299999999999</v>
      </c>
      <c r="U386" t="s">
        <v>11</v>
      </c>
      <c r="V386" t="s">
        <v>14</v>
      </c>
      <c r="W386" t="s">
        <v>15</v>
      </c>
      <c r="X386">
        <v>2000</v>
      </c>
      <c r="Y386">
        <v>11.747299999999999</v>
      </c>
    </row>
    <row r="387" spans="15:25" x14ac:dyDescent="0.25">
      <c r="O387" t="s">
        <v>11</v>
      </c>
      <c r="P387" t="s">
        <v>14</v>
      </c>
      <c r="Q387" t="s">
        <v>15</v>
      </c>
      <c r="R387">
        <v>2000</v>
      </c>
      <c r="S387">
        <v>15.7621</v>
      </c>
      <c r="U387" t="s">
        <v>11</v>
      </c>
      <c r="V387" t="s">
        <v>14</v>
      </c>
      <c r="W387" t="s">
        <v>15</v>
      </c>
      <c r="X387">
        <v>2000</v>
      </c>
      <c r="Y387">
        <v>11.892200000000001</v>
      </c>
    </row>
    <row r="388" spans="15:25" x14ac:dyDescent="0.25">
      <c r="O388" t="s">
        <v>11</v>
      </c>
      <c r="P388" t="s">
        <v>14</v>
      </c>
      <c r="Q388" t="s">
        <v>15</v>
      </c>
      <c r="R388">
        <v>2000</v>
      </c>
      <c r="S388">
        <v>16.939499999999999</v>
      </c>
      <c r="U388" t="s">
        <v>11</v>
      </c>
      <c r="V388" t="s">
        <v>14</v>
      </c>
      <c r="W388" t="s">
        <v>15</v>
      </c>
      <c r="X388">
        <v>2000</v>
      </c>
      <c r="Y388">
        <v>12.0908</v>
      </c>
    </row>
    <row r="389" spans="15:25" x14ac:dyDescent="0.25">
      <c r="O389" t="s">
        <v>11</v>
      </c>
      <c r="P389" t="s">
        <v>14</v>
      </c>
      <c r="Q389" t="s">
        <v>15</v>
      </c>
      <c r="R389">
        <v>2000</v>
      </c>
      <c r="S389">
        <v>14.1145</v>
      </c>
      <c r="U389" t="s">
        <v>11</v>
      </c>
      <c r="V389" t="s">
        <v>14</v>
      </c>
      <c r="W389" t="s">
        <v>15</v>
      </c>
      <c r="X389">
        <v>2000</v>
      </c>
      <c r="Y389">
        <v>10.6631</v>
      </c>
    </row>
    <row r="390" spans="15:25" x14ac:dyDescent="0.25">
      <c r="O390" t="s">
        <v>11</v>
      </c>
      <c r="P390" t="s">
        <v>14</v>
      </c>
      <c r="Q390" t="s">
        <v>15</v>
      </c>
      <c r="R390">
        <v>2000</v>
      </c>
      <c r="S390">
        <v>14.3019</v>
      </c>
      <c r="U390" t="s">
        <v>11</v>
      </c>
      <c r="V390" t="s">
        <v>14</v>
      </c>
      <c r="W390" t="s">
        <v>15</v>
      </c>
      <c r="X390">
        <v>2000</v>
      </c>
      <c r="Y390">
        <v>12.523</v>
      </c>
    </row>
    <row r="391" spans="15:25" x14ac:dyDescent="0.25">
      <c r="O391" t="s">
        <v>11</v>
      </c>
      <c r="P391" t="s">
        <v>14</v>
      </c>
      <c r="Q391" t="s">
        <v>15</v>
      </c>
      <c r="R391">
        <v>2000</v>
      </c>
      <c r="S391">
        <v>13.4663</v>
      </c>
      <c r="U391" t="s">
        <v>11</v>
      </c>
      <c r="V391" t="s">
        <v>14</v>
      </c>
      <c r="W391" t="s">
        <v>15</v>
      </c>
      <c r="X391">
        <v>2000</v>
      </c>
      <c r="Y391">
        <v>12.599299999999999</v>
      </c>
    </row>
    <row r="392" spans="15:25" x14ac:dyDescent="0.25">
      <c r="O392" t="s">
        <v>11</v>
      </c>
      <c r="P392" t="s">
        <v>14</v>
      </c>
      <c r="Q392" t="s">
        <v>15</v>
      </c>
      <c r="R392">
        <v>2000</v>
      </c>
      <c r="S392">
        <v>14.305</v>
      </c>
      <c r="U392" t="s">
        <v>11</v>
      </c>
      <c r="V392" t="s">
        <v>14</v>
      </c>
      <c r="W392" t="s">
        <v>15</v>
      </c>
      <c r="X392">
        <v>2000</v>
      </c>
      <c r="Y392">
        <v>11.4986</v>
      </c>
    </row>
    <row r="393" spans="15:25" x14ac:dyDescent="0.25">
      <c r="O393" t="s">
        <v>11</v>
      </c>
      <c r="P393" t="s">
        <v>14</v>
      </c>
      <c r="Q393" t="s">
        <v>15</v>
      </c>
      <c r="R393">
        <v>2000</v>
      </c>
      <c r="S393">
        <v>14.3299</v>
      </c>
      <c r="U393" t="s">
        <v>11</v>
      </c>
      <c r="V393" t="s">
        <v>14</v>
      </c>
      <c r="W393" t="s">
        <v>15</v>
      </c>
      <c r="X393">
        <v>2000</v>
      </c>
      <c r="Y393">
        <v>9.1805000000000003</v>
      </c>
    </row>
    <row r="394" spans="15:25" x14ac:dyDescent="0.25">
      <c r="O394" t="s">
        <v>11</v>
      </c>
      <c r="P394" t="s">
        <v>14</v>
      </c>
      <c r="Q394" t="s">
        <v>15</v>
      </c>
      <c r="R394">
        <v>2000</v>
      </c>
      <c r="S394">
        <v>13.8141</v>
      </c>
      <c r="U394" t="s">
        <v>11</v>
      </c>
      <c r="V394" t="s">
        <v>14</v>
      </c>
      <c r="W394" t="s">
        <v>15</v>
      </c>
      <c r="X394">
        <v>2000</v>
      </c>
      <c r="Y394">
        <v>9.8167000000000009</v>
      </c>
    </row>
    <row r="395" spans="15:25" x14ac:dyDescent="0.25">
      <c r="O395" t="s">
        <v>11</v>
      </c>
      <c r="P395" t="s">
        <v>14</v>
      </c>
      <c r="Q395" t="s">
        <v>15</v>
      </c>
      <c r="R395">
        <v>2000</v>
      </c>
      <c r="S395">
        <v>11.8276</v>
      </c>
      <c r="U395" t="s">
        <v>11</v>
      </c>
      <c r="V395" t="s">
        <v>14</v>
      </c>
      <c r="W395" t="s">
        <v>15</v>
      </c>
      <c r="X395">
        <v>2000</v>
      </c>
      <c r="Y395">
        <v>10.2211</v>
      </c>
    </row>
    <row r="396" spans="15:25" x14ac:dyDescent="0.25">
      <c r="O396" t="s">
        <v>11</v>
      </c>
      <c r="P396" t="s">
        <v>14</v>
      </c>
      <c r="Q396" t="s">
        <v>15</v>
      </c>
      <c r="R396">
        <v>2000</v>
      </c>
      <c r="S396">
        <v>16.8828</v>
      </c>
      <c r="U396" t="s">
        <v>11</v>
      </c>
      <c r="V396" t="s">
        <v>14</v>
      </c>
      <c r="W396" t="s">
        <v>15</v>
      </c>
      <c r="X396">
        <v>2000</v>
      </c>
      <c r="Y396">
        <v>9.5709</v>
      </c>
    </row>
    <row r="397" spans="15:25" x14ac:dyDescent="0.25">
      <c r="O397" t="s">
        <v>11</v>
      </c>
      <c r="P397" t="s">
        <v>14</v>
      </c>
      <c r="Q397" t="s">
        <v>15</v>
      </c>
      <c r="R397">
        <v>2000</v>
      </c>
      <c r="S397">
        <v>11.602</v>
      </c>
      <c r="U397" t="s">
        <v>11</v>
      </c>
      <c r="V397" t="s">
        <v>14</v>
      </c>
      <c r="W397" t="s">
        <v>15</v>
      </c>
      <c r="X397">
        <v>2000</v>
      </c>
      <c r="Y397">
        <v>9.5898000000000003</v>
      </c>
    </row>
    <row r="398" spans="15:25" x14ac:dyDescent="0.25">
      <c r="O398" t="s">
        <v>11</v>
      </c>
      <c r="P398" t="s">
        <v>14</v>
      </c>
      <c r="Q398" t="s">
        <v>15</v>
      </c>
      <c r="R398">
        <v>2000</v>
      </c>
      <c r="S398">
        <v>12.8957</v>
      </c>
      <c r="U398" t="s">
        <v>11</v>
      </c>
      <c r="V398" t="s">
        <v>14</v>
      </c>
      <c r="W398" t="s">
        <v>15</v>
      </c>
      <c r="X398">
        <v>2000</v>
      </c>
      <c r="Y398">
        <v>8.9535</v>
      </c>
    </row>
    <row r="399" spans="15:25" x14ac:dyDescent="0.25">
      <c r="O399" t="s">
        <v>11</v>
      </c>
      <c r="P399" t="s">
        <v>14</v>
      </c>
      <c r="Q399" t="s">
        <v>15</v>
      </c>
      <c r="R399">
        <v>2000</v>
      </c>
      <c r="S399">
        <v>12.260300000000001</v>
      </c>
      <c r="U399" t="s">
        <v>11</v>
      </c>
      <c r="V399" t="s">
        <v>14</v>
      </c>
      <c r="W399" t="s">
        <v>15</v>
      </c>
      <c r="X399">
        <v>2000</v>
      </c>
      <c r="Y399">
        <v>12.762499999999999</v>
      </c>
    </row>
    <row r="400" spans="15:25" x14ac:dyDescent="0.25">
      <c r="O400" t="s">
        <v>11</v>
      </c>
      <c r="P400" t="s">
        <v>14</v>
      </c>
      <c r="Q400" t="s">
        <v>15</v>
      </c>
      <c r="R400">
        <v>2000</v>
      </c>
      <c r="S400">
        <v>16.153099999999998</v>
      </c>
      <c r="U400" t="s">
        <v>11</v>
      </c>
      <c r="V400" t="s">
        <v>14</v>
      </c>
      <c r="W400" t="s">
        <v>15</v>
      </c>
      <c r="X400">
        <v>2000</v>
      </c>
      <c r="Y400">
        <v>8.4217999999999993</v>
      </c>
    </row>
    <row r="401" spans="15:25" x14ac:dyDescent="0.25">
      <c r="O401" t="s">
        <v>11</v>
      </c>
      <c r="P401" t="s">
        <v>14</v>
      </c>
      <c r="Q401" t="s">
        <v>15</v>
      </c>
      <c r="R401">
        <v>2000</v>
      </c>
      <c r="S401">
        <v>14.199199999999999</v>
      </c>
      <c r="U401" t="s">
        <v>11</v>
      </c>
      <c r="V401" t="s">
        <v>14</v>
      </c>
      <c r="W401" t="s">
        <v>15</v>
      </c>
      <c r="X401">
        <v>2000</v>
      </c>
      <c r="Y401">
        <v>9.2132000000000005</v>
      </c>
    </row>
    <row r="402" spans="15:25" x14ac:dyDescent="0.25">
      <c r="O402" t="s">
        <v>11</v>
      </c>
      <c r="P402" t="s">
        <v>14</v>
      </c>
      <c r="Q402" t="s">
        <v>15</v>
      </c>
      <c r="R402">
        <v>2000</v>
      </c>
      <c r="S402">
        <v>13.599399999999999</v>
      </c>
      <c r="U402" t="s">
        <v>11</v>
      </c>
      <c r="V402" t="s">
        <v>14</v>
      </c>
      <c r="W402" t="s">
        <v>15</v>
      </c>
      <c r="X402">
        <v>2000</v>
      </c>
      <c r="Y402">
        <v>9.6524000000000001</v>
      </c>
    </row>
  </sheetData>
  <mergeCells count="4">
    <mergeCell ref="G1:H1"/>
    <mergeCell ref="I1:J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2021-12-25T05:39:17Z</dcterms:created>
  <dcterms:modified xsi:type="dcterms:W3CDTF">2021-12-31T03:28:56Z</dcterms:modified>
</cp:coreProperties>
</file>