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ropbox\Database Maintenance\FUT FO Intraday\"/>
    </mc:Choice>
  </mc:AlternateContent>
  <bookViews>
    <workbookView xWindow="480" yWindow="105" windowWidth="20730" windowHeight="11760" activeTab="3"/>
  </bookViews>
  <sheets>
    <sheet name="Original" sheetId="4" r:id="rId1"/>
    <sheet name="Expiry Dates" sheetId="2" state="hidden" r:id="rId2"/>
    <sheet name="Year end expiry" sheetId="1" state="hidden" r:id="rId3"/>
    <sheet name="Next Month" sheetId="5" r:id="rId4"/>
    <sheet name="Fut Includeok" sheetId="3" state="hidden" r:id="rId5"/>
    <sheet name="Sheet1" sheetId="6" state="hidden" r:id="rId6"/>
  </sheets>
  <calcPr calcId="152511"/>
</workbook>
</file>

<file path=xl/calcChain.xml><?xml version="1.0" encoding="utf-8"?>
<calcChain xmlns="http://schemas.openxmlformats.org/spreadsheetml/2006/main">
  <c r="C27" i="5" l="1"/>
  <c r="C26" i="5"/>
  <c r="V14" i="5"/>
  <c r="V13" i="5"/>
  <c r="V12" i="5"/>
  <c r="V11" i="5"/>
  <c r="V10" i="5"/>
  <c r="V9" i="5"/>
  <c r="V8" i="5"/>
  <c r="V7" i="5"/>
  <c r="V6" i="5"/>
  <c r="V5" i="5"/>
  <c r="V4" i="5"/>
  <c r="T15" i="5"/>
  <c r="T14" i="5"/>
  <c r="T13" i="5"/>
  <c r="T12" i="5"/>
  <c r="T11" i="5"/>
  <c r="T10" i="5"/>
  <c r="T9" i="5"/>
  <c r="T8" i="5"/>
  <c r="T7" i="5"/>
  <c r="T6" i="5"/>
  <c r="C27" i="4"/>
  <c r="C26" i="4" l="1"/>
  <c r="E133" i="3" l="1"/>
  <c r="D134" i="3" s="1"/>
  <c r="E134" i="3"/>
  <c r="D135" i="3"/>
  <c r="E135" i="3"/>
  <c r="D136" i="3" s="1"/>
  <c r="E136" i="3"/>
  <c r="D137" i="3"/>
  <c r="E137" i="3"/>
  <c r="D138" i="3" s="1"/>
  <c r="E138" i="3"/>
  <c r="D139" i="3" s="1"/>
  <c r="E139" i="3"/>
  <c r="D140" i="3" s="1"/>
  <c r="E140" i="3"/>
  <c r="D141" i="3" s="1"/>
  <c r="E141" i="3"/>
  <c r="D142" i="3" s="1"/>
  <c r="E142" i="3"/>
  <c r="R6" i="5"/>
  <c r="R7" i="5"/>
  <c r="R8" i="5"/>
  <c r="R9" i="5"/>
  <c r="R10" i="5"/>
  <c r="R11" i="5"/>
  <c r="R12" i="5"/>
  <c r="R13" i="5"/>
  <c r="R14" i="5"/>
  <c r="R5" i="5"/>
  <c r="R4" i="5"/>
  <c r="C25" i="5" l="1"/>
  <c r="P15" i="5"/>
  <c r="P14" i="5"/>
  <c r="P13" i="5"/>
  <c r="P12" i="5"/>
  <c r="P11" i="5"/>
  <c r="P10" i="5"/>
  <c r="P9" i="5"/>
  <c r="P8" i="5"/>
  <c r="P7" i="5"/>
  <c r="P6" i="5"/>
  <c r="P5" i="5"/>
  <c r="P4" i="5"/>
  <c r="C24" i="5" s="1"/>
  <c r="N15" i="5"/>
  <c r="N14" i="5"/>
  <c r="N13" i="5"/>
  <c r="N12" i="5"/>
  <c r="N11" i="5"/>
  <c r="N10" i="5"/>
  <c r="N9" i="5"/>
  <c r="N8" i="5"/>
  <c r="N7" i="5"/>
  <c r="N6" i="5"/>
  <c r="N5" i="5"/>
  <c r="N4" i="5"/>
  <c r="L15" i="5"/>
  <c r="L14" i="5"/>
  <c r="L13" i="5"/>
  <c r="L12" i="5"/>
  <c r="L11" i="5"/>
  <c r="L10" i="5"/>
  <c r="L9" i="5"/>
  <c r="L8" i="5"/>
  <c r="L7" i="5"/>
  <c r="L6" i="5"/>
  <c r="L5" i="5"/>
  <c r="L4" i="5"/>
  <c r="J15" i="5"/>
  <c r="J14" i="5"/>
  <c r="J13" i="5"/>
  <c r="J12" i="5"/>
  <c r="J11" i="5"/>
  <c r="J10" i="5"/>
  <c r="J9" i="5"/>
  <c r="J8" i="5"/>
  <c r="J7" i="5"/>
  <c r="J6" i="5"/>
  <c r="J5" i="5"/>
  <c r="J4" i="5"/>
  <c r="C21" i="5" s="1"/>
  <c r="H15" i="5"/>
  <c r="H14" i="5"/>
  <c r="H13" i="5"/>
  <c r="H12" i="5"/>
  <c r="H11" i="5"/>
  <c r="H10" i="5"/>
  <c r="H9" i="5"/>
  <c r="H8" i="5"/>
  <c r="H7" i="5"/>
  <c r="H6" i="5"/>
  <c r="H5" i="5"/>
  <c r="H4" i="5"/>
  <c r="F14" i="5"/>
  <c r="F13" i="5"/>
  <c r="F12" i="5"/>
  <c r="F11" i="5"/>
  <c r="F10" i="5"/>
  <c r="F9" i="5"/>
  <c r="F8" i="5"/>
  <c r="F7" i="5"/>
  <c r="F6" i="5"/>
  <c r="F5" i="5"/>
  <c r="F4" i="5"/>
  <c r="D14" i="5"/>
  <c r="D13" i="5"/>
  <c r="D12" i="5"/>
  <c r="D11" i="5"/>
  <c r="D10" i="5"/>
  <c r="D9" i="5"/>
  <c r="D8" i="5"/>
  <c r="D7" i="5"/>
  <c r="D6" i="5"/>
  <c r="D5" i="5"/>
  <c r="D4" i="5"/>
  <c r="A21" i="5"/>
  <c r="A22" i="5" s="1"/>
  <c r="A23" i="5" s="1"/>
  <c r="A24" i="5" s="1"/>
  <c r="A25" i="5" s="1"/>
  <c r="C25" i="4"/>
  <c r="C24" i="4"/>
  <c r="C23" i="4"/>
  <c r="C22" i="4"/>
  <c r="C21" i="4"/>
  <c r="C20" i="4"/>
  <c r="C19" i="4"/>
  <c r="C18" i="4"/>
  <c r="A21" i="4"/>
  <c r="A22" i="4" s="1"/>
  <c r="A23" i="4" s="1"/>
  <c r="A24" i="4" s="1"/>
  <c r="A25" i="4" s="1"/>
  <c r="C18" i="5" l="1"/>
  <c r="C23" i="5"/>
  <c r="C22" i="5"/>
  <c r="C19" i="5"/>
  <c r="C20" i="5"/>
  <c r="D4" i="3"/>
  <c r="P3" i="3" l="1"/>
  <c r="P4" i="3" s="1"/>
  <c r="P5" i="3" s="1"/>
  <c r="P6" i="3" s="1"/>
  <c r="P7" i="3" s="1"/>
  <c r="P8" i="3" s="1"/>
  <c r="O2" i="3"/>
  <c r="O3" i="3" s="1"/>
  <c r="O4" i="3" s="1"/>
  <c r="O5" i="3" s="1"/>
  <c r="O6" i="3" s="1"/>
  <c r="O7" i="3" s="1"/>
  <c r="O8" i="3" s="1"/>
  <c r="D130" i="3"/>
  <c r="E131" i="3"/>
  <c r="D132" i="3" s="1"/>
  <c r="E132" i="3"/>
  <c r="D133" i="3" s="1"/>
  <c r="E130" i="3"/>
  <c r="D131" i="3" s="1"/>
  <c r="D112" i="3"/>
  <c r="E113" i="3"/>
  <c r="D114" i="3" s="1"/>
  <c r="E114" i="3"/>
  <c r="D115" i="3" s="1"/>
  <c r="E115" i="3"/>
  <c r="D116" i="3" s="1"/>
  <c r="E116" i="3"/>
  <c r="D117" i="3" s="1"/>
  <c r="E117" i="3"/>
  <c r="D118" i="3" s="1"/>
  <c r="E118" i="3"/>
  <c r="D119" i="3" s="1"/>
  <c r="E119" i="3"/>
  <c r="D120" i="3" s="1"/>
  <c r="E120" i="3"/>
  <c r="D121" i="3" s="1"/>
  <c r="E121" i="3"/>
  <c r="D122" i="3" s="1"/>
  <c r="E122" i="3"/>
  <c r="D123" i="3" s="1"/>
  <c r="E123" i="3"/>
  <c r="E112" i="3"/>
  <c r="D113" i="3" s="1"/>
  <c r="D94" i="3"/>
  <c r="E95" i="3"/>
  <c r="D96" i="3" s="1"/>
  <c r="E96" i="3"/>
  <c r="D97" i="3" s="1"/>
  <c r="E97" i="3"/>
  <c r="D98" i="3" s="1"/>
  <c r="E98" i="3"/>
  <c r="D99" i="3" s="1"/>
  <c r="E99" i="3"/>
  <c r="D100" i="3" s="1"/>
  <c r="E100" i="3"/>
  <c r="D101" i="3" s="1"/>
  <c r="E101" i="3"/>
  <c r="D102" i="3" s="1"/>
  <c r="E102" i="3"/>
  <c r="D103" i="3" s="1"/>
  <c r="E103" i="3"/>
  <c r="D104" i="3" s="1"/>
  <c r="E104" i="3"/>
  <c r="D105" i="3" s="1"/>
  <c r="E105" i="3"/>
  <c r="E94" i="3"/>
  <c r="D95" i="3" s="1"/>
  <c r="D76" i="3"/>
  <c r="E77" i="3"/>
  <c r="D78" i="3" s="1"/>
  <c r="E78" i="3"/>
  <c r="D79" i="3" s="1"/>
  <c r="E79" i="3"/>
  <c r="D80" i="3" s="1"/>
  <c r="E80" i="3"/>
  <c r="D81" i="3" s="1"/>
  <c r="E81" i="3"/>
  <c r="D82" i="3" s="1"/>
  <c r="E82" i="3"/>
  <c r="D83" i="3" s="1"/>
  <c r="E83" i="3"/>
  <c r="D84" i="3" s="1"/>
  <c r="E84" i="3"/>
  <c r="D85" i="3" s="1"/>
  <c r="E85" i="3"/>
  <c r="D86" i="3" s="1"/>
  <c r="E86" i="3"/>
  <c r="D87" i="3" s="1"/>
  <c r="E87" i="3"/>
  <c r="E76" i="3"/>
  <c r="D77" i="3" s="1"/>
  <c r="E59" i="3"/>
  <c r="D60" i="3" s="1"/>
  <c r="E60" i="3"/>
  <c r="D61" i="3" s="1"/>
  <c r="E61" i="3"/>
  <c r="D62" i="3" s="1"/>
  <c r="E62" i="3"/>
  <c r="D63" i="3" s="1"/>
  <c r="E63" i="3"/>
  <c r="D64" i="3" s="1"/>
  <c r="E64" i="3"/>
  <c r="D65" i="3" s="1"/>
  <c r="E65" i="3"/>
  <c r="D66" i="3" s="1"/>
  <c r="E66" i="3"/>
  <c r="D67" i="3" s="1"/>
  <c r="E67" i="3"/>
  <c r="D68" i="3" s="1"/>
  <c r="E68" i="3"/>
  <c r="D69" i="3" s="1"/>
  <c r="E69" i="3"/>
  <c r="E58" i="3"/>
  <c r="D59" i="3" s="1"/>
  <c r="D40" i="3"/>
  <c r="E41" i="3"/>
  <c r="D42" i="3" s="1"/>
  <c r="E42" i="3"/>
  <c r="D43" i="3" s="1"/>
  <c r="E43" i="3"/>
  <c r="D44" i="3" s="1"/>
  <c r="E44" i="3"/>
  <c r="D45" i="3" s="1"/>
  <c r="E45" i="3"/>
  <c r="D46" i="3" s="1"/>
  <c r="E46" i="3"/>
  <c r="D47" i="3" s="1"/>
  <c r="E47" i="3"/>
  <c r="D48" i="3" s="1"/>
  <c r="E48" i="3"/>
  <c r="D49" i="3" s="1"/>
  <c r="E49" i="3"/>
  <c r="D50" i="3" s="1"/>
  <c r="E50" i="3"/>
  <c r="D51" i="3" s="1"/>
  <c r="E51" i="3"/>
  <c r="E40" i="3"/>
  <c r="D41" i="3" s="1"/>
  <c r="D22" i="3"/>
  <c r="E23" i="3"/>
  <c r="D24" i="3" s="1"/>
  <c r="E24" i="3"/>
  <c r="D25" i="3" s="1"/>
  <c r="E25" i="3"/>
  <c r="D26" i="3" s="1"/>
  <c r="E26" i="3"/>
  <c r="D27" i="3" s="1"/>
  <c r="E27" i="3"/>
  <c r="D28" i="3" s="1"/>
  <c r="E28" i="3"/>
  <c r="D29" i="3" s="1"/>
  <c r="E29" i="3"/>
  <c r="D30" i="3" s="1"/>
  <c r="E30" i="3"/>
  <c r="D31" i="3" s="1"/>
  <c r="E31" i="3"/>
  <c r="D32" i="3" s="1"/>
  <c r="E32" i="3"/>
  <c r="D33" i="3" s="1"/>
  <c r="E33" i="3"/>
  <c r="E22" i="3"/>
  <c r="D23" i="3" s="1"/>
  <c r="E5" i="3"/>
  <c r="D6" i="3" s="1"/>
  <c r="E6" i="3"/>
  <c r="D7" i="3" s="1"/>
  <c r="E7" i="3"/>
  <c r="D8" i="3" s="1"/>
  <c r="E8" i="3"/>
  <c r="D9" i="3" s="1"/>
  <c r="E9" i="3"/>
  <c r="D10" i="3" s="1"/>
  <c r="E10" i="3"/>
  <c r="D11" i="3" s="1"/>
  <c r="E11" i="3"/>
  <c r="D12" i="3" s="1"/>
  <c r="E12" i="3"/>
  <c r="D13" i="3" s="1"/>
  <c r="E13" i="3"/>
  <c r="D14" i="3" s="1"/>
  <c r="E14" i="3"/>
  <c r="D15" i="3" s="1"/>
  <c r="E15" i="3"/>
  <c r="E4" i="3"/>
  <c r="D5" i="3" s="1"/>
  <c r="D144" i="3" l="1"/>
  <c r="Q8" i="3" s="1"/>
  <c r="D126" i="3"/>
  <c r="Q7" i="3" s="1"/>
  <c r="D108" i="3" l="1"/>
  <c r="Q6" i="3" s="1"/>
  <c r="D90" i="3" l="1"/>
  <c r="Q5" i="3" s="1"/>
  <c r="D72" i="3" l="1"/>
  <c r="Q4" i="3" s="1"/>
  <c r="D54" i="3" l="1"/>
  <c r="Q3" i="3" s="1"/>
  <c r="D36" i="3" l="1"/>
  <c r="Q2" i="3" s="1"/>
  <c r="D18" i="3" l="1"/>
  <c r="Q1" i="3" s="1"/>
  <c r="B111" i="1" l="1"/>
  <c r="B112" i="1" s="1"/>
  <c r="B27" i="1" l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E38" i="1" s="1"/>
  <c r="B39" i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E50" i="1" s="1"/>
  <c r="B51" i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E62" i="1" s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E74" i="1" s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E86" i="1" s="1"/>
  <c r="B87" i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E98" i="1" s="1"/>
  <c r="B99" i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E110" i="1" s="1"/>
  <c r="B15" i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E26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E14" i="1" s="1"/>
  <c r="E37" i="1" l="1"/>
  <c r="E84" i="1"/>
  <c r="E42" i="1"/>
  <c r="E81" i="1"/>
  <c r="E49" i="1"/>
  <c r="E36" i="1"/>
  <c r="E48" i="1"/>
  <c r="E33" i="1"/>
  <c r="E32" i="1"/>
  <c r="E31" i="1"/>
  <c r="E105" i="1"/>
  <c r="E104" i="1"/>
  <c r="E73" i="1"/>
  <c r="E47" i="1"/>
  <c r="E72" i="1"/>
  <c r="E46" i="1"/>
  <c r="E30" i="1"/>
  <c r="E109" i="1"/>
  <c r="E71" i="1"/>
  <c r="E45" i="1"/>
  <c r="E25" i="1"/>
  <c r="E108" i="1"/>
  <c r="E69" i="1"/>
  <c r="E44" i="1"/>
  <c r="E111" i="1"/>
  <c r="E107" i="1"/>
  <c r="E61" i="1"/>
  <c r="E43" i="1"/>
  <c r="E60" i="1"/>
  <c r="E59" i="1"/>
  <c r="E103" i="1"/>
  <c r="E57" i="1"/>
  <c r="E97" i="1"/>
  <c r="E56" i="1"/>
  <c r="E35" i="1"/>
  <c r="E85" i="1"/>
  <c r="E55" i="1"/>
  <c r="E34" i="1"/>
  <c r="E80" i="1"/>
  <c r="E91" i="1"/>
  <c r="E79" i="1"/>
  <c r="E67" i="1"/>
  <c r="E19" i="1"/>
  <c r="E7" i="1"/>
  <c r="E102" i="1"/>
  <c r="E101" i="1"/>
  <c r="E89" i="1"/>
  <c r="E77" i="1"/>
  <c r="E65" i="1"/>
  <c r="E53" i="1"/>
  <c r="E41" i="1"/>
  <c r="E29" i="1"/>
  <c r="E17" i="1"/>
  <c r="E5" i="1"/>
  <c r="E96" i="1"/>
  <c r="E21" i="1"/>
  <c r="E9" i="1"/>
  <c r="E92" i="1"/>
  <c r="E24" i="1"/>
  <c r="E93" i="1"/>
  <c r="E68" i="1"/>
  <c r="E20" i="1"/>
  <c r="E8" i="1"/>
  <c r="E90" i="1"/>
  <c r="E78" i="1"/>
  <c r="E66" i="1"/>
  <c r="E54" i="1"/>
  <c r="E18" i="1"/>
  <c r="E6" i="1"/>
  <c r="E100" i="1"/>
  <c r="E88" i="1"/>
  <c r="E76" i="1"/>
  <c r="E64" i="1"/>
  <c r="E52" i="1"/>
  <c r="E40" i="1"/>
  <c r="E28" i="1"/>
  <c r="E16" i="1"/>
  <c r="E4" i="1"/>
  <c r="E3" i="1"/>
  <c r="E99" i="1"/>
  <c r="E87" i="1"/>
  <c r="E75" i="1"/>
  <c r="E63" i="1"/>
  <c r="E51" i="1"/>
  <c r="E39" i="1"/>
  <c r="E27" i="1"/>
  <c r="E15" i="1"/>
  <c r="E13" i="1"/>
  <c r="E12" i="1"/>
  <c r="E11" i="1"/>
  <c r="E95" i="1"/>
  <c r="E83" i="1"/>
  <c r="E23" i="1"/>
  <c r="E106" i="1"/>
  <c r="E94" i="1"/>
  <c r="E82" i="1"/>
  <c r="E70" i="1"/>
  <c r="E58" i="1"/>
  <c r="E22" i="1"/>
  <c r="E10" i="1"/>
</calcChain>
</file>

<file path=xl/sharedStrings.xml><?xml version="1.0" encoding="utf-8"?>
<sst xmlns="http://schemas.openxmlformats.org/spreadsheetml/2006/main" count="331" uniqueCount="125">
  <si>
    <t>Expiry Dates</t>
  </si>
  <si>
    <t>Month</t>
  </si>
  <si>
    <t>Expiry Dates from 2011 - 2019</t>
  </si>
  <si>
    <t>StartDate</t>
  </si>
  <si>
    <t>End Date</t>
  </si>
  <si>
    <t>Jan</t>
  </si>
  <si>
    <t xml:space="preserve"> F13-NSF</t>
  </si>
  <si>
    <t>Feb</t>
  </si>
  <si>
    <t xml:space="preserve"> G13-NSF</t>
  </si>
  <si>
    <t>Mar</t>
  </si>
  <si>
    <t xml:space="preserve"> H13-NSF</t>
  </si>
  <si>
    <t>Apr</t>
  </si>
  <si>
    <t xml:space="preserve"> J13-NSF</t>
  </si>
  <si>
    <t>May</t>
  </si>
  <si>
    <t xml:space="preserve"> K13-NSF</t>
  </si>
  <si>
    <t>Jun</t>
  </si>
  <si>
    <t xml:space="preserve"> M13-NSF</t>
  </si>
  <si>
    <t>Jul</t>
  </si>
  <si>
    <t xml:space="preserve"> N13-NSF</t>
  </si>
  <si>
    <t>Aug</t>
  </si>
  <si>
    <t xml:space="preserve"> Q13-NSF</t>
  </si>
  <si>
    <t>Sep</t>
  </si>
  <si>
    <t xml:space="preserve"> U13-NSF</t>
  </si>
  <si>
    <t>Oct</t>
  </si>
  <si>
    <t xml:space="preserve"> V13-NSF</t>
  </si>
  <si>
    <t>Nov</t>
  </si>
  <si>
    <t xml:space="preserve"> X13-NSF</t>
  </si>
  <si>
    <t>Dec</t>
  </si>
  <si>
    <t xml:space="preserve"> Z13-NSF</t>
  </si>
  <si>
    <t xml:space="preserve"> F14-NSF</t>
  </si>
  <si>
    <t xml:space="preserve"> G14-NSF</t>
  </si>
  <si>
    <t xml:space="preserve"> H14-NSF</t>
  </si>
  <si>
    <t xml:space="preserve"> J14-NSF</t>
  </si>
  <si>
    <t xml:space="preserve"> K14-NSF</t>
  </si>
  <si>
    <t xml:space="preserve"> M14-NSF</t>
  </si>
  <si>
    <t xml:space="preserve"> N14-NSF</t>
  </si>
  <si>
    <t xml:space="preserve"> Q14-NSF</t>
  </si>
  <si>
    <t xml:space="preserve"> U14-NSF</t>
  </si>
  <si>
    <t xml:space="preserve"> V14-NSF</t>
  </si>
  <si>
    <t xml:space="preserve"> X14-NSF</t>
  </si>
  <si>
    <t xml:space="preserve"> Z14-NSF</t>
  </si>
  <si>
    <t xml:space="preserve"> F15-NSF</t>
  </si>
  <si>
    <t xml:space="preserve"> G15-NSF</t>
  </si>
  <si>
    <t xml:space="preserve"> H15-NSF</t>
  </si>
  <si>
    <t xml:space="preserve"> J15-NSF</t>
  </si>
  <si>
    <t xml:space="preserve"> K15-NSF</t>
  </si>
  <si>
    <t xml:space="preserve"> M15-NSF</t>
  </si>
  <si>
    <t xml:space="preserve"> N15-NSF</t>
  </si>
  <si>
    <t xml:space="preserve"> Q15-NSF</t>
  </si>
  <si>
    <t xml:space="preserve"> U15-NSF</t>
  </si>
  <si>
    <t xml:space="preserve"> V15-NSF</t>
  </si>
  <si>
    <t xml:space="preserve"> X15-NSF</t>
  </si>
  <si>
    <t xml:space="preserve"> Z15-NSF</t>
  </si>
  <si>
    <t>F16-NSF</t>
  </si>
  <si>
    <t xml:space="preserve"> F16-NSF</t>
  </si>
  <si>
    <t xml:space="preserve"> G16-NSF</t>
  </si>
  <si>
    <t xml:space="preserve"> H16-NSF</t>
  </si>
  <si>
    <t xml:space="preserve"> J16-NSF</t>
  </si>
  <si>
    <t xml:space="preserve"> K16-NSF</t>
  </si>
  <si>
    <t xml:space="preserve"> M16-NSF</t>
  </si>
  <si>
    <t xml:space="preserve"> N16-NSF</t>
  </si>
  <si>
    <t xml:space="preserve"> Q16-NSF</t>
  </si>
  <si>
    <t xml:space="preserve"> U16-NSF</t>
  </si>
  <si>
    <t xml:space="preserve"> V16-NSF</t>
  </si>
  <si>
    <t xml:space="preserve"> X16-NSF</t>
  </si>
  <si>
    <t xml:space="preserve"> Z16-NSF</t>
  </si>
  <si>
    <t>F17-NSF</t>
  </si>
  <si>
    <t xml:space="preserve"> F17-NSF</t>
  </si>
  <si>
    <t xml:space="preserve"> G17-NSF</t>
  </si>
  <si>
    <t xml:space="preserve"> H17-NSF</t>
  </si>
  <si>
    <t xml:space="preserve"> J17-NSF</t>
  </si>
  <si>
    <t xml:space="preserve"> K17-NSF</t>
  </si>
  <si>
    <t xml:space="preserve"> M17-NSF</t>
  </si>
  <si>
    <t xml:space="preserve"> N17-NSF</t>
  </si>
  <si>
    <t xml:space="preserve"> Q17-NSF</t>
  </si>
  <si>
    <t xml:space="preserve"> U17-NSF</t>
  </si>
  <si>
    <t xml:space="preserve"> V17-NSF</t>
  </si>
  <si>
    <t xml:space="preserve"> X17-NSF</t>
  </si>
  <si>
    <t xml:space="preserve"> Z17-NSF</t>
  </si>
  <si>
    <t xml:space="preserve"> F18-NSF</t>
  </si>
  <si>
    <t xml:space="preserve"> G18-NSF</t>
  </si>
  <si>
    <t xml:space="preserve"> H18-NSF</t>
  </si>
  <si>
    <t xml:space="preserve"> J18-NSF</t>
  </si>
  <si>
    <t xml:space="preserve"> K18-NSF</t>
  </si>
  <si>
    <t xml:space="preserve"> N18-NSF</t>
  </si>
  <si>
    <t xml:space="preserve"> M18-NSF</t>
  </si>
  <si>
    <t xml:space="preserve"> Q18-NSF</t>
  </si>
  <si>
    <t xml:space="preserve"> U18-NSF</t>
  </si>
  <si>
    <t xml:space="preserve"> V18-NSF</t>
  </si>
  <si>
    <t xml:space="preserve"> X18-NSF</t>
  </si>
  <si>
    <t xml:space="preserve"> Z18-NSF</t>
  </si>
  <si>
    <t xml:space="preserve"> F19-NSF</t>
  </si>
  <si>
    <t xml:space="preserve"> G19-NSF</t>
  </si>
  <si>
    <t xml:space="preserve"> H19-NSF</t>
  </si>
  <si>
    <t xml:space="preserve"> J19-NSF</t>
  </si>
  <si>
    <t xml:space="preserve"> K19-NSF</t>
  </si>
  <si>
    <t xml:space="preserve"> M19-NSF</t>
  </si>
  <si>
    <t xml:space="preserve"> N19-NSF</t>
  </si>
  <si>
    <t xml:space="preserve"> Q19-NSF</t>
  </si>
  <si>
    <t xml:space="preserve"> U19-NSF</t>
  </si>
  <si>
    <t xml:space="preserve"> V19-NSF</t>
  </si>
  <si>
    <t xml:space="preserve"> X19-NSF</t>
  </si>
  <si>
    <t xml:space="preserve"> Z19-NSF</t>
  </si>
  <si>
    <t xml:space="preserve"> F20-NSF</t>
  </si>
  <si>
    <t xml:space="preserve"> G20-NSF</t>
  </si>
  <si>
    <t xml:space="preserve"> H20-NSF</t>
  </si>
  <si>
    <t>OG</t>
  </si>
  <si>
    <t>sym</t>
  </si>
  <si>
    <t>F</t>
  </si>
  <si>
    <t>G</t>
  </si>
  <si>
    <t>H</t>
  </si>
  <si>
    <t>J</t>
  </si>
  <si>
    <t>K</t>
  </si>
  <si>
    <t>M</t>
  </si>
  <si>
    <t>N</t>
  </si>
  <si>
    <t>Q</t>
  </si>
  <si>
    <t>U</t>
  </si>
  <si>
    <t>V</t>
  </si>
  <si>
    <t>X</t>
  </si>
  <si>
    <t>Z</t>
  </si>
  <si>
    <t>.fut1</t>
  </si>
  <si>
    <t>.fut</t>
  </si>
  <si>
    <t>july expiry</t>
  </si>
  <si>
    <t>Jun Expiry</t>
  </si>
  <si>
    <t xml:space="preserve"> J20-NSF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</si>
</sst>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/>
    <xf numFmtId="0" fontId="0" fillId="2" borderId="0" xfId="0" applyFill="1"/>
    <xf numFmtId="14" fontId="0" fillId="0" borderId="0" xfId="0" applyNumberFormat="1"/>
    <xf numFmtId="0" fontId="0" fillId="0" borderId="0" xfId="0" applyFill="1"/>
    <xf numFmtId="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79"/>
  <sheetViews>
    <sheetView workbookViewId="0">
      <selection activeCell="F27" sqref="F27"/>
    </sheetView>
  </sheetViews>
  <sheetFormatPr defaultRowHeight="14.25" x14ac:dyDescent="0.45"/>
  <cols>
    <col min="20" max="20" width="9.9296875" bestFit="1" customWidth="1"/>
    <col min="24" max="26" width="9.9296875" bestFit="1" customWidth="1"/>
  </cols>
  <sheetData>
    <row r="2" spans="1:26" x14ac:dyDescent="0.45">
      <c r="C2" s="7">
        <v>2013</v>
      </c>
      <c r="D2" s="7"/>
      <c r="E2" s="7">
        <v>2014</v>
      </c>
      <c r="F2" s="7"/>
      <c r="G2" s="7">
        <v>2015</v>
      </c>
      <c r="H2" s="7"/>
      <c r="I2" s="7">
        <v>2016</v>
      </c>
      <c r="J2" s="7"/>
      <c r="K2" s="7">
        <v>2017</v>
      </c>
      <c r="L2" s="7"/>
      <c r="M2" s="7">
        <v>2018</v>
      </c>
      <c r="N2" s="7"/>
      <c r="O2" s="7">
        <v>2019</v>
      </c>
      <c r="P2" s="7"/>
      <c r="Q2" s="7">
        <v>2020</v>
      </c>
      <c r="R2" s="7"/>
      <c r="S2" s="7">
        <v>2021</v>
      </c>
      <c r="T2" s="7"/>
      <c r="U2" s="7">
        <v>2022</v>
      </c>
      <c r="V2" s="7"/>
    </row>
    <row r="3" spans="1:26" x14ac:dyDescent="0.45">
      <c r="C3" s="2" t="s">
        <v>3</v>
      </c>
      <c r="D3" s="2" t="s">
        <v>4</v>
      </c>
      <c r="E3" s="2" t="s">
        <v>3</v>
      </c>
      <c r="F3" s="2" t="s">
        <v>4</v>
      </c>
      <c r="G3" s="2" t="s">
        <v>3</v>
      </c>
      <c r="H3" s="2" t="s">
        <v>4</v>
      </c>
      <c r="I3" s="2" t="s">
        <v>3</v>
      </c>
      <c r="J3" s="2" t="s">
        <v>4</v>
      </c>
      <c r="K3" s="2" t="s">
        <v>3</v>
      </c>
      <c r="L3" s="2" t="s">
        <v>4</v>
      </c>
      <c r="M3" s="2" t="s">
        <v>3</v>
      </c>
      <c r="N3" s="2" t="s">
        <v>4</v>
      </c>
      <c r="O3" s="2" t="s">
        <v>3</v>
      </c>
      <c r="P3" s="2" t="s">
        <v>4</v>
      </c>
      <c r="Q3" s="2" t="s">
        <v>3</v>
      </c>
      <c r="R3" s="2" t="s">
        <v>4</v>
      </c>
      <c r="S3" s="2" t="s">
        <v>3</v>
      </c>
      <c r="T3" s="2" t="s">
        <v>4</v>
      </c>
      <c r="U3" s="2" t="s">
        <v>3</v>
      </c>
      <c r="V3" s="2" t="s">
        <v>4</v>
      </c>
      <c r="X3" s="4"/>
    </row>
    <row r="4" spans="1:26" x14ac:dyDescent="0.45">
      <c r="A4" s="2" t="s">
        <v>5</v>
      </c>
      <c r="B4" s="2" t="s">
        <v>108</v>
      </c>
      <c r="C4">
        <v>1121228</v>
      </c>
      <c r="D4">
        <v>1130131</v>
      </c>
      <c r="E4">
        <v>1131227</v>
      </c>
      <c r="F4">
        <v>1140130</v>
      </c>
      <c r="G4">
        <v>1141225</v>
      </c>
      <c r="H4">
        <v>1150129</v>
      </c>
      <c r="I4">
        <v>1160101</v>
      </c>
      <c r="J4">
        <v>1160128</v>
      </c>
      <c r="K4">
        <v>1161230</v>
      </c>
      <c r="L4" s="3">
        <v>1170125</v>
      </c>
      <c r="M4">
        <v>1171229</v>
      </c>
      <c r="N4">
        <v>1180125</v>
      </c>
      <c r="O4">
        <v>1181228</v>
      </c>
      <c r="P4">
        <v>1190131</v>
      </c>
      <c r="Q4">
        <v>1191227</v>
      </c>
      <c r="R4">
        <v>1200130</v>
      </c>
      <c r="S4">
        <v>1210101</v>
      </c>
      <c r="T4">
        <v>1210128</v>
      </c>
      <c r="U4">
        <v>1211231</v>
      </c>
      <c r="V4" s="6">
        <v>1220127</v>
      </c>
      <c r="Y4" s="4"/>
      <c r="Z4" s="4"/>
    </row>
    <row r="5" spans="1:26" x14ac:dyDescent="0.45">
      <c r="A5" s="2" t="s">
        <v>7</v>
      </c>
      <c r="B5" s="2" t="s">
        <v>109</v>
      </c>
      <c r="C5">
        <v>1130201</v>
      </c>
      <c r="D5">
        <v>1130228</v>
      </c>
      <c r="E5">
        <v>1140131</v>
      </c>
      <c r="F5" s="3">
        <v>1140226</v>
      </c>
      <c r="G5">
        <v>1150130</v>
      </c>
      <c r="H5">
        <v>1150226</v>
      </c>
      <c r="I5">
        <v>1160129</v>
      </c>
      <c r="J5">
        <v>1160225</v>
      </c>
      <c r="K5">
        <v>1170126</v>
      </c>
      <c r="L5">
        <v>1170223</v>
      </c>
      <c r="M5">
        <v>1180126</v>
      </c>
      <c r="N5">
        <v>1180222</v>
      </c>
      <c r="O5">
        <v>1190201</v>
      </c>
      <c r="P5">
        <v>1190228</v>
      </c>
      <c r="Q5">
        <v>1200131</v>
      </c>
      <c r="R5">
        <v>1200227</v>
      </c>
      <c r="S5">
        <v>1210129</v>
      </c>
      <c r="T5">
        <v>1210225</v>
      </c>
      <c r="U5">
        <v>1220128</v>
      </c>
      <c r="V5" s="6">
        <v>1220224</v>
      </c>
      <c r="Z5" s="4"/>
    </row>
    <row r="6" spans="1:26" x14ac:dyDescent="0.45">
      <c r="A6" s="2" t="s">
        <v>9</v>
      </c>
      <c r="B6" s="2" t="s">
        <v>110</v>
      </c>
      <c r="C6">
        <v>1130301</v>
      </c>
      <c r="D6">
        <v>1130328</v>
      </c>
      <c r="E6">
        <v>1140227</v>
      </c>
      <c r="F6">
        <v>1140327</v>
      </c>
      <c r="G6">
        <v>1150227</v>
      </c>
      <c r="H6">
        <v>1150326</v>
      </c>
      <c r="I6">
        <v>1160226</v>
      </c>
      <c r="J6">
        <v>1160331</v>
      </c>
      <c r="K6">
        <v>1170224</v>
      </c>
      <c r="L6">
        <v>1170330</v>
      </c>
      <c r="M6">
        <v>1180223</v>
      </c>
      <c r="N6">
        <v>1180328</v>
      </c>
      <c r="O6">
        <v>1190301</v>
      </c>
      <c r="P6">
        <v>1190328</v>
      </c>
      <c r="Q6">
        <v>1200228</v>
      </c>
      <c r="R6">
        <v>1200326</v>
      </c>
      <c r="S6">
        <v>1210226</v>
      </c>
      <c r="T6">
        <v>1210325</v>
      </c>
      <c r="U6">
        <v>1220225</v>
      </c>
      <c r="V6" s="6">
        <v>1220331</v>
      </c>
      <c r="Z6" s="4"/>
    </row>
    <row r="7" spans="1:26" x14ac:dyDescent="0.45">
      <c r="A7" s="2" t="s">
        <v>11</v>
      </c>
      <c r="B7" s="2" t="s">
        <v>111</v>
      </c>
      <c r="C7">
        <v>1130329</v>
      </c>
      <c r="D7">
        <v>1130425</v>
      </c>
      <c r="E7">
        <v>1140328</v>
      </c>
      <c r="F7" s="3">
        <v>1140424</v>
      </c>
      <c r="G7">
        <v>1150327</v>
      </c>
      <c r="H7">
        <v>1150430</v>
      </c>
      <c r="I7">
        <v>1160401</v>
      </c>
      <c r="J7">
        <v>1160428</v>
      </c>
      <c r="K7">
        <v>1170331</v>
      </c>
      <c r="L7">
        <v>1170427</v>
      </c>
      <c r="M7">
        <v>1180329</v>
      </c>
      <c r="N7">
        <v>1180426</v>
      </c>
      <c r="O7">
        <v>1190329</v>
      </c>
      <c r="P7">
        <v>1190425</v>
      </c>
      <c r="Q7">
        <v>1200327</v>
      </c>
      <c r="R7">
        <v>1200430</v>
      </c>
      <c r="S7">
        <v>1210326</v>
      </c>
      <c r="T7" s="6">
        <v>1210429</v>
      </c>
      <c r="U7" s="6">
        <v>1220401</v>
      </c>
      <c r="V7" s="6">
        <v>1220428</v>
      </c>
      <c r="X7" s="4"/>
      <c r="Z7" s="4"/>
    </row>
    <row r="8" spans="1:26" x14ac:dyDescent="0.45">
      <c r="A8" s="2" t="s">
        <v>13</v>
      </c>
      <c r="B8" s="2" t="s">
        <v>112</v>
      </c>
      <c r="C8">
        <v>1130426</v>
      </c>
      <c r="D8">
        <v>1130530</v>
      </c>
      <c r="E8">
        <v>1140425</v>
      </c>
      <c r="F8">
        <v>1140529</v>
      </c>
      <c r="G8">
        <v>1150501</v>
      </c>
      <c r="H8">
        <v>1150528</v>
      </c>
      <c r="I8">
        <v>1160429</v>
      </c>
      <c r="J8">
        <v>1160526</v>
      </c>
      <c r="K8">
        <v>1170428</v>
      </c>
      <c r="L8">
        <v>1170525</v>
      </c>
      <c r="M8">
        <v>1180427</v>
      </c>
      <c r="N8">
        <v>1180531</v>
      </c>
      <c r="O8">
        <v>1190426</v>
      </c>
      <c r="P8">
        <v>1190530</v>
      </c>
      <c r="Q8">
        <v>1200501</v>
      </c>
      <c r="R8">
        <v>1200528</v>
      </c>
      <c r="S8">
        <v>1210430</v>
      </c>
      <c r="T8" s="6">
        <v>1210527</v>
      </c>
      <c r="U8">
        <v>1220429</v>
      </c>
      <c r="V8" s="6">
        <v>1220526</v>
      </c>
      <c r="X8" s="4"/>
      <c r="Z8" s="4"/>
    </row>
    <row r="9" spans="1:26" x14ac:dyDescent="0.45">
      <c r="A9" s="2" t="s">
        <v>15</v>
      </c>
      <c r="B9" s="2" t="s">
        <v>113</v>
      </c>
      <c r="C9">
        <v>1130531</v>
      </c>
      <c r="D9">
        <v>1130627</v>
      </c>
      <c r="E9">
        <v>1140530</v>
      </c>
      <c r="F9">
        <v>1140626</v>
      </c>
      <c r="G9">
        <v>1150529</v>
      </c>
      <c r="H9">
        <v>1150625</v>
      </c>
      <c r="I9">
        <v>1160527</v>
      </c>
      <c r="J9">
        <v>1160630</v>
      </c>
      <c r="K9">
        <v>1170526</v>
      </c>
      <c r="L9">
        <v>1170629</v>
      </c>
      <c r="M9">
        <v>1180601</v>
      </c>
      <c r="N9">
        <v>1180628</v>
      </c>
      <c r="O9">
        <v>1190531</v>
      </c>
      <c r="P9">
        <v>1190627</v>
      </c>
      <c r="Q9">
        <v>1200529</v>
      </c>
      <c r="R9">
        <v>1200625</v>
      </c>
      <c r="S9">
        <v>1210528</v>
      </c>
      <c r="T9" s="6">
        <v>1210624</v>
      </c>
      <c r="U9">
        <v>1220527</v>
      </c>
      <c r="V9" s="6">
        <v>1220630</v>
      </c>
      <c r="X9" s="4"/>
      <c r="Z9" s="4"/>
    </row>
    <row r="10" spans="1:26" x14ac:dyDescent="0.45">
      <c r="A10" s="2" t="s">
        <v>17</v>
      </c>
      <c r="B10" s="2" t="s">
        <v>114</v>
      </c>
      <c r="C10">
        <v>1130628</v>
      </c>
      <c r="D10">
        <v>1130725</v>
      </c>
      <c r="E10">
        <v>1140627</v>
      </c>
      <c r="F10">
        <v>1140731</v>
      </c>
      <c r="G10">
        <v>1150626</v>
      </c>
      <c r="H10">
        <v>1150730</v>
      </c>
      <c r="I10">
        <v>1160701</v>
      </c>
      <c r="J10">
        <v>1160728</v>
      </c>
      <c r="K10">
        <v>1170630</v>
      </c>
      <c r="L10">
        <v>1170727</v>
      </c>
      <c r="M10">
        <v>1180629</v>
      </c>
      <c r="N10">
        <v>1180726</v>
      </c>
      <c r="O10">
        <v>1190628</v>
      </c>
      <c r="P10">
        <v>1190725</v>
      </c>
      <c r="Q10">
        <v>1200626</v>
      </c>
      <c r="R10">
        <v>1200730</v>
      </c>
      <c r="S10">
        <v>1210625</v>
      </c>
      <c r="T10" s="6">
        <v>1210729</v>
      </c>
      <c r="U10" s="6">
        <v>1220701</v>
      </c>
      <c r="V10" s="6">
        <v>1220728</v>
      </c>
      <c r="X10" s="4"/>
      <c r="Z10" s="4"/>
    </row>
    <row r="11" spans="1:26" x14ac:dyDescent="0.45">
      <c r="A11" s="2" t="s">
        <v>19</v>
      </c>
      <c r="B11" s="2" t="s">
        <v>115</v>
      </c>
      <c r="C11">
        <v>1130726</v>
      </c>
      <c r="D11">
        <v>1130829</v>
      </c>
      <c r="E11">
        <v>1140801</v>
      </c>
      <c r="F11" s="3">
        <v>1140828</v>
      </c>
      <c r="G11">
        <v>1150731</v>
      </c>
      <c r="H11">
        <v>1150827</v>
      </c>
      <c r="I11">
        <v>1160729</v>
      </c>
      <c r="J11">
        <v>1160825</v>
      </c>
      <c r="K11">
        <v>1170728</v>
      </c>
      <c r="L11">
        <v>1170831</v>
      </c>
      <c r="M11">
        <v>1180727</v>
      </c>
      <c r="N11">
        <v>1180830</v>
      </c>
      <c r="O11">
        <v>1190726</v>
      </c>
      <c r="P11">
        <v>1190829</v>
      </c>
      <c r="Q11">
        <v>1200731</v>
      </c>
      <c r="R11">
        <v>1200827</v>
      </c>
      <c r="S11">
        <v>1210730</v>
      </c>
      <c r="T11" s="6">
        <v>1210826</v>
      </c>
      <c r="U11">
        <v>1220729</v>
      </c>
      <c r="V11" s="6">
        <v>1220825</v>
      </c>
      <c r="X11" s="4"/>
      <c r="Z11" s="4"/>
    </row>
    <row r="12" spans="1:26" x14ac:dyDescent="0.45">
      <c r="A12" s="2" t="s">
        <v>21</v>
      </c>
      <c r="B12" s="2" t="s">
        <v>116</v>
      </c>
      <c r="C12">
        <v>1130830</v>
      </c>
      <c r="D12">
        <v>1130926</v>
      </c>
      <c r="E12">
        <v>1140829</v>
      </c>
      <c r="F12">
        <v>1140925</v>
      </c>
      <c r="G12">
        <v>1150828</v>
      </c>
      <c r="H12">
        <v>1150924</v>
      </c>
      <c r="I12">
        <v>1160826</v>
      </c>
      <c r="J12">
        <v>1160929</v>
      </c>
      <c r="K12">
        <v>1170901</v>
      </c>
      <c r="L12">
        <v>1170928</v>
      </c>
      <c r="M12">
        <v>1180831</v>
      </c>
      <c r="N12">
        <v>1180927</v>
      </c>
      <c r="O12">
        <v>1190830</v>
      </c>
      <c r="P12">
        <v>1190926</v>
      </c>
      <c r="Q12">
        <v>1200828</v>
      </c>
      <c r="R12">
        <v>1200924</v>
      </c>
      <c r="S12">
        <v>1210827</v>
      </c>
      <c r="T12" s="6">
        <v>1210930</v>
      </c>
      <c r="U12">
        <v>1220826</v>
      </c>
      <c r="V12" s="6">
        <v>1220929</v>
      </c>
      <c r="X12" s="4"/>
      <c r="Z12" s="4"/>
    </row>
    <row r="13" spans="1:26" x14ac:dyDescent="0.45">
      <c r="A13" s="2" t="s">
        <v>23</v>
      </c>
      <c r="B13" s="2" t="s">
        <v>117</v>
      </c>
      <c r="C13">
        <v>1130927</v>
      </c>
      <c r="D13">
        <v>1131031</v>
      </c>
      <c r="E13">
        <v>1140926</v>
      </c>
      <c r="F13">
        <v>1141030</v>
      </c>
      <c r="G13">
        <v>1150928</v>
      </c>
      <c r="H13">
        <v>1151029</v>
      </c>
      <c r="I13">
        <v>1160930</v>
      </c>
      <c r="J13">
        <v>1161027</v>
      </c>
      <c r="K13">
        <v>1170929</v>
      </c>
      <c r="L13">
        <v>1171026</v>
      </c>
      <c r="M13">
        <v>1180928</v>
      </c>
      <c r="N13">
        <v>1181025</v>
      </c>
      <c r="O13">
        <v>1190927</v>
      </c>
      <c r="P13">
        <v>1191031</v>
      </c>
      <c r="Q13">
        <v>1200925</v>
      </c>
      <c r="R13">
        <v>1201029</v>
      </c>
      <c r="S13">
        <v>1211001</v>
      </c>
      <c r="T13" s="6">
        <v>1211028</v>
      </c>
      <c r="U13">
        <v>1220930</v>
      </c>
      <c r="V13" s="6">
        <v>1221027</v>
      </c>
      <c r="X13" s="4"/>
      <c r="Z13" s="4"/>
    </row>
    <row r="14" spans="1:26" x14ac:dyDescent="0.45">
      <c r="A14" s="2" t="s">
        <v>25</v>
      </c>
      <c r="B14" s="2" t="s">
        <v>118</v>
      </c>
      <c r="C14">
        <v>1131101</v>
      </c>
      <c r="D14">
        <v>1131128</v>
      </c>
      <c r="E14">
        <v>1141031</v>
      </c>
      <c r="F14">
        <v>1141127</v>
      </c>
      <c r="G14">
        <v>1151030</v>
      </c>
      <c r="H14">
        <v>1151126</v>
      </c>
      <c r="I14">
        <v>1161028</v>
      </c>
      <c r="J14">
        <v>1161124</v>
      </c>
      <c r="K14">
        <v>1171027</v>
      </c>
      <c r="L14">
        <v>1171130</v>
      </c>
      <c r="M14">
        <v>1181026</v>
      </c>
      <c r="N14">
        <v>1181129</v>
      </c>
      <c r="O14">
        <v>1191101</v>
      </c>
      <c r="P14">
        <v>1191128</v>
      </c>
      <c r="Q14">
        <v>1201030</v>
      </c>
      <c r="R14">
        <v>1201126</v>
      </c>
      <c r="S14">
        <v>1211029</v>
      </c>
      <c r="T14" s="6">
        <v>1211125</v>
      </c>
      <c r="U14">
        <v>1221028</v>
      </c>
      <c r="V14" s="6">
        <v>1221124</v>
      </c>
      <c r="X14" s="4"/>
      <c r="Z14" s="4"/>
    </row>
    <row r="15" spans="1:26" x14ac:dyDescent="0.45">
      <c r="A15" s="2" t="s">
        <v>27</v>
      </c>
      <c r="B15" s="2" t="s">
        <v>119</v>
      </c>
      <c r="C15">
        <v>1131129</v>
      </c>
      <c r="D15">
        <v>1131226</v>
      </c>
      <c r="E15">
        <v>1141128</v>
      </c>
      <c r="F15">
        <v>1141224</v>
      </c>
      <c r="G15">
        <v>1151127</v>
      </c>
      <c r="H15">
        <v>1151231</v>
      </c>
      <c r="I15">
        <v>1161125</v>
      </c>
      <c r="J15">
        <v>1161229</v>
      </c>
      <c r="K15">
        <v>1171201</v>
      </c>
      <c r="L15">
        <v>1171228</v>
      </c>
      <c r="M15">
        <v>1181130</v>
      </c>
      <c r="N15">
        <v>1181227</v>
      </c>
      <c r="O15">
        <v>1191129</v>
      </c>
      <c r="P15">
        <v>1191226</v>
      </c>
      <c r="Q15">
        <v>1201127</v>
      </c>
      <c r="R15">
        <v>1201231</v>
      </c>
      <c r="S15">
        <v>1211126</v>
      </c>
      <c r="T15" s="6">
        <v>1211230</v>
      </c>
      <c r="U15">
        <v>1221125</v>
      </c>
      <c r="V15" s="6">
        <v>1221229</v>
      </c>
      <c r="X15" s="4"/>
      <c r="Z15" s="4"/>
    </row>
    <row r="18" spans="1:3" x14ac:dyDescent="0.45">
      <c r="A18" s="2">
        <v>2013</v>
      </c>
      <c r="C18" t="str">
        <f>"iif( Datenum() &gt;="&amp;C4&amp;" and Datenum() &lt;= "&amp;D4&amp;" and StrRight(Name(),7) == ~"&amp;$B4&amp;RIGHT(C2,2)&amp;"-NSF~ , 1 ,iif( Datenum() &gt;="&amp;C5&amp;" and Datenum() &lt;= "&amp;D5&amp;" and StrRight(Name(),7) == ~"&amp;$B5&amp;RIGHT(C2,2)&amp;"-NSF~,1, iif( Datenum() &gt;="&amp;C6&amp;" and Datenum() &lt;= "&amp;D6&amp;" and StrRight(Name(),7) == ~"&amp;$B6&amp;RIGHT(C2,2)&amp;"-NSF~,1, iif( Datenum() &gt;="&amp;C7&amp;" and Datenum() &lt;= "&amp;D7&amp;" and StrRight(Name(),7) == ~"&amp;$B7&amp;RIGHT(C2,2)&amp;"-NSF~,  1, iif( Datenum() &gt;="&amp;C8&amp;" and Datenum() &lt;= "&amp;D8&amp;" and StrRight(Name(),7) == ~"&amp;$B8&amp;RIGHT(C2,2)&amp;"-NSF~,1, iif( Datenum() &gt;="&amp;C9&amp;" and Datenum() &lt;= "&amp;D9&amp;" and StrRight(Name(),7) == ~"&amp;$B9&amp;RIGHT(C2,2)&amp;"-NSF~,1, iif( Datenum() &gt;="&amp;C10&amp;" and Datenum() &lt;= "&amp;D10&amp;" and StrRight(Name(),7) == ~"&amp;$B10&amp;RIGHT(C2,2)&amp;"-NSF~,1, iif( Datenum() &gt;="&amp;C11&amp;" and Datenum() &lt;= "&amp;D11&amp;" and StrRight(Name(),7) == ~"&amp;$B11&amp;RIGHT(C2,2)&amp;"-NSF~, 1, iif( Datenum() &gt;="&amp;C12&amp;" and Datenum() &lt;= "&amp;D12&amp;" and StrRight(Name(),7) == ~"&amp;$B12&amp;RIGHT(C2,2)&amp;"-NSF~, 1, iif( Datenum() &gt;="&amp;C13&amp;" and Datenum() &lt;= "&amp;D13&amp;" and StrRight(Name(),7) == ~"&amp;$B13&amp;RIGHT(C2,2)&amp;"-NSF~, 1, iif( Datenum() &gt;="&amp;C14&amp;" and Datenum() &lt;= "&amp;D14&amp;" and StrRight(Name(),7) == ~"&amp;$B14&amp;RIGHT(C2,2)&amp;"-NSF~, 1, iif( Datenum() &gt;= "&amp;C15&amp;" and Datenum() &lt;= "&amp;D15&amp;" and StrRight(Name(),7) == ~"&amp;$B15&amp;RIGHT(C2,2)&amp;"-NSF~, 1, 0))))))))))));"</f>
        <v>iif( Datenum() &gt;=1121228 and Datenum() &lt;= 1130131 and StrRight(Name(),7) == ~F13-NSF~ , 1 ,iif( Datenum() &gt;=1130201 and Datenum() &lt;= 1130228 and StrRight(Name(),7) == ~G13-NSF~,1, iif( Datenum() &gt;=1130301 and Datenum() &lt;= 1130328 and StrRight(Name(),7) == ~H13-NSF~,1, iif( Datenum() &gt;=1130329 and Datenum() &lt;= 1130425 and StrRight(Name(),7) == ~J13-NSF~,  1, iif( Datenum() &gt;=1130426 and Datenum() &lt;= 1130530 and StrRight(Name(),7) == ~K13-NSF~,1, iif( Datenum() &gt;=1130531 and Datenum() &lt;= 1130627 and StrRight(Name(),7) == ~M13-NSF~,1, iif( Datenum() &gt;=1130628 and Datenum() &lt;= 1130725 and StrRight(Name(),7) == ~N13-NSF~,1, iif( Datenum() &gt;=1130726 and Datenum() &lt;= 1130829 and StrRight(Name(),7) == ~Q13-NSF~, 1, iif( Datenum() &gt;=1130830 and Datenum() &lt;= 1130926 and StrRight(Name(),7) == ~U13-NSF~, 1, iif( Datenum() &gt;=1130927 and Datenum() &lt;= 1131031 and StrRight(Name(),7) == ~V13-NSF~, 1, iif( Datenum() &gt;=1131101 and Datenum() &lt;= 1131128 and StrRight(Name(),7) == ~X13-NSF~, 1, iif( Datenum() &gt;= 1131129 and Datenum() &lt;= 1131226 and StrRight(Name(),7) == ~Z13-NSF~, 1, 0))))))))))));</v>
      </c>
    </row>
    <row r="19" spans="1:3" x14ac:dyDescent="0.45">
      <c r="A19" s="2">
        <v>2014</v>
      </c>
      <c r="C19" t="str">
        <f>"iif( Datenum() &gt;="&amp;E4&amp;" and Datenum() &lt;= "&amp;F4&amp;" and StrRight(Name(),7) == ~"&amp;$B4&amp;RIGHT(E2,2)&amp;"-NSF~ , 1 ,iif( Datenum() &gt;="&amp;E5&amp;" and Datenum() &lt;= "&amp;F5&amp;" and StrRight(Name(),7) == ~"&amp;$B5&amp;RIGHT(E2,2)&amp;"-NSF~,1, iif( Datenum() &gt;="&amp;E6&amp;" and Datenum() &lt;= "&amp;F6&amp;" and StrRight(Name(),7) == ~"&amp;$B6&amp;RIGHT(E2,2)&amp;"-NSF~,1, iif( Datenum() &gt;="&amp;E7&amp;" and Datenum() &lt;= "&amp;F7&amp;" and StrRight(Name(),7) == ~"&amp;$B7&amp;RIGHT(E2,2)&amp;"-NSF~,  1, iif( Datenum() &gt;="&amp;E8&amp;" and Datenum() &lt;= "&amp;F8&amp;" and StrRight(Name(),7) == ~"&amp;$B8&amp;RIGHT(E2,2)&amp;"-NSF~,1, iif( Datenum() &gt;="&amp;E9&amp;" and Datenum() &lt;= "&amp;F9&amp;" and StrRight(Name(),7) == ~"&amp;$B9&amp;RIGHT(E2,2)&amp;"-NSF~,1, iif( Datenum() &gt;="&amp;E10&amp;" and Datenum() &lt;= "&amp;F10&amp;" and StrRight(Name(),7) == ~"&amp;$B10&amp;RIGHT(E2,2)&amp;"-NSF~,1, iif( Datenum() &gt;="&amp;E11&amp;" and Datenum() &lt;= "&amp;F11&amp;" and StrRight(Name(),7) == ~"&amp;$B11&amp;RIGHT(E2,2)&amp;"-NSF~, 1, iif( Datenum() &gt;="&amp;E12&amp;" and Datenum() &lt;= "&amp;F12&amp;" and StrRight(Name(),7) == ~"&amp;$B12&amp;RIGHT(E2,2)&amp;"-NSF~, 1, iif( Datenum() &gt;="&amp;E13&amp;" and Datenum() &lt;= "&amp;F13&amp;" and StrRight(Name(),7) == ~"&amp;$B13&amp;RIGHT(E2,2)&amp;"-NSF~, 1, iif( Datenum() &gt;="&amp;E14&amp;" and Datenum() &lt;= "&amp;F14&amp;" and StrRight(Name(),7) == ~"&amp;$B14&amp;RIGHT(E2,2)&amp;"-NSF~, 1, iif( Datenum() &gt;= "&amp;E15&amp;" and Datenum() &lt;= "&amp;F15&amp;" and StrRight(Name(),7) == ~"&amp;$B15&amp;RIGHT(E2,2)&amp;"-NSF~, 1, 0))))))))))));"</f>
        <v>iif( Datenum() &gt;=1131227 and Datenum() &lt;= 1140130 and StrRight(Name(),7) == ~F14-NSF~ , 1 ,iif( Datenum() &gt;=1140131 and Datenum() &lt;= 1140226 and StrRight(Name(),7) == ~G14-NSF~,1, iif( Datenum() &gt;=1140227 and Datenum() &lt;= 1140327 and StrRight(Name(),7) == ~H14-NSF~,1, iif( Datenum() &gt;=1140328 and Datenum() &lt;= 1140424 and StrRight(Name(),7) == ~J14-NSF~,  1, iif( Datenum() &gt;=1140425 and Datenum() &lt;= 1140529 and StrRight(Name(),7) == ~K14-NSF~,1, iif( Datenum() &gt;=1140530 and Datenum() &lt;= 1140626 and StrRight(Name(),7) == ~M14-NSF~,1, iif( Datenum() &gt;=1140627 and Datenum() &lt;= 1140731 and StrRight(Name(),7) == ~N14-NSF~,1, iif( Datenum() &gt;=1140801 and Datenum() &lt;= 1140828 and StrRight(Name(),7) == ~Q14-NSF~, 1, iif( Datenum() &gt;=1140829 and Datenum() &lt;= 1140925 and StrRight(Name(),7) == ~U14-NSF~, 1, iif( Datenum() &gt;=1140926 and Datenum() &lt;= 1141030 and StrRight(Name(),7) == ~V14-NSF~, 1, iif( Datenum() &gt;=1141031 and Datenum() &lt;= 1141127 and StrRight(Name(),7) == ~X14-NSF~, 1, iif( Datenum() &gt;= 1141128 and Datenum() &lt;= 1141224 and StrRight(Name(),7) == ~Z14-NSF~, 1, 0))))))))))));</v>
      </c>
    </row>
    <row r="20" spans="1:3" x14ac:dyDescent="0.45">
      <c r="A20" s="2">
        <v>2015</v>
      </c>
      <c r="C20" t="str">
        <f>"iif( Datenum() &gt;="&amp;G4&amp;" and Datenum() &lt;= "&amp;H4&amp;" and StrRight(Name(),7) == ~"&amp;$B4&amp;RIGHT(G2,2)&amp;"-NSF~ , 1 ,iif( Datenum() &gt;="&amp;G5&amp;" and Datenum() &lt;= "&amp;H5&amp;" and StrRight(Name(),7) == ~"&amp;$B5&amp;RIGHT(G2,2)&amp;"-NSF~,1, iif( Datenum() &gt;="&amp;G6&amp;" and Datenum() &lt;= "&amp;H6&amp;" and StrRight(Name(),7) == ~"&amp;$B6&amp;RIGHT(G2,2)&amp;"-NSF~,1, iif( Datenum() &gt;="&amp;G7&amp;" and Datenum() &lt;= "&amp;H7&amp;" and StrRight(Name(),7) == ~"&amp;$B7&amp;RIGHT(G2,2)&amp;"-NSF~,  1, iif( Datenum() &gt;="&amp;G8&amp;" and Datenum() &lt;= "&amp;H8&amp;" and StrRight(Name(),7) == ~"&amp;$B8&amp;RIGHT(G2,2)&amp;"-NSF~,1, iif( Datenum() &gt;="&amp;G9&amp;" and Datenum() &lt;= "&amp;H9&amp;" and StrRight(Name(),7) == ~"&amp;$B9&amp;RIGHT(G2,2)&amp;"-NSF~,1, iif( Datenum() &gt;="&amp;G10&amp;" and Datenum() &lt;= "&amp;H10&amp;" and StrRight(Name(),7) == ~"&amp;$B10&amp;RIGHT(G2,2)&amp;"-NSF~,1, iif( Datenum() &gt;="&amp;G11&amp;" and Datenum() &lt;= "&amp;H11&amp;" and StrRight(Name(),7) == ~"&amp;$B11&amp;RIGHT(G2,2)&amp;"-NSF~, 1, iif( Datenum() &gt;="&amp;G12&amp;" and Datenum() &lt;= "&amp;H12&amp;" and StrRight(Name(),7) == ~"&amp;$B12&amp;RIGHT(G2,2)&amp;"-NSF~, 1, iif( Datenum() &gt;="&amp;G13&amp;" and Datenum() &lt;= "&amp;H13&amp;" and StrRight(Name(),7) == ~"&amp;$B13&amp;RIGHT(G2,2)&amp;"-NSF~, 1, iif( Datenum() &gt;="&amp;G14&amp;" and Datenum() &lt;= "&amp;H14&amp;" and StrRight(Name(),7) == ~"&amp;$B14&amp;RIGHT(G2,2)&amp;"-NSF~, 1, iif( Datenum() &gt;= "&amp;G15&amp;" and Datenum() &lt;= "&amp;H15&amp;" and StrRight(Name(),7) == ~"&amp;$B15&amp;RIGHT(G2,2)&amp;"-NSF~, 1, 0))))))))))));"</f>
        <v>iif( Datenum() &gt;=1141225 and Datenum() &lt;= 1150129 and StrRight(Name(),7) == ~F15-NSF~ , 1 ,iif( Datenum() &gt;=1150130 and Datenum() &lt;= 1150226 and StrRight(Name(),7) == ~G15-NSF~,1, iif( Datenum() &gt;=1150227 and Datenum() &lt;= 1150326 and StrRight(Name(),7) == ~H15-NSF~,1, iif( Datenum() &gt;=1150327 and Datenum() &lt;= 1150430 and StrRight(Name(),7) == ~J15-NSF~,  1, iif( Datenum() &gt;=1150501 and Datenum() &lt;= 1150528 and StrRight(Name(),7) == ~K15-NSF~,1, iif( Datenum() &gt;=1150529 and Datenum() &lt;= 1150625 and StrRight(Name(),7) == ~M15-NSF~,1, iif( Datenum() &gt;=1150626 and Datenum() &lt;= 1150730 and StrRight(Name(),7) == ~N15-NSF~,1, iif( Datenum() &gt;=1150731 and Datenum() &lt;= 1150827 and StrRight(Name(),7) == ~Q15-NSF~, 1, iif( Datenum() &gt;=1150828 and Datenum() &lt;= 1150924 and StrRight(Name(),7) == ~U15-NSF~, 1, iif( Datenum() &gt;=1150928 and Datenum() &lt;= 1151029 and StrRight(Name(),7) == ~V15-NSF~, 1, iif( Datenum() &gt;=1151030 and Datenum() &lt;= 1151126 and StrRight(Name(),7) == ~X15-NSF~, 1, iif( Datenum() &gt;= 1151127 and Datenum() &lt;= 1151231 and StrRight(Name(),7) == ~Z15-NSF~, 1, 0))))))))))));</v>
      </c>
    </row>
    <row r="21" spans="1:3" x14ac:dyDescent="0.45">
      <c r="A21" s="2">
        <f>A20+1</f>
        <v>2016</v>
      </c>
      <c r="C21" t="str">
        <f>"iif( Datenum() &gt;="&amp;I4&amp;" and Datenum() &lt;= "&amp;J4&amp;" and StrRight(Name(),7) == ~"&amp;$B4&amp;RIGHT(I2,2)&amp;"-NSF~ , 1 ,iif( Datenum() &gt;="&amp;I5&amp;" and Datenum() &lt;= "&amp;J5&amp;" and StrRight(Name(),7) == ~"&amp;$B5&amp;RIGHT(I2,2)&amp;"-NSF~,1, iif( Datenum() &gt;="&amp;I6&amp;" and Datenum() &lt;= "&amp;J6&amp;" and StrRight(Name(),7) == ~"&amp;$B6&amp;RIGHT(I2,2)&amp;"-NSF~,1, iif( Datenum() &gt;="&amp;I7&amp;" and Datenum() &lt;= "&amp;J7&amp;" and StrRight(Name(),7) == ~"&amp;$B7&amp;RIGHT(I2,2)&amp;"-NSF~,  1, iif( Datenum() &gt;="&amp;I8&amp;" and Datenum() &lt;= "&amp;J8&amp;" and StrRight(Name(),7) == ~"&amp;$B8&amp;RIGHT(I2,2)&amp;"-NSF~,1, iif( Datenum() &gt;="&amp;I9&amp;" and Datenum() &lt;= "&amp;J9&amp;" and StrRight(Name(),7) == ~"&amp;$B9&amp;RIGHT(I2,2)&amp;"-NSF~,1, iif( Datenum() &gt;="&amp;I10&amp;" and Datenum() &lt;= "&amp;J10&amp;" and StrRight(Name(),7) == ~"&amp;$B10&amp;RIGHT(I2,2)&amp;"-NSF~,1, iif( Datenum() &gt;="&amp;I11&amp;" and Datenum() &lt;= "&amp;J11&amp;" and StrRight(Name(),7) == ~"&amp;$B11&amp;RIGHT(I2,2)&amp;"-NSF~, 1, iif( Datenum() &gt;="&amp;I12&amp;" and Datenum() &lt;= "&amp;J12&amp;" and StrRight(Name(),7) == ~"&amp;$B12&amp;RIGHT(I2,2)&amp;"-NSF~, 1, iif( Datenum() &gt;="&amp;I13&amp;" and Datenum() &lt;= "&amp;J13&amp;" and StrRight(Name(),7) == ~"&amp;$B13&amp;RIGHT(I2,2)&amp;"-NSF~, 1, iif( Datenum() &gt;="&amp;I14&amp;" and Datenum() &lt;= "&amp;J14&amp;" and StrRight(Name(),7) == ~"&amp;$B14&amp;RIGHT(I2,2)&amp;"-NSF~, 1, iif( Datenum() &gt;= "&amp;I15&amp;" and Datenum() &lt;= "&amp;J15&amp;" and StrRight(Name(),7) == ~"&amp;$B15&amp;RIGHT(I2,2)&amp;"-NSF~, 1, 0))))))))))));"</f>
        <v>iif( Datenum() &gt;=1160101 and Datenum() &lt;= 1160128 and StrRight(Name(),7) == ~F16-NSF~ , 1 ,iif( Datenum() &gt;=1160129 and Datenum() &lt;= 1160225 and StrRight(Name(),7) == ~G16-NSF~,1, iif( Datenum() &gt;=1160226 and Datenum() &lt;= 1160331 and StrRight(Name(),7) == ~H16-NSF~,1, iif( Datenum() &gt;=1160401 and Datenum() &lt;= 1160428 and StrRight(Name(),7) == ~J16-NSF~,  1, iif( Datenum() &gt;=1160429 and Datenum() &lt;= 1160526 and StrRight(Name(),7) == ~K16-NSF~,1, iif( Datenum() &gt;=1160527 and Datenum() &lt;= 1160630 and StrRight(Name(),7) == ~M16-NSF~,1, iif( Datenum() &gt;=1160701 and Datenum() &lt;= 1160728 and StrRight(Name(),7) == ~N16-NSF~,1, iif( Datenum() &gt;=1160729 and Datenum() &lt;= 1160825 and StrRight(Name(),7) == ~Q16-NSF~, 1, iif( Datenum() &gt;=1160826 and Datenum() &lt;= 1160929 and StrRight(Name(),7) == ~U16-NSF~, 1, iif( Datenum() &gt;=1160930 and Datenum() &lt;= 1161027 and StrRight(Name(),7) == ~V16-NSF~, 1, iif( Datenum() &gt;=1161028 and Datenum() &lt;= 1161124 and StrRight(Name(),7) == ~X16-NSF~, 1, iif( Datenum() &gt;= 1161125 and Datenum() &lt;= 1161229 and StrRight(Name(),7) == ~Z16-NSF~, 1, 0))))))))))));</v>
      </c>
    </row>
    <row r="22" spans="1:3" x14ac:dyDescent="0.45">
      <c r="A22" s="2">
        <f>A21+1</f>
        <v>2017</v>
      </c>
      <c r="C22" t="str">
        <f>"iif( Datenum() &gt;="&amp;K4&amp;" and Datenum() &lt;= "&amp;L4&amp;" and StrRight(Name(),7) == ~"&amp;$B4&amp;RIGHT(K2,2)&amp;"-NSF~ , 1 ,iif( Datenum() &gt;="&amp;K5&amp;" and Datenum() &lt;= "&amp;L5&amp;" and StrRight(Name(),7) == ~"&amp;$B5&amp;RIGHT(K2,2)&amp;"-NSF~,1, iif( Datenum() &gt;="&amp;K6&amp;" and Datenum() &lt;= "&amp;L6&amp;" and StrRight(Name(),7) == ~"&amp;$B6&amp;RIGHT(K2,2)&amp;"-NSF~,1, iif( Datenum() &gt;="&amp;K7&amp;" and Datenum() &lt;= "&amp;L7&amp;" and StrRight(Name(),7) == ~"&amp;$B7&amp;RIGHT(K2,2)&amp;"-NSF~,  1, iif( Datenum() &gt;="&amp;K8&amp;" and Datenum() &lt;= "&amp;L8&amp;" and StrRight(Name(),7) == ~"&amp;$B8&amp;RIGHT(K2,2)&amp;"-NSF~,1, iif( Datenum() &gt;="&amp;K9&amp;" and Datenum() &lt;= "&amp;L9&amp;" and StrRight(Name(),7) == ~"&amp;$B9&amp;RIGHT(K2,2)&amp;"-NSF~,1, iif( Datenum() &gt;="&amp;K10&amp;" and Datenum() &lt;= "&amp;L10&amp;" and StrRight(Name(),7) == ~"&amp;$B10&amp;RIGHT(K2,2)&amp;"-NSF~,1, iif( Datenum() &gt;="&amp;K11&amp;" and Datenum() &lt;= "&amp;L11&amp;" and StrRight(Name(),7) == ~"&amp;$B11&amp;RIGHT(K2,2)&amp;"-NSF~, 1, iif( Datenum() &gt;="&amp;K12&amp;" and Datenum() &lt;= "&amp;L12&amp;" and StrRight(Name(),7) == ~"&amp;$B12&amp;RIGHT(K2,2)&amp;"-NSF~, 1, iif( Datenum() &gt;="&amp;K13&amp;" and Datenum() &lt;= "&amp;L13&amp;" and StrRight(Name(),7) == ~"&amp;$B13&amp;RIGHT(K2,2)&amp;"-NSF~, 1, iif( Datenum() &gt;="&amp;K14&amp;" and Datenum() &lt;= "&amp;L14&amp;" and StrRight(Name(),7) == ~"&amp;$B14&amp;RIGHT(K2,2)&amp;"-NSF~, 1, iif( Datenum() &gt;= "&amp;K15&amp;" and Datenum() &lt;= "&amp;L15&amp;" and StrRight(Name(),7) == ~"&amp;$B15&amp;RIGHT(K2,2)&amp;"-NSF~, 1, 0))))))))))));"</f>
        <v>iif( Datenum() &gt;=1161230 and Datenum() &lt;= 1170125 and StrRight(Name(),7) == ~F17-NSF~ , 1 ,iif( Datenum() &gt;=1170126 and Datenum() &lt;= 1170223 and StrRight(Name(),7) == ~G17-NSF~,1, iif( Datenum() &gt;=1170224 and Datenum() &lt;= 1170330 and StrRight(Name(),7) == ~H17-NSF~,1, iif( Datenum() &gt;=1170331 and Datenum() &lt;= 1170427 and StrRight(Name(),7) == ~J17-NSF~,  1, iif( Datenum() &gt;=1170428 and Datenum() &lt;= 1170525 and StrRight(Name(),7) == ~K17-NSF~,1, iif( Datenum() &gt;=1170526 and Datenum() &lt;= 1170629 and StrRight(Name(),7) == ~M17-NSF~,1, iif( Datenum() &gt;=1170630 and Datenum() &lt;= 1170727 and StrRight(Name(),7) == ~N17-NSF~,1, iif( Datenum() &gt;=1170728 and Datenum() &lt;= 1170831 and StrRight(Name(),7) == ~Q17-NSF~, 1, iif( Datenum() &gt;=1170901 and Datenum() &lt;= 1170928 and StrRight(Name(),7) == ~U17-NSF~, 1, iif( Datenum() &gt;=1170929 and Datenum() &lt;= 1171026 and StrRight(Name(),7) == ~V17-NSF~, 1, iif( Datenum() &gt;=1171027 and Datenum() &lt;= 1171130 and StrRight(Name(),7) == ~X17-NSF~, 1, iif( Datenum() &gt;= 1171201 and Datenum() &lt;= 1171228 and StrRight(Name(),7) == ~Z17-NSF~, 1, 0))))))))))));</v>
      </c>
    </row>
    <row r="23" spans="1:3" x14ac:dyDescent="0.45">
      <c r="A23" s="2">
        <f>A22+1</f>
        <v>2018</v>
      </c>
      <c r="C23" t="str">
        <f>"iif( Datenum() &gt;="&amp;M4&amp;" and Datenum() &lt;= "&amp;N4&amp;" and StrRight(Name(),7) == ~"&amp;$B4&amp;RIGHT(M2,2)&amp;"-NSF~ , 1 ,iif( Datenum() &gt;="&amp;M5&amp;" and Datenum() &lt;= "&amp;N5&amp;" and StrRight(Name(),7) == ~"&amp;$B5&amp;RIGHT(M2,2)&amp;"-NSF~,1, iif( Datenum() &gt;="&amp;M6&amp;" and Datenum() &lt;= "&amp;N6&amp;" and StrRight(Name(),7) == ~"&amp;$B6&amp;RIGHT(M2,2)&amp;"-NSF~,1, iif( Datenum() &gt;="&amp;M7&amp;" and Datenum() &lt;= "&amp;N7&amp;" and StrRight(Name(),7) == ~"&amp;$B7&amp;RIGHT(M2,2)&amp;"-NSF~,  1, iif( Datenum() &gt;="&amp;M8&amp;" and Datenum() &lt;= "&amp;N8&amp;" and StrRight(Name(),7) == ~"&amp;$B8&amp;RIGHT(M2,2)&amp;"-NSF~,1, iif( Datenum() &gt;="&amp;M9&amp;" and Datenum() &lt;= "&amp;N9&amp;" and StrRight(Name(),7) == ~"&amp;$B9&amp;RIGHT(M2,2)&amp;"-NSF~,1, iif( Datenum() &gt;="&amp;M10&amp;" and Datenum() &lt;= "&amp;N10&amp;" and StrRight(Name(),7) == ~"&amp;$B10&amp;RIGHT(M2,2)&amp;"-NSF~,1, iif( Datenum() &gt;="&amp;M11&amp;" and Datenum() &lt;= "&amp;N11&amp;" and StrRight(Name(),7) == ~"&amp;$B11&amp;RIGHT(M2,2)&amp;"-NSF~, 1, iif( Datenum() &gt;="&amp;M12&amp;" and Datenum() &lt;= "&amp;N12&amp;" and StrRight(Name(),7) == ~"&amp;$B12&amp;RIGHT(M2,2)&amp;"-NSF~, 1, iif( Datenum() &gt;="&amp;M13&amp;" and Datenum() &lt;= "&amp;N13&amp;" and StrRight(Name(),7) == ~"&amp;$B13&amp;RIGHT(M2,2)&amp;"-NSF~, 1, iif( Datenum() &gt;="&amp;M14&amp;" and Datenum() &lt;= "&amp;N14&amp;" and StrRight(Name(),7) == ~"&amp;$B14&amp;RIGHT(M2,2)&amp;"-NSF~, 1, iif( Datenum() &gt;= "&amp;M15&amp;" and Datenum() &lt;= "&amp;N15&amp;" and StrRight(Name(),7) == ~"&amp;$B15&amp;RIGHT(M2,2)&amp;"-NSF~, 1, 0))))))))))));"</f>
        <v>iif( Datenum() &gt;=1171229 and Datenum() &lt;= 1180125 and StrRight(Name(),7) == ~F18-NSF~ , 1 ,iif( Datenum() &gt;=1180126 and Datenum() &lt;= 1180222 and StrRight(Name(),7) == ~G18-NSF~,1, iif( Datenum() &gt;=1180223 and Datenum() &lt;= 1180328 and StrRight(Name(),7) == ~H18-NSF~,1, iif( Datenum() &gt;=1180329 and Datenum() &lt;= 1180426 and StrRight(Name(),7) == ~J18-NSF~,  1, iif( Datenum() &gt;=1180427 and Datenum() &lt;= 1180531 and StrRight(Name(),7) == ~K18-NSF~,1, iif( Datenum() &gt;=1180601 and Datenum() &lt;= 1180628 and StrRight(Name(),7) == ~M18-NSF~,1, iif( Datenum() &gt;=1180629 and Datenum() &lt;= 1180726 and StrRight(Name(),7) == ~N18-NSF~,1, iif( Datenum() &gt;=1180727 and Datenum() &lt;= 1180830 and StrRight(Name(),7) == ~Q18-NSF~, 1, iif( Datenum() &gt;=1180831 and Datenum() &lt;= 1180927 and StrRight(Name(),7) == ~U18-NSF~, 1, iif( Datenum() &gt;=1180928 and Datenum() &lt;= 1181025 and StrRight(Name(),7) == ~V18-NSF~, 1, iif( Datenum() &gt;=1181026 and Datenum() &lt;= 1181129 and StrRight(Name(),7) == ~X18-NSF~, 1, iif( Datenum() &gt;= 1181130 and Datenum() &lt;= 1181227 and StrRight(Name(),7) == ~Z18-NSF~, 1, 0))))))))))));</v>
      </c>
    </row>
    <row r="24" spans="1:3" x14ac:dyDescent="0.45">
      <c r="A24" s="2">
        <f>A23+1</f>
        <v>2019</v>
      </c>
      <c r="C24" t="str">
        <f>"iif( Datenum() &gt;="&amp;O4&amp;" and Datenum() &lt;= "&amp;P4&amp;" and StrRight(Name(),7) == ~"&amp;$B4&amp;RIGHT(O2,2)&amp;"-NSF~ , 1 ,iif( Datenum() &gt;="&amp;O5&amp;" and Datenum() &lt;= "&amp;P5&amp;" and StrRight(Name(),7) == ~"&amp;$B5&amp;RIGHT(O2,2)&amp;"-NSF~,1, iif( Datenum() &gt;="&amp;O6&amp;" and Datenum() &lt;= "&amp;P6&amp;" and StrRight(Name(),7) == ~"&amp;$B6&amp;RIGHT(O2,2)&amp;"-NSF~,1, iif( Datenum() &gt;="&amp;O7&amp;" and Datenum() &lt;= "&amp;P7&amp;" and StrRight(Name(),7) == ~"&amp;$B7&amp;RIGHT(O2,2)&amp;"-NSF~,  1, iif( Datenum() &gt;="&amp;O8&amp;" and Datenum() &lt;= "&amp;P8&amp;" and StrRight(Name(),7) == ~"&amp;$B8&amp;RIGHT(O2,2)&amp;"-NSF~,1, iif( Datenum() &gt;="&amp;O9&amp;" and Datenum() &lt;= "&amp;P9&amp;" and StrRight(Name(),7) == ~"&amp;$B9&amp;RIGHT(O2,2)&amp;"-NSF~,1, iif( Datenum() &gt;="&amp;O10&amp;" and Datenum() &lt;= "&amp;P10&amp;" and StrRight(Name(),7) == ~"&amp;$B10&amp;RIGHT(O2,2)&amp;"-NSF~,1, iif( Datenum() &gt;="&amp;O11&amp;" and Datenum() &lt;= "&amp;P11&amp;" and StrRight(Name(),7) == ~"&amp;$B11&amp;RIGHT(O2,2)&amp;"-NSF~, 1, iif( Datenum() &gt;="&amp;O12&amp;" and Datenum() &lt;= "&amp;P12&amp;" and StrRight(Name(),7) == ~"&amp;$B12&amp;RIGHT(O2,2)&amp;"-NSF~, 1, iif( Datenum() &gt;="&amp;O13&amp;" and Datenum() &lt;= "&amp;P13&amp;" and StrRight(Name(),7) == ~"&amp;$B13&amp;RIGHT(O2,2)&amp;"-NSF~, 1, iif( Datenum() &gt;="&amp;O14&amp;" and Datenum() &lt;= "&amp;P14&amp;" and StrRight(Name(),7) == ~"&amp;$B14&amp;RIGHT(O2,2)&amp;"-NSF~, 1, iif( Datenum() &gt;= "&amp;O15&amp;" and Datenum() &lt;= "&amp;P15&amp;" and StrRight(Name(),7) == ~"&amp;$B15&amp;RIGHT(O2,2)&amp;"-NSF~, 1, 0))))))))))));"</f>
        <v>iif( Datenum() &gt;=1181228 and Datenum() &lt;= 1190131 and StrRight(Name(),7) == ~F19-NSF~ , 1 ,iif( Datenum() &gt;=1190201 and Datenum() &lt;= 1190228 and StrRight(Name(),7) == ~G19-NSF~,1, iif( Datenum() &gt;=1190301 and Datenum() &lt;= 1190328 and StrRight(Name(),7) == ~H19-NSF~,1, iif( Datenum() &gt;=1190329 and Datenum() &lt;= 1190425 and StrRight(Name(),7) == ~J19-NSF~,  1, iif( Datenum() &gt;=1190426 and Datenum() &lt;= 1190530 and StrRight(Name(),7) == ~K19-NSF~,1, iif( Datenum() &gt;=1190531 and Datenum() &lt;= 1190627 and StrRight(Name(),7) == ~M19-NSF~,1, iif( Datenum() &gt;=1190628 and Datenum() &lt;= 1190725 and StrRight(Name(),7) == ~N19-NSF~,1, iif( Datenum() &gt;=1190726 and Datenum() &lt;= 1190829 and StrRight(Name(),7) == ~Q19-NSF~, 1, iif( Datenum() &gt;=1190830 and Datenum() &lt;= 1190926 and StrRight(Name(),7) == ~U19-NSF~, 1, iif( Datenum() &gt;=1190927 and Datenum() &lt;= 1191031 and StrRight(Name(),7) == ~V19-NSF~, 1, iif( Datenum() &gt;=1191101 and Datenum() &lt;= 1191128 and StrRight(Name(),7) == ~X19-NSF~, 1, iif( Datenum() &gt;= 1191129 and Datenum() &lt;= 1191226 and StrRight(Name(),7) == ~Z19-NSF~, 1, 0))))))))))));</v>
      </c>
    </row>
    <row r="25" spans="1:3" x14ac:dyDescent="0.45">
      <c r="A25" s="2">
        <f>A24+1</f>
        <v>2020</v>
      </c>
      <c r="C25" t="str">
        <f>"iif( Datenum() &gt;="&amp;Q4&amp;" and Datenum() &lt;= "&amp;R4&amp;" and StrRight(Name(),7) == ~"&amp;$B4&amp;RIGHT(Q2,2)&amp;"-NSF~ , 1 ,iif( Datenum() &gt;="&amp;Q5&amp;" and Datenum() &lt;= "&amp;R5&amp;" and StrRight(Name(),7) == ~"&amp;$B5&amp;RIGHT(Q2,2)&amp;"-NSF~,1, iif( Datenum() &gt;="&amp;Q6&amp;" and Datenum() &lt;= "&amp;R6&amp;" and StrRight(Name(),7) == ~"&amp;$B6&amp;RIGHT(Q2,2)&amp;"-NSF~,1, iif( Datenum() &gt;="&amp;Q7&amp;" and Datenum() &lt;= "&amp;R7&amp;" and StrRight(Name(),7) == ~"&amp;$B7&amp;RIGHT(Q2,2)&amp;"-NSF~,  1, iif( Datenum() &gt;="&amp;Q8&amp;" and Datenum() &lt;= "&amp;R8&amp;" and StrRight(Name(),7) == ~"&amp;$B8&amp;RIGHT(Q2,2)&amp;"-NSF~,1, iif( Datenum() &gt;="&amp;Q9&amp;" and Datenum() &lt;= "&amp;R9&amp;" and StrRight(Name(),7) == ~"&amp;$B9&amp;RIGHT(Q2,2)&amp;"-NSF~,1, iif( Datenum() &gt;="&amp;Q10&amp;" and Datenum() &lt;= "&amp;R10&amp;" and StrRight(Name(),7) == ~"&amp;$B10&amp;RIGHT(Q2,2)&amp;"-NSF~,1, iif( Datenum() &gt;="&amp;Q11&amp;" and Datenum() &lt;= "&amp;R11&amp;" and StrRight(Name(),7) == ~"&amp;$B11&amp;RIGHT(Q2,2)&amp;"-NSF~, 1, iif( Datenum() &gt;="&amp;Q12&amp;" and Datenum() &lt;= "&amp;R12&amp;" and StrRight(Name(),7) == ~"&amp;$B12&amp;RIGHT(Q2,2)&amp;"-NSF~, 1, iif( Datenum() &gt;="&amp;Q13&amp;" and Datenum() &lt;= "&amp;R13&amp;" and StrRight(Name(),7) == ~"&amp;$B13&amp;RIGHT(Q2,2)&amp;"-NSF~, 1, iif( Datenum() &gt;="&amp;Q14&amp;" and Datenum() &lt;= "&amp;R14&amp;" and StrRight(Name(),7) == ~"&amp;$B14&amp;RIGHT(Q2,2)&amp;"-NSF~, 1, iif( Datenum() &gt;= "&amp;Q15&amp;" and Datenum() &lt;= "&amp;R15&amp;" and StrRight(Name(),7) == ~"&amp;$B15&amp;RIGHT(Q2,2)&amp;"-NSF~, 1, 0))))))))))));"</f>
        <v>iif( Datenum() &gt;=1191227 and Datenum() &lt;= 1200130 and StrRight(Name(),7) == ~F20-NSF~ , 1 ,iif( Datenum() &gt;=1200131 and Datenum() &lt;= 1200227 and StrRight(Name(),7) == ~G20-NSF~,1, iif( Datenum() &gt;=1200228 and Datenum() &lt;= 1200326 and StrRight(Name(),7) == ~H20-NSF~,1, iif( Datenum() &gt;=1200327 and Datenum() &lt;= 1200430 and StrRight(Name(),7) == ~J20-NSF~,  1, iif( Datenum() &gt;=1200501 and Datenum() &lt;= 1200528 and StrRight(Name(),7) == ~K20-NSF~,1, iif( Datenum() &gt;=1200529 and Datenum() &lt;= 1200625 and StrRight(Name(),7) == ~M20-NSF~,1, iif( Datenum() &gt;=1200626 and Datenum() &lt;= 1200730 and StrRight(Name(),7) == ~N20-NSF~,1, iif( Datenum() &gt;=1200731 and Datenum() &lt;= 1200827 and StrRight(Name(),7) == ~Q20-NSF~, 1, iif( Datenum() &gt;=1200828 and Datenum() &lt;= 1200924 and StrRight(Name(),7) == ~U20-NSF~, 1, iif( Datenum() &gt;=1200925 and Datenum() &lt;= 1201029 and StrRight(Name(),7) == ~V20-NSF~, 1, iif( Datenum() &gt;=1201030 and Datenum() &lt;= 1201126 and StrRight(Name(),7) == ~X20-NSF~, 1, iif( Datenum() &gt;= 1201127 and Datenum() &lt;= 1201231 and StrRight(Name(),7) == ~Z20-NSF~, 1, 0))))))))))));</v>
      </c>
    </row>
    <row r="26" spans="1:3" x14ac:dyDescent="0.45">
      <c r="A26" s="2">
        <v>2021</v>
      </c>
      <c r="C26" t="str">
        <f>"iif( Datenum() &gt;="&amp;S4&amp;" and Datenum() &lt;= "&amp;T4&amp;" and StrRight(Name(),7) == ~"&amp;$B4&amp;RIGHT(S2,2)&amp;"-NSF~ , 1 ,iif( Datenum() &gt;="&amp;S5&amp;" and Datenum() &lt;= "&amp;T5&amp;" and StrRight(Name(),7) == ~"&amp;$B5&amp;RIGHT(S2,2)&amp;"-NSF~,1, iif( Datenum() &gt;="&amp;S6&amp;" and Datenum() &lt;= "&amp;T6&amp;" and StrRight(Name(),7) == ~"&amp;$B6&amp;RIGHT(S2,2)&amp;"-NSF~,1, iif( Datenum() &gt;="&amp;S7&amp;" and Datenum() &lt;= "&amp;T7&amp;" and StrRight(Name(),7) == ~"&amp;$B7&amp;RIGHT(S2,2)&amp;"-NSF~,  1, iif( Datenum() &gt;="&amp;S8&amp;" and Datenum() &lt;= "&amp;T8&amp;" and StrRight(Name(),7) == ~"&amp;$B8&amp;RIGHT(S2,2)&amp;"-NSF~,1, iif( Datenum() &gt;="&amp;S9&amp;" and Datenum() &lt;= "&amp;T9&amp;" and StrRight(Name(),7) == ~"&amp;$B9&amp;RIGHT(S2,2)&amp;"-NSF~,1, iif( Datenum() &gt;="&amp;S10&amp;" and Datenum() &lt;= "&amp;T10&amp;" and StrRight(Name(),7) == ~"&amp;$B10&amp;RIGHT(S2,2)&amp;"-NSF~,1, iif( Datenum() &gt;="&amp;S11&amp;" and Datenum() &lt;= "&amp;T11&amp;" and StrRight(Name(),7) == ~"&amp;$B11&amp;RIGHT(S2,2)&amp;"-NSF~, 1, iif( Datenum() &gt;="&amp;S12&amp;" and Datenum() &lt;= "&amp;T12&amp;" and StrRight(Name(),7) == ~"&amp;$B12&amp;RIGHT(S2,2)&amp;"-NSF~, 1, iif( Datenum() &gt;="&amp;S13&amp;" and Datenum() &lt;= "&amp;T13&amp;" and StrRight(Name(),7) == ~"&amp;$B13&amp;RIGHT(S2,2)&amp;"-NSF~, 1, iif( Datenum() &gt;="&amp;S14&amp;" and Datenum() &lt;= "&amp;T14&amp;" and StrRight(Name(),7) == ~"&amp;$B14&amp;RIGHT(S2,2)&amp;"-NSF~, 1, iif( Datenum() &gt;= "&amp;S15&amp;" and Datenum() &lt;= "&amp;T15&amp;" and StrRight(Name(),7) == ~"&amp;$B15&amp;RIGHT(S2,2)&amp;"-NSF~, 1, 0))))))))))));"</f>
        <v>iif( Datenum() &gt;=1210101 and Datenum() &lt;= 1210128 and StrRight(Name(),7) == ~F21-NSF~ , 1 ,iif( Datenum() &gt;=1210129 and Datenum() &lt;= 1210225 and StrRight(Name(),7) == ~G21-NSF~,1, iif( Datenum() &gt;=1210226 and Datenum() &lt;= 1210325 and StrRight(Name(),7) == ~H21-NSF~,1, iif( Datenum() &gt;=1210326 and Datenum() &lt;= 1210429 and StrRight(Name(),7) == ~J21-NSF~,  1, iif( Datenum() &gt;=1210430 and Datenum() &lt;= 1210527 and StrRight(Name(),7) == ~K21-NSF~,1, iif( Datenum() &gt;=1210528 and Datenum() &lt;= 1210624 and StrRight(Name(),7) == ~M21-NSF~,1, iif( Datenum() &gt;=1210625 and Datenum() &lt;= 1210729 and StrRight(Name(),7) == ~N21-NSF~,1, iif( Datenum() &gt;=1210730 and Datenum() &lt;= 1210826 and StrRight(Name(),7) == ~Q21-NSF~, 1, iif( Datenum() &gt;=1210827 and Datenum() &lt;= 1210930 and StrRight(Name(),7) == ~U21-NSF~, 1, iif( Datenum() &gt;=1211001 and Datenum() &lt;= 1211028 and StrRight(Name(),7) == ~V21-NSF~, 1, iif( Datenum() &gt;=1211029 and Datenum() &lt;= 1211125 and StrRight(Name(),7) == ~X21-NSF~, 1, iif( Datenum() &gt;= 1211126 and Datenum() &lt;= 1211230 and StrRight(Name(),7) == ~Z21-NSF~, 1, 0))))))))))));</v>
      </c>
    </row>
    <row r="27" spans="1:3" x14ac:dyDescent="0.45">
      <c r="A27" s="2">
        <v>2022</v>
      </c>
      <c r="C27" t="str">
        <f>"iif( Datenum() &gt;="&amp;U4&amp;" and Datenum() &lt;= "&amp;V4&amp;" and StrRight(Name(),7) == ~"&amp;$B4&amp;RIGHT(U2,2)&amp;"-NSF~ , 1 ,iif( Datenum() &gt;="&amp;U5&amp;" and Datenum() &lt;= "&amp;V5&amp;" and StrRight(Name(),7) == ~"&amp;$B5&amp;RIGHT(U2,2)&amp;"-NSF~,1, iif( Datenum() &gt;="&amp;U6&amp;" and Datenum() &lt;= "&amp;V6&amp;" and StrRight(Name(),7) == ~"&amp;$B6&amp;RIGHT(U2,2)&amp;"-NSF~,1, iif( Datenum() &gt;="&amp;U7&amp;" and Datenum() &lt;= "&amp;V7&amp;" and StrRight(Name(),7) == ~"&amp;$B7&amp;RIGHT(U2,2)&amp;"-NSF~,  1, iif( Datenum() &gt;="&amp;U8&amp;" and Datenum() &lt;= "&amp;V8&amp;" and StrRight(Name(),7) == ~"&amp;$B8&amp;RIGHT(U2,2)&amp;"-NSF~,1, iif( Datenum() &gt;="&amp;U9&amp;" and Datenum() &lt;= "&amp;V9&amp;" and StrRight(Name(),7) == ~"&amp;$B9&amp;RIGHT(U2,2)&amp;"-NSF~,1, iif( Datenum() &gt;="&amp;U10&amp;" and Datenum() &lt;= "&amp;V10&amp;" and StrRight(Name(),7) == ~"&amp;$B10&amp;RIGHT(U2,2)&amp;"-NSF~,1, iif( Datenum() &gt;="&amp;U11&amp;" and Datenum() &lt;= "&amp;V11&amp;" and StrRight(Name(),7) == ~"&amp;$B11&amp;RIGHT(U2,2)&amp;"-NSF~, 1, iif( Datenum() &gt;="&amp;U12&amp;" and Datenum() &lt;= "&amp;V12&amp;" and StrRight(Name(),7) == ~"&amp;$B12&amp;RIGHT(U2,2)&amp;"-NSF~, 1, iif( Datenum() &gt;="&amp;U13&amp;" and Datenum() &lt;= "&amp;V13&amp;" and StrRight(Name(),7) == ~"&amp;$B13&amp;RIGHT(U2,2)&amp;"-NSF~, 1, iif( Datenum() &gt;="&amp;U14&amp;" and Datenum() &lt;= "&amp;V14&amp;" and StrRight(Name(),7) == ~"&amp;$B14&amp;RIGHT(U2,2)&amp;"-NSF~, 1, iif( Datenum() &gt;= "&amp;U15&amp;" and Datenum() &lt;= "&amp;V15&amp;" and StrRight(Name(),7) == ~"&amp;$B15&amp;RIGHT(U2,2)&amp;"-NSF~, 1, 0))))))))))));"</f>
        <v>iif( Datenum() &gt;=1211231 and Datenum() &lt;= 1220127 and StrRight(Name(),7) == ~F22-NSF~ , 1 ,iif( Datenum() &gt;=1220128 and Datenum() &lt;= 1220224 and StrRight(Name(),7) == ~G22-NSF~,1, iif( Datenum() &gt;=1220225 and Datenum() &lt;= 1220331 and StrRight(Name(),7) == ~H22-NSF~,1, iif( Datenum() &gt;=1220401 and Datenum() &lt;= 1220428 and StrRight(Name(),7) == ~J22-NSF~,  1, iif( Datenum() &gt;=1220429 and Datenum() &lt;= 1220526 and StrRight(Name(),7) == ~K22-NSF~,1, iif( Datenum() &gt;=1220527 and Datenum() &lt;= 1220630 and StrRight(Name(),7) == ~M22-NSF~,1, iif( Datenum() &gt;=1220701 and Datenum() &lt;= 1220728 and StrRight(Name(),7) == ~N22-NSF~,1, iif( Datenum() &gt;=1220729 and Datenum() &lt;= 1220825 and StrRight(Name(),7) == ~Q22-NSF~, 1, iif( Datenum() &gt;=1220826 and Datenum() &lt;= 1220929 and StrRight(Name(),7) == ~U22-NSF~, 1, iif( Datenum() &gt;=1220930 and Datenum() &lt;= 1221027 and StrRight(Name(),7) == ~V22-NSF~, 1, iif( Datenum() &gt;=1221028 and Datenum() &lt;= 1221124 and StrRight(Name(),7) == ~X22-NSF~, 1, iif( Datenum() &gt;= 1221125 and Datenum() &lt;= 1221229 and StrRight(Name(),7) == ~Z22-NSF~, 1, 0))))))))))));</v>
      </c>
    </row>
    <row r="44" spans="4:4" x14ac:dyDescent="0.45">
      <c r="D44" s="3"/>
    </row>
    <row r="46" spans="4:4" x14ac:dyDescent="0.45">
      <c r="D46" s="3"/>
    </row>
    <row r="50" spans="4:4" x14ac:dyDescent="0.45">
      <c r="D50" s="3"/>
    </row>
    <row r="79" spans="4:4" x14ac:dyDescent="0.45">
      <c r="D79" s="3"/>
    </row>
  </sheetData>
  <mergeCells count="10">
    <mergeCell ref="U2:V2"/>
    <mergeCell ref="S2:T2"/>
    <mergeCell ref="O2:P2"/>
    <mergeCell ref="C2:D2"/>
    <mergeCell ref="E2:F2"/>
    <mergeCell ref="G2:H2"/>
    <mergeCell ref="I2:J2"/>
    <mergeCell ref="K2:L2"/>
    <mergeCell ref="M2:N2"/>
    <mergeCell ref="Q2:R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"/>
  <sheetViews>
    <sheetView topLeftCell="A87" workbookViewId="0">
      <selection activeCell="B111" sqref="B111"/>
    </sheetView>
  </sheetViews>
  <sheetFormatPr defaultRowHeight="14.25" x14ac:dyDescent="0.45"/>
  <sheetData>
    <row r="1" spans="1:2" x14ac:dyDescent="0.45">
      <c r="A1" t="s">
        <v>2</v>
      </c>
    </row>
    <row r="3" spans="1:2" x14ac:dyDescent="0.45">
      <c r="B3" t="s">
        <v>0</v>
      </c>
    </row>
    <row r="4" spans="1:2" x14ac:dyDescent="0.45">
      <c r="B4">
        <v>1110127</v>
      </c>
    </row>
    <row r="5" spans="1:2" x14ac:dyDescent="0.45">
      <c r="B5">
        <v>1110224</v>
      </c>
    </row>
    <row r="6" spans="1:2" x14ac:dyDescent="0.45">
      <c r="B6">
        <v>1110331</v>
      </c>
    </row>
    <row r="7" spans="1:2" x14ac:dyDescent="0.45">
      <c r="B7">
        <v>1110428</v>
      </c>
    </row>
    <row r="8" spans="1:2" x14ac:dyDescent="0.45">
      <c r="B8">
        <v>1110526</v>
      </c>
    </row>
    <row r="9" spans="1:2" x14ac:dyDescent="0.45">
      <c r="B9">
        <v>1110630</v>
      </c>
    </row>
    <row r="10" spans="1:2" x14ac:dyDescent="0.45">
      <c r="B10">
        <v>1110728</v>
      </c>
    </row>
    <row r="11" spans="1:2" x14ac:dyDescent="0.45">
      <c r="B11">
        <v>1110825</v>
      </c>
    </row>
    <row r="12" spans="1:2" x14ac:dyDescent="0.45">
      <c r="B12">
        <v>1110929</v>
      </c>
    </row>
    <row r="13" spans="1:2" x14ac:dyDescent="0.45">
      <c r="B13">
        <v>1111025</v>
      </c>
    </row>
    <row r="14" spans="1:2" x14ac:dyDescent="0.45">
      <c r="B14">
        <v>1111124</v>
      </c>
    </row>
    <row r="15" spans="1:2" x14ac:dyDescent="0.45">
      <c r="B15">
        <v>1111229</v>
      </c>
    </row>
    <row r="16" spans="1:2" x14ac:dyDescent="0.45">
      <c r="B16">
        <v>1120125</v>
      </c>
    </row>
    <row r="17" spans="2:2" x14ac:dyDescent="0.45">
      <c r="B17">
        <v>1120223</v>
      </c>
    </row>
    <row r="18" spans="2:2" x14ac:dyDescent="0.45">
      <c r="B18">
        <v>1120329</v>
      </c>
    </row>
    <row r="19" spans="2:2" x14ac:dyDescent="0.45">
      <c r="B19">
        <v>1120426</v>
      </c>
    </row>
    <row r="20" spans="2:2" x14ac:dyDescent="0.45">
      <c r="B20">
        <v>1120531</v>
      </c>
    </row>
    <row r="21" spans="2:2" x14ac:dyDescent="0.45">
      <c r="B21">
        <v>1120628</v>
      </c>
    </row>
    <row r="22" spans="2:2" x14ac:dyDescent="0.45">
      <c r="B22">
        <v>1120726</v>
      </c>
    </row>
    <row r="23" spans="2:2" x14ac:dyDescent="0.45">
      <c r="B23">
        <v>1120830</v>
      </c>
    </row>
    <row r="24" spans="2:2" x14ac:dyDescent="0.45">
      <c r="B24">
        <v>1120927</v>
      </c>
    </row>
    <row r="25" spans="2:2" x14ac:dyDescent="0.45">
      <c r="B25">
        <v>1121025</v>
      </c>
    </row>
    <row r="26" spans="2:2" x14ac:dyDescent="0.45">
      <c r="B26">
        <v>1121129</v>
      </c>
    </row>
    <row r="27" spans="2:2" x14ac:dyDescent="0.45">
      <c r="B27">
        <v>1121227</v>
      </c>
    </row>
    <row r="28" spans="2:2" x14ac:dyDescent="0.45">
      <c r="B28">
        <v>1130131</v>
      </c>
    </row>
    <row r="29" spans="2:2" x14ac:dyDescent="0.45">
      <c r="B29">
        <v>1130228</v>
      </c>
    </row>
    <row r="30" spans="2:2" x14ac:dyDescent="0.45">
      <c r="B30">
        <v>1130328</v>
      </c>
    </row>
    <row r="31" spans="2:2" x14ac:dyDescent="0.45">
      <c r="B31">
        <v>1130425</v>
      </c>
    </row>
    <row r="32" spans="2:2" x14ac:dyDescent="0.45">
      <c r="B32">
        <v>1130530</v>
      </c>
    </row>
    <row r="33" spans="2:2" x14ac:dyDescent="0.45">
      <c r="B33">
        <v>1130627</v>
      </c>
    </row>
    <row r="34" spans="2:2" x14ac:dyDescent="0.45">
      <c r="B34">
        <v>1130725</v>
      </c>
    </row>
    <row r="35" spans="2:2" x14ac:dyDescent="0.45">
      <c r="B35">
        <v>1130829</v>
      </c>
    </row>
    <row r="36" spans="2:2" x14ac:dyDescent="0.45">
      <c r="B36">
        <v>1130926</v>
      </c>
    </row>
    <row r="37" spans="2:2" x14ac:dyDescent="0.45">
      <c r="B37">
        <v>1131031</v>
      </c>
    </row>
    <row r="38" spans="2:2" x14ac:dyDescent="0.45">
      <c r="B38">
        <v>1131128</v>
      </c>
    </row>
    <row r="39" spans="2:2" x14ac:dyDescent="0.45">
      <c r="B39">
        <v>1131226</v>
      </c>
    </row>
    <row r="40" spans="2:2" x14ac:dyDescent="0.45">
      <c r="B40">
        <v>1140130</v>
      </c>
    </row>
    <row r="41" spans="2:2" x14ac:dyDescent="0.45">
      <c r="B41">
        <v>1140226</v>
      </c>
    </row>
    <row r="42" spans="2:2" x14ac:dyDescent="0.45">
      <c r="B42">
        <v>1140327</v>
      </c>
    </row>
    <row r="43" spans="2:2" x14ac:dyDescent="0.45">
      <c r="B43">
        <v>1140423</v>
      </c>
    </row>
    <row r="44" spans="2:2" x14ac:dyDescent="0.45">
      <c r="B44">
        <v>1140529</v>
      </c>
    </row>
    <row r="45" spans="2:2" x14ac:dyDescent="0.45">
      <c r="B45">
        <v>1140626</v>
      </c>
    </row>
    <row r="46" spans="2:2" x14ac:dyDescent="0.45">
      <c r="B46">
        <v>1140731</v>
      </c>
    </row>
    <row r="47" spans="2:2" x14ac:dyDescent="0.45">
      <c r="B47">
        <v>1140828</v>
      </c>
    </row>
    <row r="48" spans="2:2" x14ac:dyDescent="0.45">
      <c r="B48">
        <v>1140925</v>
      </c>
    </row>
    <row r="49" spans="2:2" x14ac:dyDescent="0.45">
      <c r="B49">
        <v>1141030</v>
      </c>
    </row>
    <row r="50" spans="2:2" x14ac:dyDescent="0.45">
      <c r="B50">
        <v>1141127</v>
      </c>
    </row>
    <row r="51" spans="2:2" x14ac:dyDescent="0.45">
      <c r="B51">
        <v>1141224</v>
      </c>
    </row>
    <row r="52" spans="2:2" x14ac:dyDescent="0.45">
      <c r="B52">
        <v>1150129</v>
      </c>
    </row>
    <row r="53" spans="2:2" x14ac:dyDescent="0.45">
      <c r="B53">
        <v>1150226</v>
      </c>
    </row>
    <row r="54" spans="2:2" x14ac:dyDescent="0.45">
      <c r="B54">
        <v>1150326</v>
      </c>
    </row>
    <row r="55" spans="2:2" x14ac:dyDescent="0.45">
      <c r="B55">
        <v>1150430</v>
      </c>
    </row>
    <row r="56" spans="2:2" x14ac:dyDescent="0.45">
      <c r="B56">
        <v>1150528</v>
      </c>
    </row>
    <row r="57" spans="2:2" x14ac:dyDescent="0.45">
      <c r="B57">
        <v>1150625</v>
      </c>
    </row>
    <row r="58" spans="2:2" x14ac:dyDescent="0.45">
      <c r="B58">
        <v>1150730</v>
      </c>
    </row>
    <row r="59" spans="2:2" x14ac:dyDescent="0.45">
      <c r="B59">
        <v>1150827</v>
      </c>
    </row>
    <row r="60" spans="2:2" x14ac:dyDescent="0.45">
      <c r="B60">
        <v>1150924</v>
      </c>
    </row>
    <row r="61" spans="2:2" x14ac:dyDescent="0.45">
      <c r="B61">
        <v>1151029</v>
      </c>
    </row>
    <row r="62" spans="2:2" x14ac:dyDescent="0.45">
      <c r="B62">
        <v>1151126</v>
      </c>
    </row>
    <row r="63" spans="2:2" x14ac:dyDescent="0.45">
      <c r="B63">
        <v>1151231</v>
      </c>
    </row>
    <row r="64" spans="2:2" x14ac:dyDescent="0.45">
      <c r="B64">
        <v>1160128</v>
      </c>
    </row>
    <row r="65" spans="2:2" x14ac:dyDescent="0.45">
      <c r="B65">
        <v>1160225</v>
      </c>
    </row>
    <row r="66" spans="2:2" x14ac:dyDescent="0.45">
      <c r="B66">
        <v>1160331</v>
      </c>
    </row>
    <row r="67" spans="2:2" x14ac:dyDescent="0.45">
      <c r="B67">
        <v>1160428</v>
      </c>
    </row>
    <row r="68" spans="2:2" x14ac:dyDescent="0.45">
      <c r="B68">
        <v>1160526</v>
      </c>
    </row>
    <row r="69" spans="2:2" x14ac:dyDescent="0.45">
      <c r="B69">
        <v>1160630</v>
      </c>
    </row>
    <row r="70" spans="2:2" x14ac:dyDescent="0.45">
      <c r="B70">
        <v>1160728</v>
      </c>
    </row>
    <row r="71" spans="2:2" x14ac:dyDescent="0.45">
      <c r="B71">
        <v>1160825</v>
      </c>
    </row>
    <row r="72" spans="2:2" x14ac:dyDescent="0.45">
      <c r="B72">
        <v>1160929</v>
      </c>
    </row>
    <row r="73" spans="2:2" x14ac:dyDescent="0.45">
      <c r="B73">
        <v>1161027</v>
      </c>
    </row>
    <row r="74" spans="2:2" x14ac:dyDescent="0.45">
      <c r="B74">
        <v>1161124</v>
      </c>
    </row>
    <row r="75" spans="2:2" x14ac:dyDescent="0.45">
      <c r="B75">
        <v>1161229</v>
      </c>
    </row>
    <row r="76" spans="2:2" x14ac:dyDescent="0.45">
      <c r="B76">
        <v>1170125</v>
      </c>
    </row>
    <row r="77" spans="2:2" x14ac:dyDescent="0.45">
      <c r="B77">
        <v>1170223</v>
      </c>
    </row>
    <row r="78" spans="2:2" x14ac:dyDescent="0.45">
      <c r="B78">
        <v>1170330</v>
      </c>
    </row>
    <row r="79" spans="2:2" x14ac:dyDescent="0.45">
      <c r="B79">
        <v>1170427</v>
      </c>
    </row>
    <row r="80" spans="2:2" x14ac:dyDescent="0.45">
      <c r="B80">
        <v>1170525</v>
      </c>
    </row>
    <row r="81" spans="2:2" x14ac:dyDescent="0.45">
      <c r="B81">
        <v>1170629</v>
      </c>
    </row>
    <row r="82" spans="2:2" x14ac:dyDescent="0.45">
      <c r="B82">
        <v>1170727</v>
      </c>
    </row>
    <row r="83" spans="2:2" x14ac:dyDescent="0.45">
      <c r="B83">
        <v>1170831</v>
      </c>
    </row>
    <row r="84" spans="2:2" x14ac:dyDescent="0.45">
      <c r="B84">
        <v>1170928</v>
      </c>
    </row>
    <row r="85" spans="2:2" x14ac:dyDescent="0.45">
      <c r="B85">
        <v>1171026</v>
      </c>
    </row>
    <row r="86" spans="2:2" x14ac:dyDescent="0.45">
      <c r="B86">
        <v>1171130</v>
      </c>
    </row>
    <row r="87" spans="2:2" x14ac:dyDescent="0.45">
      <c r="B87">
        <v>1171228</v>
      </c>
    </row>
    <row r="88" spans="2:2" x14ac:dyDescent="0.45">
      <c r="B88">
        <v>1180125</v>
      </c>
    </row>
    <row r="89" spans="2:2" x14ac:dyDescent="0.45">
      <c r="B89">
        <v>1180222</v>
      </c>
    </row>
    <row r="90" spans="2:2" x14ac:dyDescent="0.45">
      <c r="B90">
        <v>1180328</v>
      </c>
    </row>
    <row r="91" spans="2:2" x14ac:dyDescent="0.45">
      <c r="B91">
        <v>1180426</v>
      </c>
    </row>
    <row r="92" spans="2:2" x14ac:dyDescent="0.45">
      <c r="B92">
        <v>1180531</v>
      </c>
    </row>
    <row r="93" spans="2:2" x14ac:dyDescent="0.45">
      <c r="B93">
        <v>1180628</v>
      </c>
    </row>
    <row r="94" spans="2:2" x14ac:dyDescent="0.45">
      <c r="B94">
        <v>1180726</v>
      </c>
    </row>
    <row r="95" spans="2:2" x14ac:dyDescent="0.45">
      <c r="B95">
        <v>1180830</v>
      </c>
    </row>
    <row r="96" spans="2:2" x14ac:dyDescent="0.45">
      <c r="B96">
        <v>1180927</v>
      </c>
    </row>
    <row r="97" spans="2:2" x14ac:dyDescent="0.45">
      <c r="B97">
        <v>1181025</v>
      </c>
    </row>
    <row r="98" spans="2:2" x14ac:dyDescent="0.45">
      <c r="B98">
        <v>1181129</v>
      </c>
    </row>
    <row r="99" spans="2:2" x14ac:dyDescent="0.45">
      <c r="B99">
        <v>1181227</v>
      </c>
    </row>
    <row r="100" spans="2:2" x14ac:dyDescent="0.45">
      <c r="B100">
        <v>1190131</v>
      </c>
    </row>
    <row r="101" spans="2:2" x14ac:dyDescent="0.45">
      <c r="B101">
        <v>1190228</v>
      </c>
    </row>
    <row r="102" spans="2:2" x14ac:dyDescent="0.45">
      <c r="B102">
        <v>1190328</v>
      </c>
    </row>
    <row r="103" spans="2:2" x14ac:dyDescent="0.45">
      <c r="B103">
        <v>1190424</v>
      </c>
    </row>
    <row r="104" spans="2:2" x14ac:dyDescent="0.45">
      <c r="B104">
        <v>1190530</v>
      </c>
    </row>
    <row r="105" spans="2:2" x14ac:dyDescent="0.45">
      <c r="B105">
        <v>1190627</v>
      </c>
    </row>
    <row r="106" spans="2:2" x14ac:dyDescent="0.45">
      <c r="B106">
        <v>1190725</v>
      </c>
    </row>
    <row r="107" spans="2:2" x14ac:dyDescent="0.45">
      <c r="B107">
        <v>1190829</v>
      </c>
    </row>
    <row r="108" spans="2:2" x14ac:dyDescent="0.45">
      <c r="B108">
        <v>1190926</v>
      </c>
    </row>
    <row r="109" spans="2:2" x14ac:dyDescent="0.45">
      <c r="B109">
        <v>1191031</v>
      </c>
    </row>
    <row r="110" spans="2:2" x14ac:dyDescent="0.45">
      <c r="B110">
        <v>1191128</v>
      </c>
    </row>
    <row r="111" spans="2:2" x14ac:dyDescent="0.45">
      <c r="B111">
        <v>1191226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2"/>
  <sheetViews>
    <sheetView workbookViewId="0">
      <selection activeCell="E3" sqref="E3"/>
    </sheetView>
  </sheetViews>
  <sheetFormatPr defaultRowHeight="14.25" x14ac:dyDescent="0.45"/>
  <cols>
    <col min="3" max="3" width="10" bestFit="1" customWidth="1"/>
    <col min="5" max="5" width="10" bestFit="1" customWidth="1"/>
  </cols>
  <sheetData>
    <row r="2" spans="1:5" x14ac:dyDescent="0.45">
      <c r="B2" t="s">
        <v>1</v>
      </c>
      <c r="C2" t="s">
        <v>0</v>
      </c>
    </row>
    <row r="3" spans="1:5" x14ac:dyDescent="0.45">
      <c r="A3">
        <v>2011</v>
      </c>
      <c r="B3">
        <f t="shared" ref="B3:B34" si="0">IF(A3="",B2+1,1)</f>
        <v>1</v>
      </c>
      <c r="C3">
        <v>1110127</v>
      </c>
      <c r="E3">
        <f>IF(B3=1,VLOOKUP(12,B3:$C$110,2,FALSE),"")</f>
        <v>1111229</v>
      </c>
    </row>
    <row r="4" spans="1:5" x14ac:dyDescent="0.45">
      <c r="B4">
        <f t="shared" si="0"/>
        <v>2</v>
      </c>
      <c r="C4">
        <v>1110224</v>
      </c>
      <c r="E4" t="str">
        <f>IF(B4=1,VLOOKUP(12,B4:$C$110,2,FALSE),"")</f>
        <v/>
      </c>
    </row>
    <row r="5" spans="1:5" x14ac:dyDescent="0.45">
      <c r="B5">
        <f t="shared" si="0"/>
        <v>3</v>
      </c>
      <c r="C5">
        <v>1110331</v>
      </c>
      <c r="E5" t="str">
        <f>IF(B5=1,VLOOKUP(12,B5:$C$110,2,FALSE),"")</f>
        <v/>
      </c>
    </row>
    <row r="6" spans="1:5" x14ac:dyDescent="0.45">
      <c r="B6">
        <f t="shared" si="0"/>
        <v>4</v>
      </c>
      <c r="C6">
        <v>1110428</v>
      </c>
      <c r="E6" t="str">
        <f>IF(B6=1,VLOOKUP(12,B6:$C$110,2,FALSE),"")</f>
        <v/>
      </c>
    </row>
    <row r="7" spans="1:5" x14ac:dyDescent="0.45">
      <c r="B7">
        <f t="shared" si="0"/>
        <v>5</v>
      </c>
      <c r="C7">
        <v>1110526</v>
      </c>
      <c r="E7" t="str">
        <f>IF(B7=1,VLOOKUP(12,B7:$C$110,2,FALSE),"")</f>
        <v/>
      </c>
    </row>
    <row r="8" spans="1:5" x14ac:dyDescent="0.45">
      <c r="B8">
        <f t="shared" si="0"/>
        <v>6</v>
      </c>
      <c r="C8">
        <v>1110630</v>
      </c>
      <c r="E8" t="str">
        <f>IF(B8=1,VLOOKUP(12,B8:$C$110,2,FALSE),"")</f>
        <v/>
      </c>
    </row>
    <row r="9" spans="1:5" x14ac:dyDescent="0.45">
      <c r="B9">
        <f t="shared" si="0"/>
        <v>7</v>
      </c>
      <c r="C9">
        <v>1110728</v>
      </c>
      <c r="E9" t="str">
        <f>IF(B9=1,VLOOKUP(12,B9:$C$110,2,FALSE),"")</f>
        <v/>
      </c>
    </row>
    <row r="10" spans="1:5" x14ac:dyDescent="0.45">
      <c r="B10">
        <f t="shared" si="0"/>
        <v>8</v>
      </c>
      <c r="C10">
        <v>1110825</v>
      </c>
      <c r="E10" t="str">
        <f>IF(B10=1,VLOOKUP(12,B10:$C$110,2,FALSE),"")</f>
        <v/>
      </c>
    </row>
    <row r="11" spans="1:5" x14ac:dyDescent="0.45">
      <c r="B11">
        <f t="shared" si="0"/>
        <v>9</v>
      </c>
      <c r="C11">
        <v>1110929</v>
      </c>
      <c r="E11" t="str">
        <f>IF(B11=1,VLOOKUP(12,B11:$C$110,2,FALSE),"")</f>
        <v/>
      </c>
    </row>
    <row r="12" spans="1:5" x14ac:dyDescent="0.45">
      <c r="B12">
        <f t="shared" si="0"/>
        <v>10</v>
      </c>
      <c r="C12">
        <v>1111025</v>
      </c>
      <c r="E12" t="str">
        <f>IF(B12=1,VLOOKUP(12,B12:$C$110,2,FALSE),"")</f>
        <v/>
      </c>
    </row>
    <row r="13" spans="1:5" x14ac:dyDescent="0.45">
      <c r="B13">
        <f t="shared" si="0"/>
        <v>11</v>
      </c>
      <c r="C13">
        <v>1111124</v>
      </c>
      <c r="E13" t="str">
        <f>IF(B13=1,VLOOKUP(12,B13:$C$110,2,FALSE),"")</f>
        <v/>
      </c>
    </row>
    <row r="14" spans="1:5" x14ac:dyDescent="0.45">
      <c r="B14">
        <f t="shared" si="0"/>
        <v>12</v>
      </c>
      <c r="C14">
        <v>1111229</v>
      </c>
      <c r="E14" t="str">
        <f>IF(B14=1,VLOOKUP(12,B14:$C$110,2,FALSE),"")</f>
        <v/>
      </c>
    </row>
    <row r="15" spans="1:5" x14ac:dyDescent="0.45">
      <c r="A15">
        <v>2012</v>
      </c>
      <c r="B15">
        <f t="shared" si="0"/>
        <v>1</v>
      </c>
      <c r="C15">
        <v>1120125</v>
      </c>
      <c r="E15">
        <f>IF(B15=1,VLOOKUP(12,B15:$C$110,2,FALSE),"")</f>
        <v>1121227</v>
      </c>
    </row>
    <row r="16" spans="1:5" x14ac:dyDescent="0.45">
      <c r="B16">
        <f t="shared" si="0"/>
        <v>2</v>
      </c>
      <c r="C16">
        <v>1120223</v>
      </c>
      <c r="E16" t="str">
        <f>IF(B16=1,VLOOKUP(12,B16:$C$110,2,FALSE),"")</f>
        <v/>
      </c>
    </row>
    <row r="17" spans="1:5" x14ac:dyDescent="0.45">
      <c r="B17">
        <f t="shared" si="0"/>
        <v>3</v>
      </c>
      <c r="C17">
        <v>1120329</v>
      </c>
      <c r="E17" t="str">
        <f>IF(B17=1,VLOOKUP(12,B17:$C$110,2,FALSE),"")</f>
        <v/>
      </c>
    </row>
    <row r="18" spans="1:5" x14ac:dyDescent="0.45">
      <c r="B18">
        <f t="shared" si="0"/>
        <v>4</v>
      </c>
      <c r="C18">
        <v>1120426</v>
      </c>
      <c r="E18" t="str">
        <f>IF(B18=1,VLOOKUP(12,B18:$C$110,2,FALSE),"")</f>
        <v/>
      </c>
    </row>
    <row r="19" spans="1:5" x14ac:dyDescent="0.45">
      <c r="B19">
        <f t="shared" si="0"/>
        <v>5</v>
      </c>
      <c r="C19">
        <v>1120531</v>
      </c>
      <c r="E19" t="str">
        <f>IF(B19=1,VLOOKUP(12,B19:$C$110,2,FALSE),"")</f>
        <v/>
      </c>
    </row>
    <row r="20" spans="1:5" x14ac:dyDescent="0.45">
      <c r="B20">
        <f t="shared" si="0"/>
        <v>6</v>
      </c>
      <c r="C20">
        <v>1120628</v>
      </c>
      <c r="E20" t="str">
        <f>IF(B20=1,VLOOKUP(12,B20:$C$110,2,FALSE),"")</f>
        <v/>
      </c>
    </row>
    <row r="21" spans="1:5" x14ac:dyDescent="0.45">
      <c r="B21">
        <f t="shared" si="0"/>
        <v>7</v>
      </c>
      <c r="C21">
        <v>1120726</v>
      </c>
      <c r="E21" t="str">
        <f>IF(B21=1,VLOOKUP(12,B21:$C$110,2,FALSE),"")</f>
        <v/>
      </c>
    </row>
    <row r="22" spans="1:5" x14ac:dyDescent="0.45">
      <c r="B22">
        <f t="shared" si="0"/>
        <v>8</v>
      </c>
      <c r="C22">
        <v>1120830</v>
      </c>
      <c r="E22" t="str">
        <f>IF(B22=1,VLOOKUP(12,B22:$C$110,2,FALSE),"")</f>
        <v/>
      </c>
    </row>
    <row r="23" spans="1:5" x14ac:dyDescent="0.45">
      <c r="B23">
        <f t="shared" si="0"/>
        <v>9</v>
      </c>
      <c r="C23">
        <v>1120927</v>
      </c>
      <c r="E23" t="str">
        <f>IF(B23=1,VLOOKUP(12,B23:$C$110,2,FALSE),"")</f>
        <v/>
      </c>
    </row>
    <row r="24" spans="1:5" x14ac:dyDescent="0.45">
      <c r="B24">
        <f t="shared" si="0"/>
        <v>10</v>
      </c>
      <c r="C24">
        <v>1121025</v>
      </c>
      <c r="E24" t="str">
        <f>IF(B24=1,VLOOKUP(12,B24:$C$110,2,FALSE),"")</f>
        <v/>
      </c>
    </row>
    <row r="25" spans="1:5" x14ac:dyDescent="0.45">
      <c r="B25">
        <f t="shared" si="0"/>
        <v>11</v>
      </c>
      <c r="C25">
        <v>1121129</v>
      </c>
      <c r="E25" t="str">
        <f>IF(B25=1,VLOOKUP(12,B25:$C$110,2,FALSE),"")</f>
        <v/>
      </c>
    </row>
    <row r="26" spans="1:5" x14ac:dyDescent="0.45">
      <c r="B26">
        <f t="shared" si="0"/>
        <v>12</v>
      </c>
      <c r="C26">
        <v>1121227</v>
      </c>
      <c r="E26" t="str">
        <f>IF(B26=1,VLOOKUP(12,B26:$C$110,2,FALSE),"")</f>
        <v/>
      </c>
    </row>
    <row r="27" spans="1:5" x14ac:dyDescent="0.45">
      <c r="A27">
        <v>2013</v>
      </c>
      <c r="B27">
        <f t="shared" si="0"/>
        <v>1</v>
      </c>
      <c r="C27">
        <v>1130131</v>
      </c>
      <c r="E27">
        <f>IF(B27=1,VLOOKUP(12,B27:$C$110,2,FALSE),"")</f>
        <v>1131226</v>
      </c>
    </row>
    <row r="28" spans="1:5" x14ac:dyDescent="0.45">
      <c r="B28">
        <f t="shared" si="0"/>
        <v>2</v>
      </c>
      <c r="C28">
        <v>1130228</v>
      </c>
      <c r="E28" t="str">
        <f>IF(B28=1,VLOOKUP(12,B28:$C$110,2,FALSE),"")</f>
        <v/>
      </c>
    </row>
    <row r="29" spans="1:5" x14ac:dyDescent="0.45">
      <c r="B29">
        <f t="shared" si="0"/>
        <v>3</v>
      </c>
      <c r="C29">
        <v>1130328</v>
      </c>
      <c r="E29" t="str">
        <f>IF(B29=1,VLOOKUP(12,B29:$C$110,2,FALSE),"")</f>
        <v/>
      </c>
    </row>
    <row r="30" spans="1:5" x14ac:dyDescent="0.45">
      <c r="B30">
        <f t="shared" si="0"/>
        <v>4</v>
      </c>
      <c r="C30">
        <v>1130425</v>
      </c>
      <c r="E30" t="str">
        <f>IF(B30=1,VLOOKUP(12,B30:$C$110,2,FALSE),"")</f>
        <v/>
      </c>
    </row>
    <row r="31" spans="1:5" x14ac:dyDescent="0.45">
      <c r="B31">
        <f t="shared" si="0"/>
        <v>5</v>
      </c>
      <c r="C31">
        <v>1130530</v>
      </c>
      <c r="E31" t="str">
        <f>IF(B31=1,VLOOKUP(12,B31:$C$110,2,FALSE),"")</f>
        <v/>
      </c>
    </row>
    <row r="32" spans="1:5" x14ac:dyDescent="0.45">
      <c r="B32">
        <f t="shared" si="0"/>
        <v>6</v>
      </c>
      <c r="C32">
        <v>1130627</v>
      </c>
      <c r="E32" t="str">
        <f>IF(B32=1,VLOOKUP(12,B32:$C$110,2,FALSE),"")</f>
        <v/>
      </c>
    </row>
    <row r="33" spans="1:5" x14ac:dyDescent="0.45">
      <c r="B33">
        <f t="shared" si="0"/>
        <v>7</v>
      </c>
      <c r="C33">
        <v>1130725</v>
      </c>
      <c r="E33" t="str">
        <f>IF(B33=1,VLOOKUP(12,B33:$C$110,2,FALSE),"")</f>
        <v/>
      </c>
    </row>
    <row r="34" spans="1:5" x14ac:dyDescent="0.45">
      <c r="B34">
        <f t="shared" si="0"/>
        <v>8</v>
      </c>
      <c r="C34">
        <v>1130829</v>
      </c>
      <c r="E34" t="str">
        <f>IF(B34=1,VLOOKUP(12,B34:$C$110,2,FALSE),"")</f>
        <v/>
      </c>
    </row>
    <row r="35" spans="1:5" x14ac:dyDescent="0.45">
      <c r="B35">
        <f t="shared" ref="B35:B66" si="1">IF(A35="",B34+1,1)</f>
        <v>9</v>
      </c>
      <c r="C35">
        <v>1130926</v>
      </c>
      <c r="E35" t="str">
        <f>IF(B35=1,VLOOKUP(12,B35:$C$110,2,FALSE),"")</f>
        <v/>
      </c>
    </row>
    <row r="36" spans="1:5" x14ac:dyDescent="0.45">
      <c r="B36">
        <f t="shared" si="1"/>
        <v>10</v>
      </c>
      <c r="C36">
        <v>1131031</v>
      </c>
      <c r="E36" t="str">
        <f>IF(B36=1,VLOOKUP(12,B36:$C$110,2,FALSE),"")</f>
        <v/>
      </c>
    </row>
    <row r="37" spans="1:5" x14ac:dyDescent="0.45">
      <c r="B37">
        <f t="shared" si="1"/>
        <v>11</v>
      </c>
      <c r="C37">
        <v>1131128</v>
      </c>
      <c r="E37" t="str">
        <f>IF(B37=1,VLOOKUP(12,B37:$C$110,2,FALSE),"")</f>
        <v/>
      </c>
    </row>
    <row r="38" spans="1:5" x14ac:dyDescent="0.45">
      <c r="B38">
        <f t="shared" si="1"/>
        <v>12</v>
      </c>
      <c r="C38">
        <v>1131226</v>
      </c>
      <c r="E38" t="str">
        <f>IF(B38=1,VLOOKUP(12,B38:$C$110,2,FALSE),"")</f>
        <v/>
      </c>
    </row>
    <row r="39" spans="1:5" x14ac:dyDescent="0.45">
      <c r="A39">
        <v>2014</v>
      </c>
      <c r="B39">
        <f t="shared" si="1"/>
        <v>1</v>
      </c>
      <c r="C39">
        <v>1140130</v>
      </c>
      <c r="E39">
        <f>IF(B39=1,VLOOKUP(12,B39:$C$110,2,FALSE),"")</f>
        <v>1141224</v>
      </c>
    </row>
    <row r="40" spans="1:5" x14ac:dyDescent="0.45">
      <c r="B40">
        <f t="shared" si="1"/>
        <v>2</v>
      </c>
      <c r="C40">
        <v>1140226</v>
      </c>
      <c r="E40" t="str">
        <f>IF(B40=1,VLOOKUP(12,B40:$C$110,2,FALSE),"")</f>
        <v/>
      </c>
    </row>
    <row r="41" spans="1:5" x14ac:dyDescent="0.45">
      <c r="B41">
        <f t="shared" si="1"/>
        <v>3</v>
      </c>
      <c r="C41">
        <v>1140327</v>
      </c>
      <c r="E41" t="str">
        <f>IF(B41=1,VLOOKUP(12,B41:$C$110,2,FALSE),"")</f>
        <v/>
      </c>
    </row>
    <row r="42" spans="1:5" x14ac:dyDescent="0.45">
      <c r="B42">
        <f t="shared" si="1"/>
        <v>4</v>
      </c>
      <c r="C42">
        <v>1140423</v>
      </c>
      <c r="E42" t="str">
        <f>IF(B42=1,VLOOKUP(12,B42:$C$110,2,FALSE),"")</f>
        <v/>
      </c>
    </row>
    <row r="43" spans="1:5" x14ac:dyDescent="0.45">
      <c r="B43">
        <f t="shared" si="1"/>
        <v>5</v>
      </c>
      <c r="C43">
        <v>1140529</v>
      </c>
      <c r="E43" t="str">
        <f>IF(B43=1,VLOOKUP(12,B43:$C$110,2,FALSE),"")</f>
        <v/>
      </c>
    </row>
    <row r="44" spans="1:5" x14ac:dyDescent="0.45">
      <c r="B44">
        <f t="shared" si="1"/>
        <v>6</v>
      </c>
      <c r="C44">
        <v>1140626</v>
      </c>
      <c r="E44" t="str">
        <f>IF(B44=1,VLOOKUP(12,B44:$C$110,2,FALSE),"")</f>
        <v/>
      </c>
    </row>
    <row r="45" spans="1:5" x14ac:dyDescent="0.45">
      <c r="B45">
        <f t="shared" si="1"/>
        <v>7</v>
      </c>
      <c r="C45">
        <v>1140731</v>
      </c>
      <c r="E45" t="str">
        <f>IF(B45=1,VLOOKUP(12,B45:$C$110,2,FALSE),"")</f>
        <v/>
      </c>
    </row>
    <row r="46" spans="1:5" x14ac:dyDescent="0.45">
      <c r="B46">
        <f t="shared" si="1"/>
        <v>8</v>
      </c>
      <c r="C46">
        <v>1140828</v>
      </c>
      <c r="E46" t="str">
        <f>IF(B46=1,VLOOKUP(12,B46:$C$110,2,FALSE),"")</f>
        <v/>
      </c>
    </row>
    <row r="47" spans="1:5" x14ac:dyDescent="0.45">
      <c r="B47">
        <f t="shared" si="1"/>
        <v>9</v>
      </c>
      <c r="C47">
        <v>1140925</v>
      </c>
      <c r="E47" t="str">
        <f>IF(B47=1,VLOOKUP(12,B47:$C$110,2,FALSE),"")</f>
        <v/>
      </c>
    </row>
    <row r="48" spans="1:5" x14ac:dyDescent="0.45">
      <c r="B48">
        <f t="shared" si="1"/>
        <v>10</v>
      </c>
      <c r="C48">
        <v>1141030</v>
      </c>
      <c r="E48" t="str">
        <f>IF(B48=1,VLOOKUP(12,B48:$C$110,2,FALSE),"")</f>
        <v/>
      </c>
    </row>
    <row r="49" spans="1:5" x14ac:dyDescent="0.45">
      <c r="B49">
        <f t="shared" si="1"/>
        <v>11</v>
      </c>
      <c r="C49">
        <v>1141127</v>
      </c>
      <c r="E49" t="str">
        <f>IF(B49=1,VLOOKUP(12,B49:$C$110,2,FALSE),"")</f>
        <v/>
      </c>
    </row>
    <row r="50" spans="1:5" x14ac:dyDescent="0.45">
      <c r="B50">
        <f t="shared" si="1"/>
        <v>12</v>
      </c>
      <c r="C50">
        <v>1141224</v>
      </c>
      <c r="E50" t="str">
        <f>IF(B50=1,VLOOKUP(12,B50:$C$110,2,FALSE),"")</f>
        <v/>
      </c>
    </row>
    <row r="51" spans="1:5" x14ac:dyDescent="0.45">
      <c r="A51">
        <v>2015</v>
      </c>
      <c r="B51">
        <f t="shared" si="1"/>
        <v>1</v>
      </c>
      <c r="C51">
        <v>1150129</v>
      </c>
      <c r="E51">
        <f>IF(B51=1,VLOOKUP(12,B51:$C$110,2,FALSE),"")</f>
        <v>1151231</v>
      </c>
    </row>
    <row r="52" spans="1:5" x14ac:dyDescent="0.45">
      <c r="B52">
        <f t="shared" si="1"/>
        <v>2</v>
      </c>
      <c r="C52">
        <v>1150226</v>
      </c>
      <c r="E52" t="str">
        <f>IF(B52=1,VLOOKUP(12,B52:$C$110,2,FALSE),"")</f>
        <v/>
      </c>
    </row>
    <row r="53" spans="1:5" x14ac:dyDescent="0.45">
      <c r="B53">
        <f t="shared" si="1"/>
        <v>3</v>
      </c>
      <c r="C53">
        <v>1150326</v>
      </c>
      <c r="E53" t="str">
        <f>IF(B53=1,VLOOKUP(12,B53:$C$110,2,FALSE),"")</f>
        <v/>
      </c>
    </row>
    <row r="54" spans="1:5" x14ac:dyDescent="0.45">
      <c r="B54">
        <f t="shared" si="1"/>
        <v>4</v>
      </c>
      <c r="C54">
        <v>1150430</v>
      </c>
      <c r="E54" t="str">
        <f>IF(B54=1,VLOOKUP(12,B54:$C$110,2,FALSE),"")</f>
        <v/>
      </c>
    </row>
    <row r="55" spans="1:5" x14ac:dyDescent="0.45">
      <c r="B55">
        <f t="shared" si="1"/>
        <v>5</v>
      </c>
      <c r="C55">
        <v>1150528</v>
      </c>
      <c r="E55" t="str">
        <f>IF(B55=1,VLOOKUP(12,B55:$C$110,2,FALSE),"")</f>
        <v/>
      </c>
    </row>
    <row r="56" spans="1:5" x14ac:dyDescent="0.45">
      <c r="B56">
        <f t="shared" si="1"/>
        <v>6</v>
      </c>
      <c r="C56">
        <v>1150625</v>
      </c>
      <c r="E56" t="str">
        <f>IF(B56=1,VLOOKUP(12,B56:$C$110,2,FALSE),"")</f>
        <v/>
      </c>
    </row>
    <row r="57" spans="1:5" x14ac:dyDescent="0.45">
      <c r="B57">
        <f t="shared" si="1"/>
        <v>7</v>
      </c>
      <c r="C57">
        <v>1150730</v>
      </c>
      <c r="E57" t="str">
        <f>IF(B57=1,VLOOKUP(12,B57:$C$110,2,FALSE),"")</f>
        <v/>
      </c>
    </row>
    <row r="58" spans="1:5" x14ac:dyDescent="0.45">
      <c r="B58">
        <f t="shared" si="1"/>
        <v>8</v>
      </c>
      <c r="C58">
        <v>1150827</v>
      </c>
      <c r="E58" t="str">
        <f>IF(B58=1,VLOOKUP(12,B58:$C$110,2,FALSE),"")</f>
        <v/>
      </c>
    </row>
    <row r="59" spans="1:5" x14ac:dyDescent="0.45">
      <c r="B59">
        <f t="shared" si="1"/>
        <v>9</v>
      </c>
      <c r="C59">
        <v>1150924</v>
      </c>
      <c r="E59" t="str">
        <f>IF(B59=1,VLOOKUP(12,B59:$C$110,2,FALSE),"")</f>
        <v/>
      </c>
    </row>
    <row r="60" spans="1:5" x14ac:dyDescent="0.45">
      <c r="B60">
        <f t="shared" si="1"/>
        <v>10</v>
      </c>
      <c r="C60">
        <v>1151029</v>
      </c>
      <c r="E60" t="str">
        <f>IF(B60=1,VLOOKUP(12,B60:$C$110,2,FALSE),"")</f>
        <v/>
      </c>
    </row>
    <row r="61" spans="1:5" x14ac:dyDescent="0.45">
      <c r="B61">
        <f t="shared" si="1"/>
        <v>11</v>
      </c>
      <c r="C61">
        <v>1151126</v>
      </c>
      <c r="E61" t="str">
        <f>IF(B61=1,VLOOKUP(12,B61:$C$110,2,FALSE),"")</f>
        <v/>
      </c>
    </row>
    <row r="62" spans="1:5" x14ac:dyDescent="0.45">
      <c r="B62">
        <f t="shared" si="1"/>
        <v>12</v>
      </c>
      <c r="C62">
        <v>1151231</v>
      </c>
      <c r="E62" t="str">
        <f>IF(B62=1,VLOOKUP(12,B62:$C$110,2,FALSE),"")</f>
        <v/>
      </c>
    </row>
    <row r="63" spans="1:5" x14ac:dyDescent="0.45">
      <c r="A63">
        <v>2016</v>
      </c>
      <c r="B63">
        <f t="shared" si="1"/>
        <v>1</v>
      </c>
      <c r="C63">
        <v>1160128</v>
      </c>
      <c r="E63">
        <f>IF(B63=1,VLOOKUP(12,B63:$C$110,2,FALSE),"")</f>
        <v>1161229</v>
      </c>
    </row>
    <row r="64" spans="1:5" x14ac:dyDescent="0.45">
      <c r="B64">
        <f t="shared" si="1"/>
        <v>2</v>
      </c>
      <c r="C64">
        <v>1160225</v>
      </c>
      <c r="E64" t="str">
        <f>IF(B64=1,VLOOKUP(12,B64:$C$110,2,FALSE),"")</f>
        <v/>
      </c>
    </row>
    <row r="65" spans="1:5" x14ac:dyDescent="0.45">
      <c r="B65">
        <f t="shared" si="1"/>
        <v>3</v>
      </c>
      <c r="C65">
        <v>1160331</v>
      </c>
      <c r="E65" t="str">
        <f>IF(B65=1,VLOOKUP(12,B65:$C$110,2,FALSE),"")</f>
        <v/>
      </c>
    </row>
    <row r="66" spans="1:5" x14ac:dyDescent="0.45">
      <c r="B66">
        <f t="shared" si="1"/>
        <v>4</v>
      </c>
      <c r="C66">
        <v>1160428</v>
      </c>
      <c r="E66" t="str">
        <f>IF(B66=1,VLOOKUP(12,B66:$C$110,2,FALSE),"")</f>
        <v/>
      </c>
    </row>
    <row r="67" spans="1:5" x14ac:dyDescent="0.45">
      <c r="B67">
        <f t="shared" ref="B67:B98" si="2">IF(A67="",B66+1,1)</f>
        <v>5</v>
      </c>
      <c r="C67">
        <v>1160526</v>
      </c>
      <c r="E67" t="str">
        <f>IF(B67=1,VLOOKUP(12,B67:$C$110,2,FALSE),"")</f>
        <v/>
      </c>
    </row>
    <row r="68" spans="1:5" x14ac:dyDescent="0.45">
      <c r="B68">
        <f t="shared" si="2"/>
        <v>6</v>
      </c>
      <c r="C68">
        <v>1160630</v>
      </c>
      <c r="E68" t="str">
        <f>IF(B68=1,VLOOKUP(12,B68:$C$110,2,FALSE),"")</f>
        <v/>
      </c>
    </row>
    <row r="69" spans="1:5" x14ac:dyDescent="0.45">
      <c r="B69">
        <f t="shared" si="2"/>
        <v>7</v>
      </c>
      <c r="C69">
        <v>1160728</v>
      </c>
      <c r="E69" t="str">
        <f>IF(B69=1,VLOOKUP(12,B69:$C$110,2,FALSE),"")</f>
        <v/>
      </c>
    </row>
    <row r="70" spans="1:5" x14ac:dyDescent="0.45">
      <c r="B70">
        <f t="shared" si="2"/>
        <v>8</v>
      </c>
      <c r="C70">
        <v>1160825</v>
      </c>
      <c r="E70" t="str">
        <f>IF(B70=1,VLOOKUP(12,B70:$C$110,2,FALSE),"")</f>
        <v/>
      </c>
    </row>
    <row r="71" spans="1:5" x14ac:dyDescent="0.45">
      <c r="B71">
        <f t="shared" si="2"/>
        <v>9</v>
      </c>
      <c r="C71">
        <v>1160929</v>
      </c>
      <c r="E71" t="str">
        <f>IF(B71=1,VLOOKUP(12,B71:$C$110,2,FALSE),"")</f>
        <v/>
      </c>
    </row>
    <row r="72" spans="1:5" x14ac:dyDescent="0.45">
      <c r="B72">
        <f t="shared" si="2"/>
        <v>10</v>
      </c>
      <c r="C72">
        <v>1161027</v>
      </c>
      <c r="E72" t="str">
        <f>IF(B72=1,VLOOKUP(12,B72:$C$110,2,FALSE),"")</f>
        <v/>
      </c>
    </row>
    <row r="73" spans="1:5" x14ac:dyDescent="0.45">
      <c r="B73">
        <f t="shared" si="2"/>
        <v>11</v>
      </c>
      <c r="C73">
        <v>1161124</v>
      </c>
      <c r="E73" t="str">
        <f>IF(B73=1,VLOOKUP(12,B73:$C$110,2,FALSE),"")</f>
        <v/>
      </c>
    </row>
    <row r="74" spans="1:5" x14ac:dyDescent="0.45">
      <c r="B74">
        <f t="shared" si="2"/>
        <v>12</v>
      </c>
      <c r="C74">
        <v>1161229</v>
      </c>
      <c r="E74" t="str">
        <f>IF(B74=1,VLOOKUP(12,B74:$C$110,2,FALSE),"")</f>
        <v/>
      </c>
    </row>
    <row r="75" spans="1:5" x14ac:dyDescent="0.45">
      <c r="A75">
        <v>2017</v>
      </c>
      <c r="B75">
        <f t="shared" si="2"/>
        <v>1</v>
      </c>
      <c r="C75">
        <v>1170125</v>
      </c>
      <c r="E75">
        <f>IF(B75=1,VLOOKUP(12,B75:$C$110,2,FALSE),"")</f>
        <v>1171228</v>
      </c>
    </row>
    <row r="76" spans="1:5" x14ac:dyDescent="0.45">
      <c r="B76">
        <f t="shared" si="2"/>
        <v>2</v>
      </c>
      <c r="C76">
        <v>1170223</v>
      </c>
      <c r="E76" t="str">
        <f>IF(B76=1,VLOOKUP(12,B76:$C$110,2,FALSE),"")</f>
        <v/>
      </c>
    </row>
    <row r="77" spans="1:5" x14ac:dyDescent="0.45">
      <c r="B77">
        <f t="shared" si="2"/>
        <v>3</v>
      </c>
      <c r="C77">
        <v>1170330</v>
      </c>
      <c r="E77" t="str">
        <f>IF(B77=1,VLOOKUP(12,B77:$C$110,2,FALSE),"")</f>
        <v/>
      </c>
    </row>
    <row r="78" spans="1:5" x14ac:dyDescent="0.45">
      <c r="B78">
        <f t="shared" si="2"/>
        <v>4</v>
      </c>
      <c r="C78">
        <v>1170427</v>
      </c>
      <c r="E78" t="str">
        <f>IF(B78=1,VLOOKUP(12,B78:$C$110,2,FALSE),"")</f>
        <v/>
      </c>
    </row>
    <row r="79" spans="1:5" x14ac:dyDescent="0.45">
      <c r="B79">
        <f t="shared" si="2"/>
        <v>5</v>
      </c>
      <c r="C79">
        <v>1170525</v>
      </c>
      <c r="E79" t="str">
        <f>IF(B79=1,VLOOKUP(12,B79:$C$110,2,FALSE),"")</f>
        <v/>
      </c>
    </row>
    <row r="80" spans="1:5" x14ac:dyDescent="0.45">
      <c r="B80">
        <f t="shared" si="2"/>
        <v>6</v>
      </c>
      <c r="C80">
        <v>1170629</v>
      </c>
      <c r="E80" t="str">
        <f>IF(B80=1,VLOOKUP(12,B80:$C$110,2,FALSE),"")</f>
        <v/>
      </c>
    </row>
    <row r="81" spans="1:5" x14ac:dyDescent="0.45">
      <c r="B81">
        <f t="shared" si="2"/>
        <v>7</v>
      </c>
      <c r="C81">
        <v>1170727</v>
      </c>
      <c r="E81" t="str">
        <f>IF(B81=1,VLOOKUP(12,B81:$C$110,2,FALSE),"")</f>
        <v/>
      </c>
    </row>
    <row r="82" spans="1:5" x14ac:dyDescent="0.45">
      <c r="B82">
        <f t="shared" si="2"/>
        <v>8</v>
      </c>
      <c r="C82">
        <v>1170831</v>
      </c>
      <c r="E82" t="str">
        <f>IF(B82=1,VLOOKUP(12,B82:$C$110,2,FALSE),"")</f>
        <v/>
      </c>
    </row>
    <row r="83" spans="1:5" x14ac:dyDescent="0.45">
      <c r="B83">
        <f t="shared" si="2"/>
        <v>9</v>
      </c>
      <c r="C83">
        <v>1170928</v>
      </c>
      <c r="E83" t="str">
        <f>IF(B83=1,VLOOKUP(12,B83:$C$110,2,FALSE),"")</f>
        <v/>
      </c>
    </row>
    <row r="84" spans="1:5" x14ac:dyDescent="0.45">
      <c r="B84">
        <f t="shared" si="2"/>
        <v>10</v>
      </c>
      <c r="C84">
        <v>1171026</v>
      </c>
      <c r="E84" t="str">
        <f>IF(B84=1,VLOOKUP(12,B84:$C$110,2,FALSE),"")</f>
        <v/>
      </c>
    </row>
    <row r="85" spans="1:5" x14ac:dyDescent="0.45">
      <c r="B85">
        <f t="shared" si="2"/>
        <v>11</v>
      </c>
      <c r="C85">
        <v>1171130</v>
      </c>
      <c r="E85" t="str">
        <f>IF(B85=1,VLOOKUP(12,B85:$C$110,2,FALSE),"")</f>
        <v/>
      </c>
    </row>
    <row r="86" spans="1:5" x14ac:dyDescent="0.45">
      <c r="B86">
        <f t="shared" si="2"/>
        <v>12</v>
      </c>
      <c r="C86">
        <v>1171228</v>
      </c>
      <c r="E86" t="str">
        <f>IF(B86=1,VLOOKUP(12,B86:$C$110,2,FALSE),"")</f>
        <v/>
      </c>
    </row>
    <row r="87" spans="1:5" x14ac:dyDescent="0.45">
      <c r="A87">
        <v>2018</v>
      </c>
      <c r="B87">
        <f t="shared" si="2"/>
        <v>1</v>
      </c>
      <c r="C87">
        <v>1180125</v>
      </c>
      <c r="E87">
        <f>IF(B87=1,VLOOKUP(12,B87:$C$110,2,FALSE),"")</f>
        <v>1181227</v>
      </c>
    </row>
    <row r="88" spans="1:5" x14ac:dyDescent="0.45">
      <c r="B88">
        <f t="shared" si="2"/>
        <v>2</v>
      </c>
      <c r="C88">
        <v>1180222</v>
      </c>
      <c r="E88" t="str">
        <f>IF(B88=1,VLOOKUP(12,B88:$C$110,2,FALSE),"")</f>
        <v/>
      </c>
    </row>
    <row r="89" spans="1:5" x14ac:dyDescent="0.45">
      <c r="B89">
        <f t="shared" si="2"/>
        <v>3</v>
      </c>
      <c r="C89">
        <v>1180328</v>
      </c>
      <c r="E89" t="str">
        <f>IF(B89=1,VLOOKUP(12,B89:$C$110,2,FALSE),"")</f>
        <v/>
      </c>
    </row>
    <row r="90" spans="1:5" x14ac:dyDescent="0.45">
      <c r="B90">
        <f t="shared" si="2"/>
        <v>4</v>
      </c>
      <c r="C90">
        <v>1180426</v>
      </c>
      <c r="E90" t="str">
        <f>IF(B90=1,VLOOKUP(12,B90:$C$110,2,FALSE),"")</f>
        <v/>
      </c>
    </row>
    <row r="91" spans="1:5" x14ac:dyDescent="0.45">
      <c r="B91">
        <f t="shared" si="2"/>
        <v>5</v>
      </c>
      <c r="C91">
        <v>1180531</v>
      </c>
      <c r="E91" t="str">
        <f>IF(B91=1,VLOOKUP(12,B91:$C$110,2,FALSE),"")</f>
        <v/>
      </c>
    </row>
    <row r="92" spans="1:5" x14ac:dyDescent="0.45">
      <c r="B92">
        <f t="shared" si="2"/>
        <v>6</v>
      </c>
      <c r="C92">
        <v>1180628</v>
      </c>
      <c r="E92" t="str">
        <f>IF(B92=1,VLOOKUP(12,B92:$C$110,2,FALSE),"")</f>
        <v/>
      </c>
    </row>
    <row r="93" spans="1:5" x14ac:dyDescent="0.45">
      <c r="B93">
        <f t="shared" si="2"/>
        <v>7</v>
      </c>
      <c r="C93">
        <v>1180726</v>
      </c>
      <c r="E93" t="str">
        <f>IF(B93=1,VLOOKUP(12,B93:$C$110,2,FALSE),"")</f>
        <v/>
      </c>
    </row>
    <row r="94" spans="1:5" x14ac:dyDescent="0.45">
      <c r="B94">
        <f t="shared" si="2"/>
        <v>8</v>
      </c>
      <c r="C94">
        <v>1180830</v>
      </c>
      <c r="E94" t="str">
        <f>IF(B94=1,VLOOKUP(12,B94:$C$110,2,FALSE),"")</f>
        <v/>
      </c>
    </row>
    <row r="95" spans="1:5" x14ac:dyDescent="0.45">
      <c r="B95">
        <f t="shared" si="2"/>
        <v>9</v>
      </c>
      <c r="C95">
        <v>1180927</v>
      </c>
      <c r="E95" t="str">
        <f>IF(B95=1,VLOOKUP(12,B95:$C$110,2,FALSE),"")</f>
        <v/>
      </c>
    </row>
    <row r="96" spans="1:5" x14ac:dyDescent="0.45">
      <c r="B96">
        <f t="shared" si="2"/>
        <v>10</v>
      </c>
      <c r="C96">
        <v>1181025</v>
      </c>
      <c r="E96" t="str">
        <f>IF(B96=1,VLOOKUP(12,B96:$C$110,2,FALSE),"")</f>
        <v/>
      </c>
    </row>
    <row r="97" spans="1:5" x14ac:dyDescent="0.45">
      <c r="B97">
        <f t="shared" si="2"/>
        <v>11</v>
      </c>
      <c r="C97">
        <v>1181129</v>
      </c>
      <c r="E97" t="str">
        <f>IF(B97=1,VLOOKUP(12,B97:$C$110,2,FALSE),"")</f>
        <v/>
      </c>
    </row>
    <row r="98" spans="1:5" x14ac:dyDescent="0.45">
      <c r="B98">
        <f t="shared" si="2"/>
        <v>12</v>
      </c>
      <c r="C98">
        <v>1181227</v>
      </c>
      <c r="E98" t="str">
        <f>IF(B98=1,VLOOKUP(12,B98:$C$110,2,FALSE),"")</f>
        <v/>
      </c>
    </row>
    <row r="99" spans="1:5" x14ac:dyDescent="0.45">
      <c r="A99">
        <v>2019</v>
      </c>
      <c r="B99">
        <f t="shared" ref="B99:B112" si="3">IF(A99="",B98+1,1)</f>
        <v>1</v>
      </c>
      <c r="C99">
        <v>1190131</v>
      </c>
      <c r="E99">
        <f>IF(B99=1,VLOOKUP(12,B99:$C$110,2,FALSE),"")</f>
        <v>1191226</v>
      </c>
    </row>
    <row r="100" spans="1:5" x14ac:dyDescent="0.45">
      <c r="B100">
        <f t="shared" si="3"/>
        <v>2</v>
      </c>
      <c r="C100">
        <v>1190228</v>
      </c>
      <c r="E100" t="str">
        <f>IF(B100=1,VLOOKUP(12,B100:$C$110,2,FALSE),"")</f>
        <v/>
      </c>
    </row>
    <row r="101" spans="1:5" x14ac:dyDescent="0.45">
      <c r="B101">
        <f t="shared" si="3"/>
        <v>3</v>
      </c>
      <c r="C101">
        <v>1190328</v>
      </c>
      <c r="E101" t="str">
        <f>IF(B101=1,VLOOKUP(12,B101:$C$110,2,FALSE),"")</f>
        <v/>
      </c>
    </row>
    <row r="102" spans="1:5" x14ac:dyDescent="0.45">
      <c r="B102">
        <f t="shared" si="3"/>
        <v>4</v>
      </c>
      <c r="C102">
        <v>1190424</v>
      </c>
      <c r="E102" t="str">
        <f>IF(B102=1,VLOOKUP(12,B102:$C$110,2,FALSE),"")</f>
        <v/>
      </c>
    </row>
    <row r="103" spans="1:5" x14ac:dyDescent="0.45">
      <c r="B103">
        <f t="shared" si="3"/>
        <v>5</v>
      </c>
      <c r="C103">
        <v>1190530</v>
      </c>
      <c r="E103" t="str">
        <f>IF(B103=1,VLOOKUP(12,B103:$C$110,2,FALSE),"")</f>
        <v/>
      </c>
    </row>
    <row r="104" spans="1:5" x14ac:dyDescent="0.45">
      <c r="B104">
        <f t="shared" si="3"/>
        <v>6</v>
      </c>
      <c r="C104">
        <v>1190627</v>
      </c>
      <c r="E104" t="str">
        <f>IF(B104=1,VLOOKUP(12,B104:$C$110,2,FALSE),"")</f>
        <v/>
      </c>
    </row>
    <row r="105" spans="1:5" x14ac:dyDescent="0.45">
      <c r="B105">
        <f t="shared" si="3"/>
        <v>7</v>
      </c>
      <c r="C105">
        <v>1190725</v>
      </c>
      <c r="E105" t="str">
        <f>IF(B105=1,VLOOKUP(12,B105:$C$110,2,FALSE),"")</f>
        <v/>
      </c>
    </row>
    <row r="106" spans="1:5" x14ac:dyDescent="0.45">
      <c r="B106">
        <f t="shared" si="3"/>
        <v>8</v>
      </c>
      <c r="C106">
        <v>1190829</v>
      </c>
      <c r="E106" t="str">
        <f>IF(B106=1,VLOOKUP(12,B106:$C$110,2,FALSE),"")</f>
        <v/>
      </c>
    </row>
    <row r="107" spans="1:5" x14ac:dyDescent="0.45">
      <c r="B107">
        <f t="shared" si="3"/>
        <v>9</v>
      </c>
      <c r="C107">
        <v>1190926</v>
      </c>
      <c r="E107" t="str">
        <f>IF(B107=1,VLOOKUP(12,B107:$C$110,2,FALSE),"")</f>
        <v/>
      </c>
    </row>
    <row r="108" spans="1:5" x14ac:dyDescent="0.45">
      <c r="B108">
        <f t="shared" si="3"/>
        <v>10</v>
      </c>
      <c r="C108">
        <v>1191031</v>
      </c>
      <c r="E108" t="str">
        <f>IF(B108=1,VLOOKUP(12,B108:$C$110,2,FALSE),"")</f>
        <v/>
      </c>
    </row>
    <row r="109" spans="1:5" x14ac:dyDescent="0.45">
      <c r="B109">
        <f t="shared" si="3"/>
        <v>11</v>
      </c>
      <c r="C109">
        <v>1191128</v>
      </c>
      <c r="E109" t="str">
        <f>IF(B109=1,VLOOKUP(12,B109:$C$110,2,FALSE),"")</f>
        <v/>
      </c>
    </row>
    <row r="110" spans="1:5" x14ac:dyDescent="0.45">
      <c r="B110">
        <f t="shared" si="3"/>
        <v>12</v>
      </c>
      <c r="C110">
        <v>1191226</v>
      </c>
      <c r="E110" t="str">
        <f>IF(B110=1,VLOOKUP(12,B110:$C$110,2,FALSE),"")</f>
        <v/>
      </c>
    </row>
    <row r="111" spans="1:5" x14ac:dyDescent="0.45">
      <c r="A111">
        <v>2020</v>
      </c>
      <c r="B111">
        <f t="shared" si="3"/>
        <v>1</v>
      </c>
      <c r="C111">
        <v>1200130</v>
      </c>
      <c r="E111">
        <f>IF(B111=1,VLOOKUP(12,B$110:$C111,2,FALSE),"")</f>
        <v>1191226</v>
      </c>
    </row>
    <row r="112" spans="1:5" x14ac:dyDescent="0.45">
      <c r="B112">
        <f t="shared" si="3"/>
        <v>2</v>
      </c>
      <c r="C112">
        <v>1200227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7"/>
  <sheetViews>
    <sheetView tabSelected="1" workbookViewId="0">
      <selection activeCell="Q10" sqref="Q10"/>
    </sheetView>
  </sheetViews>
  <sheetFormatPr defaultRowHeight="14.25" x14ac:dyDescent="0.45"/>
  <sheetData>
    <row r="2" spans="1:22" x14ac:dyDescent="0.45">
      <c r="C2" s="7">
        <v>2013</v>
      </c>
      <c r="D2" s="7"/>
      <c r="E2" s="7">
        <v>2014</v>
      </c>
      <c r="F2" s="7"/>
      <c r="G2" s="7">
        <v>2015</v>
      </c>
      <c r="H2" s="7"/>
      <c r="I2" s="7">
        <v>2016</v>
      </c>
      <c r="J2" s="7"/>
      <c r="K2" s="7">
        <v>2017</v>
      </c>
      <c r="L2" s="7"/>
      <c r="M2" s="7">
        <v>2018</v>
      </c>
      <c r="N2" s="7"/>
      <c r="O2" s="7">
        <v>2019</v>
      </c>
      <c r="P2" s="7"/>
      <c r="Q2" s="7">
        <v>2020</v>
      </c>
      <c r="R2" s="7"/>
      <c r="S2" s="7">
        <v>2021</v>
      </c>
      <c r="T2" s="7"/>
      <c r="U2" s="7">
        <v>2022</v>
      </c>
      <c r="V2" s="7"/>
    </row>
    <row r="3" spans="1:22" x14ac:dyDescent="0.45">
      <c r="C3" s="2" t="s">
        <v>3</v>
      </c>
      <c r="D3" s="2" t="s">
        <v>4</v>
      </c>
      <c r="E3" s="2" t="s">
        <v>3</v>
      </c>
      <c r="F3" s="2" t="s">
        <v>4</v>
      </c>
      <c r="G3" s="2" t="s">
        <v>3</v>
      </c>
      <c r="H3" s="2" t="s">
        <v>4</v>
      </c>
      <c r="I3" s="2" t="s">
        <v>3</v>
      </c>
      <c r="J3" s="2" t="s">
        <v>4</v>
      </c>
      <c r="K3" s="2" t="s">
        <v>3</v>
      </c>
      <c r="L3" s="2" t="s">
        <v>4</v>
      </c>
      <c r="M3" s="2" t="s">
        <v>3</v>
      </c>
      <c r="N3" s="2" t="s">
        <v>4</v>
      </c>
      <c r="O3" s="2" t="s">
        <v>3</v>
      </c>
      <c r="P3" s="2" t="s">
        <v>4</v>
      </c>
      <c r="Q3" s="2" t="s">
        <v>3</v>
      </c>
      <c r="R3" s="2" t="s">
        <v>4</v>
      </c>
      <c r="S3" s="2" t="s">
        <v>3</v>
      </c>
      <c r="T3" s="2" t="s">
        <v>4</v>
      </c>
      <c r="U3" s="2" t="s">
        <v>3</v>
      </c>
      <c r="V3" s="2" t="s">
        <v>4</v>
      </c>
    </row>
    <row r="4" spans="1:22" x14ac:dyDescent="0.45">
      <c r="A4" s="2" t="s">
        <v>5</v>
      </c>
      <c r="B4" s="2" t="s">
        <v>109</v>
      </c>
      <c r="C4">
        <v>1121228</v>
      </c>
      <c r="D4">
        <f t="shared" ref="D4:D14" si="0">C5</f>
        <v>1130201</v>
      </c>
      <c r="E4">
        <v>1131227</v>
      </c>
      <c r="F4">
        <f>E5</f>
        <v>1140131</v>
      </c>
      <c r="G4">
        <v>1141226</v>
      </c>
      <c r="H4">
        <f t="shared" ref="H4:H14" si="1">G5</f>
        <v>1150130</v>
      </c>
      <c r="I4">
        <v>1160101</v>
      </c>
      <c r="J4">
        <f t="shared" ref="J4:J14" si="2">I5</f>
        <v>1160129</v>
      </c>
      <c r="K4">
        <v>1161230</v>
      </c>
      <c r="L4">
        <f t="shared" ref="L4:L14" si="3">K5</f>
        <v>1170127</v>
      </c>
      <c r="M4">
        <v>1171229</v>
      </c>
      <c r="N4">
        <f t="shared" ref="N4:N14" si="4">M5</f>
        <v>1180129</v>
      </c>
      <c r="O4">
        <v>1181228</v>
      </c>
      <c r="P4">
        <f t="shared" ref="P4:P14" si="5">O5</f>
        <v>1190201</v>
      </c>
      <c r="Q4">
        <v>1191227</v>
      </c>
      <c r="R4">
        <f>Q5</f>
        <v>1200131</v>
      </c>
      <c r="S4">
        <v>1210101</v>
      </c>
      <c r="T4" s="5">
        <v>1210129</v>
      </c>
      <c r="U4">
        <v>1211231</v>
      </c>
      <c r="V4">
        <f>U5</f>
        <v>1220128</v>
      </c>
    </row>
    <row r="5" spans="1:22" x14ac:dyDescent="0.45">
      <c r="A5" s="2" t="s">
        <v>7</v>
      </c>
      <c r="B5" s="2" t="s">
        <v>110</v>
      </c>
      <c r="C5">
        <v>1130201</v>
      </c>
      <c r="D5">
        <f t="shared" si="0"/>
        <v>1130301</v>
      </c>
      <c r="E5">
        <v>1140131</v>
      </c>
      <c r="F5">
        <f t="shared" ref="F5:F14" si="6">E6</f>
        <v>1140228</v>
      </c>
      <c r="G5">
        <v>1150130</v>
      </c>
      <c r="H5">
        <f t="shared" si="1"/>
        <v>1150227</v>
      </c>
      <c r="I5">
        <v>1160129</v>
      </c>
      <c r="J5">
        <f t="shared" si="2"/>
        <v>1160226</v>
      </c>
      <c r="K5">
        <v>1170127</v>
      </c>
      <c r="L5">
        <f t="shared" si="3"/>
        <v>1170227</v>
      </c>
      <c r="M5">
        <v>1180129</v>
      </c>
      <c r="N5">
        <f t="shared" si="4"/>
        <v>1180223</v>
      </c>
      <c r="O5">
        <v>1190201</v>
      </c>
      <c r="P5">
        <f t="shared" si="5"/>
        <v>1190301</v>
      </c>
      <c r="Q5">
        <v>1200131</v>
      </c>
      <c r="R5">
        <f>Q6</f>
        <v>1200228</v>
      </c>
      <c r="S5">
        <v>1210129</v>
      </c>
      <c r="T5" s="5">
        <v>1210226</v>
      </c>
      <c r="U5">
        <v>1220128</v>
      </c>
      <c r="V5">
        <f t="shared" ref="V5:V14" si="7">U6</f>
        <v>1220225</v>
      </c>
    </row>
    <row r="6" spans="1:22" x14ac:dyDescent="0.45">
      <c r="A6" s="2" t="s">
        <v>9</v>
      </c>
      <c r="B6" s="2" t="s">
        <v>111</v>
      </c>
      <c r="C6">
        <v>1130301</v>
      </c>
      <c r="D6">
        <f t="shared" si="0"/>
        <v>1130329</v>
      </c>
      <c r="E6">
        <v>1140228</v>
      </c>
      <c r="F6">
        <f t="shared" si="6"/>
        <v>1140328</v>
      </c>
      <c r="G6">
        <v>1150227</v>
      </c>
      <c r="H6">
        <f t="shared" si="1"/>
        <v>1150327</v>
      </c>
      <c r="I6">
        <v>1160226</v>
      </c>
      <c r="J6">
        <f t="shared" si="2"/>
        <v>1160401</v>
      </c>
      <c r="K6">
        <v>1170227</v>
      </c>
      <c r="L6">
        <f t="shared" si="3"/>
        <v>1170331</v>
      </c>
      <c r="M6">
        <v>1180223</v>
      </c>
      <c r="N6">
        <f t="shared" si="4"/>
        <v>1180402</v>
      </c>
      <c r="O6">
        <v>1190301</v>
      </c>
      <c r="P6">
        <f t="shared" si="5"/>
        <v>1190329</v>
      </c>
      <c r="Q6">
        <v>1200228</v>
      </c>
      <c r="R6">
        <f t="shared" ref="R6:R14" si="8">Q7</f>
        <v>1200327</v>
      </c>
      <c r="S6">
        <v>1210226</v>
      </c>
      <c r="T6" s="5">
        <f>S7</f>
        <v>1210326</v>
      </c>
      <c r="U6">
        <v>1220225</v>
      </c>
      <c r="V6">
        <f t="shared" si="7"/>
        <v>1220401</v>
      </c>
    </row>
    <row r="7" spans="1:22" x14ac:dyDescent="0.45">
      <c r="A7" s="2" t="s">
        <v>11</v>
      </c>
      <c r="B7" s="2" t="s">
        <v>112</v>
      </c>
      <c r="C7">
        <v>1130329</v>
      </c>
      <c r="D7">
        <f t="shared" si="0"/>
        <v>1130426</v>
      </c>
      <c r="E7">
        <v>1140328</v>
      </c>
      <c r="F7">
        <f t="shared" si="6"/>
        <v>1140425</v>
      </c>
      <c r="G7">
        <v>1150327</v>
      </c>
      <c r="H7">
        <f t="shared" si="1"/>
        <v>1150504</v>
      </c>
      <c r="I7">
        <v>1160401</v>
      </c>
      <c r="J7">
        <f t="shared" si="2"/>
        <v>1160429</v>
      </c>
      <c r="K7">
        <v>1170331</v>
      </c>
      <c r="L7">
        <f t="shared" si="3"/>
        <v>1170428</v>
      </c>
      <c r="M7">
        <v>1180402</v>
      </c>
      <c r="N7">
        <f t="shared" si="4"/>
        <v>1180427</v>
      </c>
      <c r="O7">
        <v>1190329</v>
      </c>
      <c r="P7">
        <f t="shared" si="5"/>
        <v>1190426</v>
      </c>
      <c r="Q7">
        <v>1200327</v>
      </c>
      <c r="R7">
        <f t="shared" si="8"/>
        <v>1200501</v>
      </c>
      <c r="S7">
        <v>1210326</v>
      </c>
      <c r="T7" s="5">
        <f t="shared" ref="T7:T14" si="9">S8</f>
        <v>1210430</v>
      </c>
      <c r="U7" s="6">
        <v>1220401</v>
      </c>
      <c r="V7">
        <f t="shared" si="7"/>
        <v>1220429</v>
      </c>
    </row>
    <row r="8" spans="1:22" x14ac:dyDescent="0.45">
      <c r="A8" s="2" t="s">
        <v>13</v>
      </c>
      <c r="B8" s="2" t="s">
        <v>113</v>
      </c>
      <c r="C8">
        <v>1130426</v>
      </c>
      <c r="D8">
        <f t="shared" si="0"/>
        <v>1130531</v>
      </c>
      <c r="E8">
        <v>1140425</v>
      </c>
      <c r="F8">
        <f t="shared" si="6"/>
        <v>1140530</v>
      </c>
      <c r="G8">
        <v>1150504</v>
      </c>
      <c r="H8">
        <f t="shared" si="1"/>
        <v>1150529</v>
      </c>
      <c r="I8">
        <v>1160429</v>
      </c>
      <c r="J8">
        <f t="shared" si="2"/>
        <v>1160527</v>
      </c>
      <c r="K8">
        <v>1170428</v>
      </c>
      <c r="L8">
        <f t="shared" si="3"/>
        <v>1170526</v>
      </c>
      <c r="M8">
        <v>1180427</v>
      </c>
      <c r="N8">
        <f t="shared" si="4"/>
        <v>1180601</v>
      </c>
      <c r="O8">
        <v>1190426</v>
      </c>
      <c r="P8">
        <f t="shared" si="5"/>
        <v>1190531</v>
      </c>
      <c r="Q8">
        <v>1200501</v>
      </c>
      <c r="R8">
        <f t="shared" si="8"/>
        <v>1200529</v>
      </c>
      <c r="S8">
        <v>1210430</v>
      </c>
      <c r="T8" s="5">
        <f t="shared" si="9"/>
        <v>1210528</v>
      </c>
      <c r="U8">
        <v>1220429</v>
      </c>
      <c r="V8">
        <f t="shared" si="7"/>
        <v>1220527</v>
      </c>
    </row>
    <row r="9" spans="1:22" x14ac:dyDescent="0.45">
      <c r="A9" s="2" t="s">
        <v>15</v>
      </c>
      <c r="B9" s="2" t="s">
        <v>114</v>
      </c>
      <c r="C9">
        <v>1130531</v>
      </c>
      <c r="D9">
        <f t="shared" si="0"/>
        <v>1130628</v>
      </c>
      <c r="E9">
        <v>1140530</v>
      </c>
      <c r="F9">
        <f t="shared" si="6"/>
        <v>1140627</v>
      </c>
      <c r="G9">
        <v>1150529</v>
      </c>
      <c r="H9">
        <f t="shared" si="1"/>
        <v>1150626</v>
      </c>
      <c r="I9">
        <v>1160527</v>
      </c>
      <c r="J9">
        <f t="shared" si="2"/>
        <v>1160701</v>
      </c>
      <c r="K9">
        <v>1170526</v>
      </c>
      <c r="L9">
        <f t="shared" si="3"/>
        <v>1170630</v>
      </c>
      <c r="M9">
        <v>1180601</v>
      </c>
      <c r="N9">
        <f t="shared" si="4"/>
        <v>1180629</v>
      </c>
      <c r="O9">
        <v>1190531</v>
      </c>
      <c r="P9">
        <f t="shared" si="5"/>
        <v>1190628</v>
      </c>
      <c r="Q9">
        <v>1200529</v>
      </c>
      <c r="R9">
        <f t="shared" si="8"/>
        <v>1200626</v>
      </c>
      <c r="S9">
        <v>1210528</v>
      </c>
      <c r="T9" s="5">
        <f t="shared" si="9"/>
        <v>1210625</v>
      </c>
      <c r="U9">
        <v>1220527</v>
      </c>
      <c r="V9">
        <f t="shared" si="7"/>
        <v>1220701</v>
      </c>
    </row>
    <row r="10" spans="1:22" x14ac:dyDescent="0.45">
      <c r="A10" s="2" t="s">
        <v>17</v>
      </c>
      <c r="B10" s="2" t="s">
        <v>115</v>
      </c>
      <c r="C10">
        <v>1130628</v>
      </c>
      <c r="D10">
        <f t="shared" si="0"/>
        <v>1130726</v>
      </c>
      <c r="E10">
        <v>1140627</v>
      </c>
      <c r="F10">
        <f t="shared" si="6"/>
        <v>1140801</v>
      </c>
      <c r="G10">
        <v>1150626</v>
      </c>
      <c r="H10">
        <f t="shared" si="1"/>
        <v>1150731</v>
      </c>
      <c r="I10">
        <v>1160701</v>
      </c>
      <c r="J10">
        <f t="shared" si="2"/>
        <v>1160729</v>
      </c>
      <c r="K10">
        <v>1170630</v>
      </c>
      <c r="L10">
        <f t="shared" si="3"/>
        <v>1170728</v>
      </c>
      <c r="M10">
        <v>1180629</v>
      </c>
      <c r="N10">
        <f t="shared" si="4"/>
        <v>1180727</v>
      </c>
      <c r="O10">
        <v>1190628</v>
      </c>
      <c r="P10">
        <f t="shared" si="5"/>
        <v>1190726</v>
      </c>
      <c r="Q10">
        <v>1200626</v>
      </c>
      <c r="R10">
        <f t="shared" si="8"/>
        <v>1200731</v>
      </c>
      <c r="S10">
        <v>1210625</v>
      </c>
      <c r="T10" s="5">
        <f t="shared" si="9"/>
        <v>1210730</v>
      </c>
      <c r="U10" s="6">
        <v>1220701</v>
      </c>
      <c r="V10">
        <f t="shared" si="7"/>
        <v>1220729</v>
      </c>
    </row>
    <row r="11" spans="1:22" x14ac:dyDescent="0.45">
      <c r="A11" s="2" t="s">
        <v>19</v>
      </c>
      <c r="B11" s="2" t="s">
        <v>116</v>
      </c>
      <c r="C11">
        <v>1130726</v>
      </c>
      <c r="D11">
        <f t="shared" si="0"/>
        <v>1130830</v>
      </c>
      <c r="E11">
        <v>1140801</v>
      </c>
      <c r="F11">
        <f t="shared" si="6"/>
        <v>1140901</v>
      </c>
      <c r="G11">
        <v>1150731</v>
      </c>
      <c r="H11">
        <f t="shared" si="1"/>
        <v>1150828</v>
      </c>
      <c r="I11">
        <v>1160729</v>
      </c>
      <c r="J11">
        <f t="shared" si="2"/>
        <v>1160826</v>
      </c>
      <c r="K11">
        <v>1170728</v>
      </c>
      <c r="L11">
        <f t="shared" si="3"/>
        <v>1170901</v>
      </c>
      <c r="M11">
        <v>1180727</v>
      </c>
      <c r="N11">
        <f t="shared" si="4"/>
        <v>1180831</v>
      </c>
      <c r="O11">
        <v>1190726</v>
      </c>
      <c r="P11">
        <f t="shared" si="5"/>
        <v>1190830</v>
      </c>
      <c r="Q11">
        <v>1200731</v>
      </c>
      <c r="R11">
        <f t="shared" si="8"/>
        <v>1200828</v>
      </c>
      <c r="S11">
        <v>1210730</v>
      </c>
      <c r="T11" s="5">
        <f t="shared" si="9"/>
        <v>1210827</v>
      </c>
      <c r="U11">
        <v>1220729</v>
      </c>
      <c r="V11">
        <f t="shared" si="7"/>
        <v>1220826</v>
      </c>
    </row>
    <row r="12" spans="1:22" x14ac:dyDescent="0.45">
      <c r="A12" s="2" t="s">
        <v>21</v>
      </c>
      <c r="B12" s="2" t="s">
        <v>117</v>
      </c>
      <c r="C12">
        <v>1130830</v>
      </c>
      <c r="D12">
        <f t="shared" si="0"/>
        <v>1130927</v>
      </c>
      <c r="E12">
        <v>1140901</v>
      </c>
      <c r="F12">
        <f t="shared" si="6"/>
        <v>1140926</v>
      </c>
      <c r="G12">
        <v>1150828</v>
      </c>
      <c r="H12">
        <f t="shared" si="1"/>
        <v>1150928</v>
      </c>
      <c r="I12">
        <v>1160826</v>
      </c>
      <c r="J12">
        <f t="shared" si="2"/>
        <v>1160930</v>
      </c>
      <c r="K12">
        <v>1170901</v>
      </c>
      <c r="L12">
        <f t="shared" si="3"/>
        <v>1170929</v>
      </c>
      <c r="M12">
        <v>1180831</v>
      </c>
      <c r="N12">
        <f t="shared" si="4"/>
        <v>1180928</v>
      </c>
      <c r="O12">
        <v>1190830</v>
      </c>
      <c r="P12">
        <f t="shared" si="5"/>
        <v>1190927</v>
      </c>
      <c r="Q12">
        <v>1200828</v>
      </c>
      <c r="R12">
        <f t="shared" si="8"/>
        <v>1200925</v>
      </c>
      <c r="S12">
        <v>1210827</v>
      </c>
      <c r="T12" s="5">
        <f t="shared" si="9"/>
        <v>1211001</v>
      </c>
      <c r="U12">
        <v>1220826</v>
      </c>
      <c r="V12">
        <f t="shared" si="7"/>
        <v>1220930</v>
      </c>
    </row>
    <row r="13" spans="1:22" x14ac:dyDescent="0.45">
      <c r="A13" s="2" t="s">
        <v>23</v>
      </c>
      <c r="B13" s="2" t="s">
        <v>118</v>
      </c>
      <c r="C13">
        <v>1130927</v>
      </c>
      <c r="D13">
        <f t="shared" si="0"/>
        <v>1131101</v>
      </c>
      <c r="E13">
        <v>1140926</v>
      </c>
      <c r="F13">
        <f t="shared" si="6"/>
        <v>1141031</v>
      </c>
      <c r="G13">
        <v>1150928</v>
      </c>
      <c r="H13">
        <f t="shared" si="1"/>
        <v>1151030</v>
      </c>
      <c r="I13">
        <v>1160930</v>
      </c>
      <c r="J13">
        <f t="shared" si="2"/>
        <v>1161028</v>
      </c>
      <c r="K13">
        <v>1170929</v>
      </c>
      <c r="L13">
        <f t="shared" si="3"/>
        <v>1171027</v>
      </c>
      <c r="M13">
        <v>1180928</v>
      </c>
      <c r="N13">
        <f t="shared" si="4"/>
        <v>1181026</v>
      </c>
      <c r="O13">
        <v>1190927</v>
      </c>
      <c r="P13">
        <f t="shared" si="5"/>
        <v>1191101</v>
      </c>
      <c r="Q13">
        <v>1200925</v>
      </c>
      <c r="R13">
        <f t="shared" si="8"/>
        <v>1201030</v>
      </c>
      <c r="S13">
        <v>1211001</v>
      </c>
      <c r="T13" s="5">
        <f t="shared" si="9"/>
        <v>1211029</v>
      </c>
      <c r="U13">
        <v>1220930</v>
      </c>
      <c r="V13">
        <f t="shared" si="7"/>
        <v>1221028</v>
      </c>
    </row>
    <row r="14" spans="1:22" x14ac:dyDescent="0.45">
      <c r="A14" s="2" t="s">
        <v>25</v>
      </c>
      <c r="B14" s="2" t="s">
        <v>119</v>
      </c>
      <c r="C14">
        <v>1131101</v>
      </c>
      <c r="D14">
        <f t="shared" si="0"/>
        <v>1131129</v>
      </c>
      <c r="E14">
        <v>1141031</v>
      </c>
      <c r="F14">
        <f t="shared" si="6"/>
        <v>1141128</v>
      </c>
      <c r="G14">
        <v>1151030</v>
      </c>
      <c r="H14">
        <f t="shared" si="1"/>
        <v>1151127</v>
      </c>
      <c r="I14">
        <v>1161028</v>
      </c>
      <c r="J14">
        <f t="shared" si="2"/>
        <v>1161125</v>
      </c>
      <c r="K14">
        <v>1171027</v>
      </c>
      <c r="L14">
        <f t="shared" si="3"/>
        <v>1171201</v>
      </c>
      <c r="M14">
        <v>1181026</v>
      </c>
      <c r="N14">
        <f t="shared" si="4"/>
        <v>1181130</v>
      </c>
      <c r="O14">
        <v>1191101</v>
      </c>
      <c r="P14">
        <f t="shared" si="5"/>
        <v>1191129</v>
      </c>
      <c r="Q14">
        <v>1201030</v>
      </c>
      <c r="R14">
        <f t="shared" si="8"/>
        <v>1201127</v>
      </c>
      <c r="S14">
        <v>1211029</v>
      </c>
      <c r="T14" s="5">
        <f t="shared" si="9"/>
        <v>1211126</v>
      </c>
      <c r="U14">
        <v>1221028</v>
      </c>
      <c r="V14">
        <f t="shared" si="7"/>
        <v>1221125</v>
      </c>
    </row>
    <row r="15" spans="1:22" x14ac:dyDescent="0.45">
      <c r="A15" s="2" t="s">
        <v>27</v>
      </c>
      <c r="B15" s="2" t="s">
        <v>108</v>
      </c>
      <c r="C15">
        <v>1131129</v>
      </c>
      <c r="D15">
        <v>1131227</v>
      </c>
      <c r="E15">
        <v>1141128</v>
      </c>
      <c r="F15">
        <v>1141226</v>
      </c>
      <c r="G15">
        <v>1151127</v>
      </c>
      <c r="H15">
        <f>I4</f>
        <v>1160101</v>
      </c>
      <c r="I15">
        <v>1161125</v>
      </c>
      <c r="J15">
        <f>K4</f>
        <v>1161230</v>
      </c>
      <c r="K15">
        <v>1171201</v>
      </c>
      <c r="L15">
        <f>M4</f>
        <v>1171229</v>
      </c>
      <c r="M15">
        <v>1181130</v>
      </c>
      <c r="N15">
        <f>O4</f>
        <v>1181228</v>
      </c>
      <c r="O15">
        <v>1191129</v>
      </c>
      <c r="P15">
        <f>Q4</f>
        <v>1191227</v>
      </c>
      <c r="Q15">
        <v>1201127</v>
      </c>
      <c r="R15" s="5">
        <v>1210101</v>
      </c>
      <c r="S15">
        <v>1211126</v>
      </c>
      <c r="T15" s="5">
        <f>U4</f>
        <v>1211231</v>
      </c>
      <c r="U15">
        <v>1221125</v>
      </c>
      <c r="V15">
        <v>1221230</v>
      </c>
    </row>
    <row r="18" spans="1:3" x14ac:dyDescent="0.45">
      <c r="A18" s="2">
        <v>2013</v>
      </c>
      <c r="C18" t="str">
        <f>"iif( Datenum() &gt;"&amp;C4&amp;" and Datenum() &lt;= "&amp;D4&amp;" and StrRight(Name(),7) == ~"&amp;$B4&amp;RIGHT(C2,2)&amp;"-NSF~ , 1 ,iif( Datenum() &gt;"&amp;C5&amp;" and Datenum() &lt;= "&amp;D5&amp;" and StrRight(Name(),7) == ~"&amp;$B5&amp;RIGHT(C2,2)&amp;"-NSF~,1, iif( Datenum() &gt;"&amp;C6&amp;" and Datenum() &lt;= "&amp;D6&amp;" and StrRight(Name(),7) == ~"&amp;$B6&amp;RIGHT(C2,2)&amp;"-NSF~,1, iif( Datenum() &gt;"&amp;C7&amp;" and Datenum() &lt;= "&amp;D7&amp;" and StrRight(Name(),7) == ~"&amp;$B7&amp;RIGHT(C2,2)&amp;"-NSF~,  1, iif( Datenum() &gt;"&amp;C8&amp;" and Datenum() &lt;= "&amp;D8&amp;" and StrRight(Name(),7) == ~"&amp;$B8&amp;RIGHT(C2,2)&amp;"-NSF~,1, iif( Datenum() &gt;"&amp;C9&amp;" and Datenum() &lt;= "&amp;D9&amp;" and StrRight(Name(),7) == ~"&amp;$B9&amp;RIGHT(C2,2)&amp;"-NSF~,1, iif( Datenum() &gt;"&amp;C10&amp;" and Datenum() &lt;= "&amp;D10&amp;" and StrRight(Name(),7) == ~"&amp;$B10&amp;RIGHT(C2,2)&amp;"-NSF~,1, iif( Datenum() &gt;"&amp;C11&amp;" and Datenum() &lt;= "&amp;D11&amp;" and StrRight(Name(),7) == ~"&amp;$B11&amp;RIGHT(C2,2)&amp;"-NSF~, 1, iif( Datenum() &gt;"&amp;C12&amp;" and Datenum() &lt;= "&amp;D12&amp;" and StrRight(Name(),7) == ~"&amp;$B12&amp;RIGHT(C2,2)&amp;"-NSF~, 1, iif( Datenum() &gt;"&amp;C13&amp;" and Datenum() &lt;= "&amp;D13&amp;" and StrRight(Name(),7) == ~"&amp;$B13&amp;RIGHT(C2,2)&amp;"-NSF~, 1, iif( Datenum() &gt;"&amp;C14&amp;" and Datenum() &lt;= "&amp;D14&amp;" and StrRight(Name(),7) == ~"&amp;$B14&amp;RIGHT(C2,2)&amp;"-NSF~, 1, iif( Datenum() &gt; "&amp;C15&amp;" and Datenum() &lt;= "&amp;D15&amp;" and StrRight(Name(),7) == ~"&amp;$B15&amp;RIGHT(C2+1,2)&amp;"-NSF~, 1, 0))))))))))));"</f>
        <v>iif( Datenum() &gt;1121228 and Datenum() &lt;= 1130201 and StrRight(Name(),7) == ~G13-NSF~ , 1 ,iif( Datenum() &gt;1130201 and Datenum() &lt;= 1130301 and StrRight(Name(),7) == ~H13-NSF~,1, iif( Datenum() &gt;1130301 and Datenum() &lt;= 1130329 and StrRight(Name(),7) == ~J13-NSF~,1, iif( Datenum() &gt;1130329 and Datenum() &lt;= 1130426 and StrRight(Name(),7) == ~K13-NSF~,  1, iif( Datenum() &gt;1130426 and Datenum() &lt;= 1130531 and StrRight(Name(),7) == ~M13-NSF~,1, iif( Datenum() &gt;1130531 and Datenum() &lt;= 1130628 and StrRight(Name(),7) == ~N13-NSF~,1, iif( Datenum() &gt;1130628 and Datenum() &lt;= 1130726 and StrRight(Name(),7) == ~Q13-NSF~,1, iif( Datenum() &gt;1130726 and Datenum() &lt;= 1130830 and StrRight(Name(),7) == ~U13-NSF~, 1, iif( Datenum() &gt;1130830 and Datenum() &lt;= 1130927 and StrRight(Name(),7) == ~V13-NSF~, 1, iif( Datenum() &gt;1130927 and Datenum() &lt;= 1131101 and StrRight(Name(),7) == ~X13-NSF~, 1, iif( Datenum() &gt;1131101 and Datenum() &lt;= 1131129 and StrRight(Name(),7) == ~Z13-NSF~, 1, iif( Datenum() &gt; 1131129 and Datenum() &lt;= 1131227 and StrRight(Name(),7) == ~F14-NSF~, 1, 0))))))))))));</v>
      </c>
    </row>
    <row r="19" spans="1:3" x14ac:dyDescent="0.45">
      <c r="A19" s="2">
        <v>2014</v>
      </c>
      <c r="C19" t="str">
        <f>"iif( Datenum() &gt;"&amp;E4&amp;" and Datenum() &lt;= "&amp;F4&amp;" and StrRight(Name(),7) == ~"&amp;$B4&amp;RIGHT(E2,2)&amp;"-NSF~ , 1 ,iif( Datenum() &gt;"&amp;E5&amp;" and Datenum() &lt;= "&amp;F5&amp;" and StrRight(Name(),7) == ~"&amp;$B5&amp;RIGHT(E2,2)&amp;"-NSF~,1, iif( Datenum() &gt;"&amp;E6&amp;" and Datenum() &lt;= "&amp;F6&amp;" and StrRight(Name(),7) == ~"&amp;$B6&amp;RIGHT(E2,2)&amp;"-NSF~,1, iif( Datenum() &gt;"&amp;E7&amp;" and Datenum() &lt;= "&amp;F7&amp;" and StrRight(Name(),7) == ~"&amp;$B7&amp;RIGHT(E2,2)&amp;"-NSF~,  1, iif( Datenum() &gt;"&amp;E8&amp;" and Datenum() &lt;= "&amp;F8&amp;" and StrRight(Name(),7) == ~"&amp;$B8&amp;RIGHT(E2,2)&amp;"-NSF~,1, iif( Datenum() &gt;"&amp;E9&amp;" and Datenum() &lt;= "&amp;F9&amp;" and StrRight(Name(),7) == ~"&amp;$B9&amp;RIGHT(E2,2)&amp;"-NSF~,1, iif( Datenum() &gt;"&amp;E10&amp;" and Datenum() &lt;= "&amp;F10&amp;" and StrRight(Name(),7) == ~"&amp;$B10&amp;RIGHT(E2,2)&amp;"-NSF~,1, iif( Datenum() &gt;"&amp;E11&amp;" and Datenum() &lt;= "&amp;F11&amp;" and StrRight(Name(),7) == ~"&amp;$B11&amp;RIGHT(E2,2)&amp;"-NSF~, 1, iif( Datenum() &gt;"&amp;E12&amp;" and Datenum() &lt;= "&amp;F12&amp;" and StrRight(Name(),7) == ~"&amp;$B12&amp;RIGHT(E2,2)&amp;"-NSF~, 1, iif( Datenum() &gt;"&amp;E13&amp;" and Datenum() &lt;= "&amp;F13&amp;" and StrRight(Name(),7) == ~"&amp;$B13&amp;RIGHT(E2,2)&amp;"-NSF~, 1, iif( Datenum() &gt;"&amp;E14&amp;" and Datenum() &lt;= "&amp;F14&amp;" and StrRight(Name(),7) == ~"&amp;$B14&amp;RIGHT(E2,2)&amp;"-NSF~, 1, iif( Datenum() &gt; "&amp;E15&amp;" and Datenum() &lt;= "&amp;F15&amp;" and StrRight(Name(),7) == ~"&amp;$B15&amp;RIGHT(E2+1,2)&amp;"-NSF~, 1, 0))))))))))));"</f>
        <v>iif( Datenum() &gt;1131227 and Datenum() &lt;= 1140131 and StrRight(Name(),7) == ~G14-NSF~ , 1 ,iif( Datenum() &gt;1140131 and Datenum() &lt;= 1140228 and StrRight(Name(),7) == ~H14-NSF~,1, iif( Datenum() &gt;1140228 and Datenum() &lt;= 1140328 and StrRight(Name(),7) == ~J14-NSF~,1, iif( Datenum() &gt;1140328 and Datenum() &lt;= 1140425 and StrRight(Name(),7) == ~K14-NSF~,  1, iif( Datenum() &gt;1140425 and Datenum() &lt;= 1140530 and StrRight(Name(),7) == ~M14-NSF~,1, iif( Datenum() &gt;1140530 and Datenum() &lt;= 1140627 and StrRight(Name(),7) == ~N14-NSF~,1, iif( Datenum() &gt;1140627 and Datenum() &lt;= 1140801 and StrRight(Name(),7) == ~Q14-NSF~,1, iif( Datenum() &gt;1140801 and Datenum() &lt;= 1140901 and StrRight(Name(),7) == ~U14-NSF~, 1, iif( Datenum() &gt;1140901 and Datenum() &lt;= 1140926 and StrRight(Name(),7) == ~V14-NSF~, 1, iif( Datenum() &gt;1140926 and Datenum() &lt;= 1141031 and StrRight(Name(),7) == ~X14-NSF~, 1, iif( Datenum() &gt;1141031 and Datenum() &lt;= 1141128 and StrRight(Name(),7) == ~Z14-NSF~, 1, iif( Datenum() &gt; 1141128 and Datenum() &lt;= 1141226 and StrRight(Name(),7) == ~F15-NSF~, 1, 0))))))))))));</v>
      </c>
    </row>
    <row r="20" spans="1:3" x14ac:dyDescent="0.45">
      <c r="A20" s="2">
        <v>2015</v>
      </c>
      <c r="C20" t="str">
        <f>"iif( Datenum() &gt;"&amp;G4&amp;" and Datenum() &lt;= "&amp;H4&amp;" and StrRight(Name(),7) == ~"&amp;$B4&amp;RIGHT(G2,2)&amp;"-NSF~ , 1 ,iif( Datenum() &gt;"&amp;G5&amp;" and Datenum() &lt;= "&amp;H5&amp;" and StrRight(Name(),7) == ~"&amp;$B5&amp;RIGHT(G2,2)&amp;"-NSF~,1, iif( Datenum() &gt;"&amp;G6&amp;" and Datenum() &lt;= "&amp;H6&amp;" and StrRight(Name(),7) == ~"&amp;$B6&amp;RIGHT(G2,2)&amp;"-NSF~,1, iif( Datenum() &gt;"&amp;G7&amp;" and Datenum() &lt;= "&amp;H7&amp;" and StrRight(Name(),7) == ~"&amp;$B7&amp;RIGHT(G2,2)&amp;"-NSF~,  1, iif( Datenum() &gt;"&amp;G8&amp;" and Datenum() &lt;= "&amp;H8&amp;" and StrRight(Name(),7) == ~"&amp;$B8&amp;RIGHT(G2,2)&amp;"-NSF~,1, iif( Datenum() &gt;"&amp;G9&amp;" and Datenum() &lt;= "&amp;H9&amp;" and StrRight(Name(),7) == ~"&amp;$B9&amp;RIGHT(G2,2)&amp;"-NSF~,1, iif( Datenum() &gt;"&amp;G10&amp;" and Datenum() &lt;= "&amp;H10&amp;" and StrRight(Name(),7) == ~"&amp;$B10&amp;RIGHT(G2,2)&amp;"-NSF~,1, iif( Datenum() &gt;"&amp;G11&amp;" and Datenum() &lt;= "&amp;H11&amp;" and StrRight(Name(),7) == ~"&amp;$B11&amp;RIGHT(G2,2)&amp;"-NSF~, 1, iif( Datenum() &gt;"&amp;G12&amp;" and Datenum() &lt;= "&amp;H12&amp;" and StrRight(Name(),7) == ~"&amp;$B12&amp;RIGHT(G2,2)&amp;"-NSF~, 1, iif( Datenum() &gt;"&amp;G13&amp;" and Datenum() &lt;= "&amp;H13&amp;" and StrRight(Name(),7) == ~"&amp;$B13&amp;RIGHT(G2,2)&amp;"-NSF~, 1, iif( Datenum() &gt;"&amp;G14&amp;" and Datenum() &lt;= "&amp;H14&amp;" and StrRight(Name(),7) == ~"&amp;$B14&amp;RIGHT(G2,2)&amp;"-NSF~, 1, iif( Datenum() &gt; "&amp;G15&amp;" and Datenum() &lt;= "&amp;H15&amp;" and StrRight(Name(),7) == ~"&amp;$B15&amp;RIGHT(G2+1,2)&amp;"-NSF~, 1, 0))))))))))));"</f>
        <v>iif( Datenum() &gt;1141226 and Datenum() &lt;= 1150130 and StrRight(Name(),7) == ~G15-NSF~ , 1 ,iif( Datenum() &gt;1150130 and Datenum() &lt;= 1150227 and StrRight(Name(),7) == ~H15-NSF~,1, iif( Datenum() &gt;1150227 and Datenum() &lt;= 1150327 and StrRight(Name(),7) == ~J15-NSF~,1, iif( Datenum() &gt;1150327 and Datenum() &lt;= 1150504 and StrRight(Name(),7) == ~K15-NSF~,  1, iif( Datenum() &gt;1150504 and Datenum() &lt;= 1150529 and StrRight(Name(),7) == ~M15-NSF~,1, iif( Datenum() &gt;1150529 and Datenum() &lt;= 1150626 and StrRight(Name(),7) == ~N15-NSF~,1, iif( Datenum() &gt;1150626 and Datenum() &lt;= 1150731 and StrRight(Name(),7) == ~Q15-NSF~,1, iif( Datenum() &gt;1150731 and Datenum() &lt;= 1150828 and StrRight(Name(),7) == ~U15-NSF~, 1, iif( Datenum() &gt;1150828 and Datenum() &lt;= 1150928 and StrRight(Name(),7) == ~V15-NSF~, 1, iif( Datenum() &gt;1150928 and Datenum() &lt;= 1151030 and StrRight(Name(),7) == ~X15-NSF~, 1, iif( Datenum() &gt;1151030 and Datenum() &lt;= 1151127 and StrRight(Name(),7) == ~Z15-NSF~, 1, iif( Datenum() &gt; 1151127 and Datenum() &lt;= 1160101 and StrRight(Name(),7) == ~F16-NSF~, 1, 0))))))))))));</v>
      </c>
    </row>
    <row r="21" spans="1:3" x14ac:dyDescent="0.45">
      <c r="A21" s="2">
        <f>A20+1</f>
        <v>2016</v>
      </c>
      <c r="C21" t="str">
        <f>"iif( Datenum() &gt;"&amp;I4&amp;" and Datenum() &lt;= "&amp;J4&amp;" and StrRight(Name(),7) == ~"&amp;$B4&amp;RIGHT(I2,2)&amp;"-NSF~ , 1 ,iif( Datenum() &gt;"&amp;I5&amp;" and Datenum() &lt;= "&amp;J5&amp;" and StrRight(Name(),7) == ~"&amp;$B5&amp;RIGHT(I2,2)&amp;"-NSF~,1, iif( Datenum() &gt;"&amp;I6&amp;" and Datenum() &lt;= "&amp;J6&amp;" and StrRight(Name(),7) == ~"&amp;$B6&amp;RIGHT(I2,2)&amp;"-NSF~,1, iif( Datenum() &gt;"&amp;I7&amp;" and Datenum() &lt;= "&amp;J7&amp;" and StrRight(Name(),7) == ~"&amp;$B7&amp;RIGHT(I2,2)&amp;"-NSF~,  1, iif( Datenum() &gt;"&amp;I8&amp;" and Datenum() &lt;= "&amp;J8&amp;" and StrRight(Name(),7) == ~"&amp;$B8&amp;RIGHT(I2,2)&amp;"-NSF~,1, iif( Datenum() &gt;"&amp;I9&amp;" and Datenum() &lt;= "&amp;J9&amp;" and StrRight(Name(),7) == ~"&amp;$B9&amp;RIGHT(I2,2)&amp;"-NSF~,1, iif( Datenum() &gt;"&amp;I10&amp;" and Datenum() &lt;= "&amp;J10&amp;" and StrRight(Name(),7) == ~"&amp;$B10&amp;RIGHT(I2,2)&amp;"-NSF~,1, iif( Datenum() &gt;"&amp;I11&amp;" and Datenum() &lt;= "&amp;J11&amp;" and StrRight(Name(),7) == ~"&amp;$B11&amp;RIGHT(I2,2)&amp;"-NSF~, 1, iif( Datenum() &gt;"&amp;I12&amp;" and Datenum() &lt;= "&amp;J12&amp;" and StrRight(Name(),7) == ~"&amp;$B12&amp;RIGHT(I2,2)&amp;"-NSF~, 1, iif( Datenum() &gt;"&amp;I13&amp;" and Datenum() &lt;= "&amp;J13&amp;" and StrRight(Name(),7) == ~"&amp;$B13&amp;RIGHT(I2,2)&amp;"-NSF~, 1, iif( Datenum() &gt;"&amp;I14&amp;" and Datenum() &lt;= "&amp;J14&amp;" and StrRight(Name(),7) == ~"&amp;$B14&amp;RIGHT(I2,2)&amp;"-NSF~, 1, iif( Datenum() &gt; "&amp;I15&amp;" and Datenum() &lt;= "&amp;J15&amp;" and StrRight(Name(),7) == ~"&amp;$B15&amp;RIGHT(I2+1,2)&amp;"-NSF~, 1, 0))))))))))));"</f>
        <v>iif( Datenum() &gt;1160101 and Datenum() &lt;= 1160129 and StrRight(Name(),7) == ~G16-NSF~ , 1 ,iif( Datenum() &gt;1160129 and Datenum() &lt;= 1160226 and StrRight(Name(),7) == ~H16-NSF~,1, iif( Datenum() &gt;1160226 and Datenum() &lt;= 1160401 and StrRight(Name(),7) == ~J16-NSF~,1, iif( Datenum() &gt;1160401 and Datenum() &lt;= 1160429 and StrRight(Name(),7) == ~K16-NSF~,  1, iif( Datenum() &gt;1160429 and Datenum() &lt;= 1160527 and StrRight(Name(),7) == ~M16-NSF~,1, iif( Datenum() &gt;1160527 and Datenum() &lt;= 1160701 and StrRight(Name(),7) == ~N16-NSF~,1, iif( Datenum() &gt;1160701 and Datenum() &lt;= 1160729 and StrRight(Name(),7) == ~Q16-NSF~,1, iif( Datenum() &gt;1160729 and Datenum() &lt;= 1160826 and StrRight(Name(),7) == ~U16-NSF~, 1, iif( Datenum() &gt;1160826 and Datenum() &lt;= 1160930 and StrRight(Name(),7) == ~V16-NSF~, 1, iif( Datenum() &gt;1160930 and Datenum() &lt;= 1161028 and StrRight(Name(),7) == ~X16-NSF~, 1, iif( Datenum() &gt;1161028 and Datenum() &lt;= 1161125 and StrRight(Name(),7) == ~Z16-NSF~, 1, iif( Datenum() &gt; 1161125 and Datenum() &lt;= 1161230 and StrRight(Name(),7) == ~F17-NSF~, 1, 0))))))))))));</v>
      </c>
    </row>
    <row r="22" spans="1:3" x14ac:dyDescent="0.45">
      <c r="A22" s="2">
        <f>A21+1</f>
        <v>2017</v>
      </c>
      <c r="C22" t="str">
        <f>"iif( Datenum() &gt;"&amp;K4&amp;" and Datenum() &lt;= "&amp;L4&amp;" and StrRight(Name(),7) == ~"&amp;$B4&amp;RIGHT(K2,2)&amp;"-NSF~ , 1 ,iif( Datenum() &gt;"&amp;K5&amp;" and Datenum() &lt;= "&amp;L5&amp;" and StrRight(Name(),7) == ~"&amp;$B5&amp;RIGHT(K2,2)&amp;"-NSF~,1, iif( Datenum() &gt;"&amp;K6&amp;" and Datenum() &lt;= "&amp;L6&amp;" and StrRight(Name(),7) == ~"&amp;$B6&amp;RIGHT(K2,2)&amp;"-NSF~,1, iif( Datenum() &gt;"&amp;K7&amp;" and Datenum() &lt;= "&amp;L7&amp;" and StrRight(Name(),7) == ~"&amp;$B7&amp;RIGHT(K2,2)&amp;"-NSF~,  1, iif( Datenum() &gt;"&amp;K8&amp;" and Datenum() &lt;= "&amp;L8&amp;" and StrRight(Name(),7) == ~"&amp;$B8&amp;RIGHT(K2,2)&amp;"-NSF~,1, iif( Datenum() &gt;"&amp;K9&amp;" and Datenum() &lt;= "&amp;L9&amp;" and StrRight(Name(),7) == ~"&amp;$B9&amp;RIGHT(K2,2)&amp;"-NSF~,1, iif( Datenum() &gt;"&amp;K10&amp;" and Datenum() &lt;= "&amp;L10&amp;" and StrRight(Name(),7) == ~"&amp;$B10&amp;RIGHT(K2,2)&amp;"-NSF~,1, iif( Datenum() &gt;"&amp;K11&amp;" and Datenum() &lt;= "&amp;L11&amp;" and StrRight(Name(),7) == ~"&amp;$B11&amp;RIGHT(K2,2)&amp;"-NSF~, 1, iif( Datenum() &gt;"&amp;K12&amp;" and Datenum() &lt;= "&amp;L12&amp;" and StrRight(Name(),7) == ~"&amp;$B12&amp;RIGHT(K2,2)&amp;"-NSF~, 1, iif( Datenum() &gt;"&amp;K13&amp;" and Datenum() &lt;= "&amp;L13&amp;" and StrRight(Name(),7) == ~"&amp;$B13&amp;RIGHT(K2,2)&amp;"-NSF~, 1, iif( Datenum() &gt;"&amp;K14&amp;" and Datenum() &lt;= "&amp;L14&amp;" and StrRight(Name(),7) == ~"&amp;$B14&amp;RIGHT(K2,2)&amp;"-NSF~, 1, iif( Datenum() &gt; "&amp;K15&amp;" and Datenum() &lt;= "&amp;L15&amp;" and StrRight(Name(),7) == ~"&amp;$B15&amp;RIGHT(K2+1,2)&amp;"-NSF~, 1, 0))))))))))));"</f>
        <v>iif( Datenum() &gt;1161230 and Datenum() &lt;= 1170127 and StrRight(Name(),7) == ~G17-NSF~ , 1 ,iif( Datenum() &gt;1170127 and Datenum() &lt;= 1170227 and StrRight(Name(),7) == ~H17-NSF~,1, iif( Datenum() &gt;1170227 and Datenum() &lt;= 1170331 and StrRight(Name(),7) == ~J17-NSF~,1, iif( Datenum() &gt;1170331 and Datenum() &lt;= 1170428 and StrRight(Name(),7) == ~K17-NSF~,  1, iif( Datenum() &gt;1170428 and Datenum() &lt;= 1170526 and StrRight(Name(),7) == ~M17-NSF~,1, iif( Datenum() &gt;1170526 and Datenum() &lt;= 1170630 and StrRight(Name(),7) == ~N17-NSF~,1, iif( Datenum() &gt;1170630 and Datenum() &lt;= 1170728 and StrRight(Name(),7) == ~Q17-NSF~,1, iif( Datenum() &gt;1170728 and Datenum() &lt;= 1170901 and StrRight(Name(),7) == ~U17-NSF~, 1, iif( Datenum() &gt;1170901 and Datenum() &lt;= 1170929 and StrRight(Name(),7) == ~V17-NSF~, 1, iif( Datenum() &gt;1170929 and Datenum() &lt;= 1171027 and StrRight(Name(),7) == ~X17-NSF~, 1, iif( Datenum() &gt;1171027 and Datenum() &lt;= 1171201 and StrRight(Name(),7) == ~Z17-NSF~, 1, iif( Datenum() &gt; 1171201 and Datenum() &lt;= 1171229 and StrRight(Name(),7) == ~F18-NSF~, 1, 0))))))))))));</v>
      </c>
    </row>
    <row r="23" spans="1:3" x14ac:dyDescent="0.45">
      <c r="A23" s="2">
        <f>A22+1</f>
        <v>2018</v>
      </c>
      <c r="C23" t="str">
        <f>"iif( Datenum() &gt;"&amp;M4&amp;" and Datenum() &lt;= "&amp;N4&amp;" and StrRight(Name(),7) == ~"&amp;$B4&amp;RIGHT(M2,2)&amp;"-NSF~ , 1 ,iif( Datenum() &gt;"&amp;M5&amp;" and Datenum() &lt;= "&amp;N5&amp;" and StrRight(Name(),7) == ~"&amp;$B5&amp;RIGHT(M2,2)&amp;"-NSF~,1, iif( Datenum() &gt;"&amp;M6&amp;" and Datenum() &lt;= "&amp;N6&amp;" and StrRight(Name(),7) == ~"&amp;$B6&amp;RIGHT(M2,2)&amp;"-NSF~,1, iif( Datenum() &gt;"&amp;M7&amp;" and Datenum() &lt;= "&amp;N7&amp;" and StrRight(Name(),7) == ~"&amp;$B7&amp;RIGHT(M2,2)&amp;"-NSF~,  1, iif( Datenum() &gt;"&amp;M8&amp;" and Datenum() &lt;= "&amp;N8&amp;" and StrRight(Name(),7) == ~"&amp;$B8&amp;RIGHT(M2,2)&amp;"-NSF~,1, iif( Datenum() &gt;"&amp;M9&amp;" and Datenum() &lt;= "&amp;N9&amp;" and StrRight(Name(),7) == ~"&amp;$B9&amp;RIGHT(M2,2)&amp;"-NSF~,1, iif( Datenum() &gt;"&amp;M10&amp;" and Datenum() &lt;= "&amp;N10&amp;" and StrRight(Name(),7) == ~"&amp;$B10&amp;RIGHT(M2,2)&amp;"-NSF~,1, iif( Datenum() &gt;"&amp;M11&amp;" and Datenum() &lt;= "&amp;N11&amp;" and StrRight(Name(),7) == ~"&amp;$B11&amp;RIGHT(M2,2)&amp;"-NSF~, 1, iif( Datenum() &gt;"&amp;M12&amp;" and Datenum() &lt;= "&amp;N12&amp;" and StrRight(Name(),7) == ~"&amp;$B12&amp;RIGHT(M2,2)&amp;"-NSF~, 1, iif( Datenum() &gt;"&amp;M13&amp;" and Datenum() &lt;= "&amp;N13&amp;" and StrRight(Name(),7) == ~"&amp;$B13&amp;RIGHT(M2,2)&amp;"-NSF~, 1, iif( Datenum() &gt;"&amp;M14&amp;" and Datenum() &lt;= "&amp;N14&amp;" and StrRight(Name(),7) == ~"&amp;$B14&amp;RIGHT(M2,2)&amp;"-NSF~, 1, iif( Datenum() &gt; "&amp;M15&amp;" and Datenum() &lt;= "&amp;N15&amp;" and StrRight(Name(),7) == ~"&amp;$B15&amp;RIGHT(M2+1,2)&amp;"-NSF~, 1, 0))))))))))));"</f>
        <v>iif( Datenum() &gt;1171229 and Datenum() &lt;= 1180129 and StrRight(Name(),7) == ~G18-NSF~ , 1 ,iif( Datenum() &gt;1180129 and Datenum() &lt;= 1180223 and StrRight(Name(),7) == ~H18-NSF~,1, iif( Datenum() &gt;1180223 and Datenum() &lt;= 1180402 and StrRight(Name(),7) == ~J18-NSF~,1, iif( Datenum() &gt;1180402 and Datenum() &lt;= 1180427 and StrRight(Name(),7) == ~K18-NSF~,  1, iif( Datenum() &gt;1180427 and Datenum() &lt;= 1180601 and StrRight(Name(),7) == ~M18-NSF~,1, iif( Datenum() &gt;1180601 and Datenum() &lt;= 1180629 and StrRight(Name(),7) == ~N18-NSF~,1, iif( Datenum() &gt;1180629 and Datenum() &lt;= 1180727 and StrRight(Name(),7) == ~Q18-NSF~,1, iif( Datenum() &gt;1180727 and Datenum() &lt;= 1180831 and StrRight(Name(),7) == ~U18-NSF~, 1, iif( Datenum() &gt;1180831 and Datenum() &lt;= 1180928 and StrRight(Name(),7) == ~V18-NSF~, 1, iif( Datenum() &gt;1180928 and Datenum() &lt;= 1181026 and StrRight(Name(),7) == ~X18-NSF~, 1, iif( Datenum() &gt;1181026 and Datenum() &lt;= 1181130 and StrRight(Name(),7) == ~Z18-NSF~, 1, iif( Datenum() &gt; 1181130 and Datenum() &lt;= 1181228 and StrRight(Name(),7) == ~F19-NSF~, 1, 0))))))))))));</v>
      </c>
    </row>
    <row r="24" spans="1:3" x14ac:dyDescent="0.45">
      <c r="A24" s="2">
        <f>A23+1</f>
        <v>2019</v>
      </c>
      <c r="C24" t="str">
        <f>"iif( Datenum() &gt;"&amp;O4&amp;" and Datenum() &lt;= "&amp;P4&amp;" and StrRight(Name(),7) == ~"&amp;$B4&amp;RIGHT(O2,2)&amp;"-NSF~ , 1 ,iif( Datenum() &gt;"&amp;O5&amp;" and Datenum() &lt;= "&amp;P5&amp;" and StrRight(Name(),7) == ~"&amp;$B5&amp;RIGHT(O2,2)&amp;"-NSF~,1, iif( Datenum() &gt;"&amp;O6&amp;" and Datenum() &lt;= "&amp;P6&amp;" and StrRight(Name(),7) == ~"&amp;$B6&amp;RIGHT(O2,2)&amp;"-NSF~,1, iif( Datenum() &gt;"&amp;O7&amp;" and Datenum() &lt;= "&amp;P7&amp;" and StrRight(Name(),7) == ~"&amp;$B7&amp;RIGHT(O2,2)&amp;"-NSF~,  1, iif( Datenum() &gt;"&amp;O8&amp;" and Datenum() &lt;= "&amp;P8&amp;" and StrRight(Name(),7) == ~"&amp;$B8&amp;RIGHT(O2,2)&amp;"-NSF~,1, iif( Datenum() &gt;"&amp;O9&amp;" and Datenum() &lt;= "&amp;P9&amp;" and StrRight(Name(),7) == ~"&amp;$B9&amp;RIGHT(O2,2)&amp;"-NSF~,1, iif( Datenum() &gt;"&amp;O10&amp;" and Datenum() &lt;= "&amp;P10&amp;" and StrRight(Name(),7) == ~"&amp;$B10&amp;RIGHT(O2,2)&amp;"-NSF~,1, iif( Datenum() &gt;"&amp;O11&amp;" and Datenum() &lt;= "&amp;P11&amp;" and StrRight(Name(),7) == ~"&amp;$B11&amp;RIGHT(O2,2)&amp;"-NSF~, 1, iif( Datenum() &gt;"&amp;O12&amp;" and Datenum() &lt;= "&amp;P12&amp;" and StrRight(Name(),7) == ~"&amp;$B12&amp;RIGHT(O2,2)&amp;"-NSF~, 1, iif( Datenum() &gt;"&amp;O13&amp;" and Datenum() &lt;= "&amp;P13&amp;" and StrRight(Name(),7) == ~"&amp;$B13&amp;RIGHT(O2,2)&amp;"-NSF~, 1, iif( Datenum() &gt;"&amp;O14&amp;" and Datenum() &lt;= "&amp;P14&amp;" and StrRight(Name(),7) == ~"&amp;$B14&amp;RIGHT(O2,2)&amp;"-NSF~, 1, iif( Datenum() &gt; "&amp;O15&amp;" and Datenum() &lt;= "&amp;P15&amp;" and StrRight(Name(),7) == ~"&amp;$B15&amp;RIGHT(O2+1,2)&amp;"-NSF~, 1, 0))))))))))));"</f>
        <v>iif( Datenum() &gt;1181228 and Datenum() &lt;= 1190201 and StrRight(Name(),7) == ~G19-NSF~ , 1 ,iif( Datenum() &gt;1190201 and Datenum() &lt;= 1190301 and StrRight(Name(),7) == ~H19-NSF~,1, iif( Datenum() &gt;1190301 and Datenum() &lt;= 1190329 and StrRight(Name(),7) == ~J19-NSF~,1, iif( Datenum() &gt;1190329 and Datenum() &lt;= 1190426 and StrRight(Name(),7) == ~K19-NSF~,  1, iif( Datenum() &gt;1190426 and Datenum() &lt;= 1190531 and StrRight(Name(),7) == ~M19-NSF~,1, iif( Datenum() &gt;1190531 and Datenum() &lt;= 1190628 and StrRight(Name(),7) == ~N19-NSF~,1, iif( Datenum() &gt;1190628 and Datenum() &lt;= 1190726 and StrRight(Name(),7) == ~Q19-NSF~,1, iif( Datenum() &gt;1190726 and Datenum() &lt;= 1190830 and StrRight(Name(),7) == ~U19-NSF~, 1, iif( Datenum() &gt;1190830 and Datenum() &lt;= 1190927 and StrRight(Name(),7) == ~V19-NSF~, 1, iif( Datenum() &gt;1190927 and Datenum() &lt;= 1191101 and StrRight(Name(),7) == ~X19-NSF~, 1, iif( Datenum() &gt;1191101 and Datenum() &lt;= 1191129 and StrRight(Name(),7) == ~Z19-NSF~, 1, iif( Datenum() &gt; 1191129 and Datenum() &lt;= 1191227 and StrRight(Name(),7) == ~F20-NSF~, 1, 0))))))))))));</v>
      </c>
    </row>
    <row r="25" spans="1:3" x14ac:dyDescent="0.45">
      <c r="A25" s="2">
        <f>A24+1</f>
        <v>2020</v>
      </c>
      <c r="C25" t="str">
        <f>"iif( Datenum() &gt;"&amp;Q4&amp;" and Datenum() &lt;= "&amp;R4&amp;" and StrRight(Name(),7) == ~"&amp;$B4&amp;RIGHT(Q2,2)&amp;"-NSF~ , 1 ,iif( Datenum() &gt;"&amp;Q5&amp;" and Datenum() &lt;= "&amp;R5&amp;" and StrRight(Name(),7) == ~"&amp;$B5&amp;RIGHT(Q2,2)&amp;"-NSF~,1, iif( Datenum() &gt;"&amp;Q6&amp;" and Datenum() &lt;= "&amp;R6&amp;" and StrRight(Name(),7) == ~"&amp;$B6&amp;RIGHT(Q2,2)&amp;"-NSF~,1, iif( Datenum() &gt;"&amp;Q7&amp;" and Datenum() &lt;= "&amp;R7&amp;" and StrRight(Name(),7) == ~"&amp;$B7&amp;RIGHT(Q2,2)&amp;"-NSF~,  1, iif( Datenum() &gt;"&amp;Q8&amp;" and Datenum() &lt;= "&amp;R8&amp;" and StrRight(Name(),7) == ~"&amp;$B8&amp;RIGHT(Q2,2)&amp;"-NSF~,1, iif( Datenum() &gt;"&amp;Q9&amp;" and Datenum() &lt;= "&amp;R9&amp;" and StrRight(Name(),7) == ~"&amp;$B9&amp;RIGHT(Q2,2)&amp;"-NSF~,1, iif( Datenum() &gt;"&amp;Q10&amp;" and Datenum() &lt;= "&amp;R10&amp;" and StrRight(Name(),7) == ~"&amp;$B10&amp;RIGHT(Q2,2)&amp;"-NSF~,1, iif( Datenum() &gt;"&amp;Q11&amp;" and Datenum() &lt;= "&amp;R11&amp;" and StrRight(Name(),7) == ~"&amp;$B11&amp;RIGHT(Q2,2)&amp;"-NSF~, 1, iif( Datenum() &gt;"&amp;Q12&amp;" and Datenum() &lt;= "&amp;R12&amp;" and StrRight(Name(),7) == ~"&amp;$B12&amp;RIGHT(Q2,2)&amp;"-NSF~, 1, iif( Datenum() &gt;"&amp;Q13&amp;" and Datenum() &lt;= "&amp;R13&amp;" and StrRight(Name(),7) == ~"&amp;$B13&amp;RIGHT(Q2,2)&amp;"-NSF~, 1, iif( Datenum() &gt;"&amp;Q14&amp;" and Datenum() &lt;= "&amp;R14&amp;" and StrRight(Name(),7) == ~"&amp;$B14&amp;RIGHT(Q2,2)&amp;"-NSF~, 1, iif( Datenum() &gt; "&amp;Q15&amp;" and Datenum() &lt;= "&amp;R15&amp;" and StrRight(Name(),7) == ~"&amp;$B15&amp;RIGHT(Q2+1,2)&amp;"-NSF~, 1, 0))))))))))));"</f>
        <v>iif( Datenum() &gt;1191227 and Datenum() &lt;= 1200131 and StrRight(Name(),7) == ~G20-NSF~ , 1 ,iif( Datenum() &gt;1200131 and Datenum() &lt;= 1200228 and StrRight(Name(),7) == ~H20-NSF~,1, iif( Datenum() &gt;1200228 and Datenum() &lt;= 1200327 and StrRight(Name(),7) == ~J20-NSF~,1, iif( Datenum() &gt;1200327 and Datenum() &lt;= 1200501 and StrRight(Name(),7) == ~K20-NSF~,  1, iif( Datenum() &gt;1200501 and Datenum() &lt;= 1200529 and StrRight(Name(),7) == ~M20-NSF~,1, iif( Datenum() &gt;1200529 and Datenum() &lt;= 1200626 and StrRight(Name(),7) == ~N20-NSF~,1, iif( Datenum() &gt;1200626 and Datenum() &lt;= 1200731 and StrRight(Name(),7) == ~Q20-NSF~,1, iif( Datenum() &gt;1200731 and Datenum() &lt;= 1200828 and StrRight(Name(),7) == ~U20-NSF~, 1, iif( Datenum() &gt;1200828 and Datenum() &lt;= 1200925 and StrRight(Name(),7) == ~V20-NSF~, 1, iif( Datenum() &gt;1200925 and Datenum() &lt;= 1201030 and StrRight(Name(),7) == ~X20-NSF~, 1, iif( Datenum() &gt;1201030 and Datenum() &lt;= 1201127 and StrRight(Name(),7) == ~Z20-NSF~, 1, iif( Datenum() &gt; 1201127 and Datenum() &lt;= 1210101 and StrRight(Name(),7) == ~F21-NSF~, 1, 0))))))))))));</v>
      </c>
    </row>
    <row r="26" spans="1:3" x14ac:dyDescent="0.45">
      <c r="A26" s="2">
        <v>2021</v>
      </c>
      <c r="C26" t="str">
        <f>"iif( Datenum() &gt;"&amp;S4&amp;" and Datenum() &lt;= "&amp;T4&amp;" and StrRight(Name(),7) == ~"&amp;$B4&amp;RIGHT(S2,2)&amp;"-NSF~ , 1 ,iif( Datenum() &gt;"&amp;S5&amp;" and Datenum() &lt;= "&amp;T5&amp;" and StrRight(Name(),7) == ~"&amp;$B5&amp;RIGHT(S2,2)&amp;"-NSF~,1, iif( Datenum() &gt;"&amp;S6&amp;" and Datenum() &lt;= "&amp;T6&amp;" and StrRight(Name(),7) == ~"&amp;$B6&amp;RIGHT(S2,2)&amp;"-NSF~,1, iif( Datenum() &gt;"&amp;S7&amp;" and Datenum() &lt;= "&amp;T7&amp;" and StrRight(Name(),7) == ~"&amp;$B7&amp;RIGHT(S2,2)&amp;"-NSF~,  1, iif( Datenum() &gt;"&amp;S8&amp;" and Datenum() &lt;= "&amp;T8&amp;" and StrRight(Name(),7) == ~"&amp;$B8&amp;RIGHT(S2,2)&amp;"-NSF~,1, iif( Datenum() &gt;"&amp;S9&amp;" and Datenum() &lt;= "&amp;T9&amp;" and StrRight(Name(),7) == ~"&amp;$B9&amp;RIGHT(S2,2)&amp;"-NSF~,1, iif( Datenum() &gt;"&amp;S10&amp;" and Datenum() &lt;= "&amp;T10&amp;" and StrRight(Name(),7) == ~"&amp;$B10&amp;RIGHT(S2,2)&amp;"-NSF~,1, iif( Datenum() &gt;"&amp;S11&amp;" and Datenum() &lt;= "&amp;T11&amp;" and StrRight(Name(),7) == ~"&amp;$B11&amp;RIGHT(S2,2)&amp;"-NSF~, 1, iif( Datenum() &gt;"&amp;S12&amp;" and Datenum() &lt;= "&amp;T12&amp;" and StrRight(Name(),7) == ~"&amp;$B12&amp;RIGHT(S2,2)&amp;"-NSF~, 1, iif( Datenum() &gt;"&amp;S13&amp;" and Datenum() &lt;= "&amp;T13&amp;" and StrRight(Name(),7) == ~"&amp;$B13&amp;RIGHT(S2,2)&amp;"-NSF~, 1, iif( Datenum() &gt;"&amp;S14&amp;" and Datenum() &lt;= "&amp;T14&amp;" and StrRight(Name(),7) == ~"&amp;$B14&amp;RIGHT(S2,2)&amp;"-NSF~, 1, iif( Datenum() &gt; "&amp;S15&amp;" and Datenum() &lt;= "&amp;T15&amp;" and StrRight(Name(),7) == ~"&amp;$B15&amp;RIGHT(S2+1,2)&amp;"-NSF~, 1, 0))))))))))));"</f>
        <v>iif( Datenum() &gt;1210101 and Datenum() &lt;= 1210129 and StrRight(Name(),7) == ~G21-NSF~ , 1 ,iif( Datenum() &gt;1210129 and Datenum() &lt;= 1210226 and StrRight(Name(),7) == ~H21-NSF~,1, iif( Datenum() &gt;1210226 and Datenum() &lt;= 1210326 and StrRight(Name(),7) == ~J21-NSF~,1, iif( Datenum() &gt;1210326 and Datenum() &lt;= 1210430 and StrRight(Name(),7) == ~K21-NSF~,  1, iif( Datenum() &gt;1210430 and Datenum() &lt;= 1210528 and StrRight(Name(),7) == ~M21-NSF~,1, iif( Datenum() &gt;1210528 and Datenum() &lt;= 1210625 and StrRight(Name(),7) == ~N21-NSF~,1, iif( Datenum() &gt;1210625 and Datenum() &lt;= 1210730 and StrRight(Name(),7) == ~Q21-NSF~,1, iif( Datenum() &gt;1210730 and Datenum() &lt;= 1210827 and StrRight(Name(),7) == ~U21-NSF~, 1, iif( Datenum() &gt;1210827 and Datenum() &lt;= 1211001 and StrRight(Name(),7) == ~V21-NSF~, 1, iif( Datenum() &gt;1211001 and Datenum() &lt;= 1211029 and StrRight(Name(),7) == ~X21-NSF~, 1, iif( Datenum() &gt;1211029 and Datenum() &lt;= 1211126 and StrRight(Name(),7) == ~Z21-NSF~, 1, iif( Datenum() &gt; 1211126 and Datenum() &lt;= 1211231 and StrRight(Name(),7) == ~F22-NSF~, 1, 0))))))))))));</v>
      </c>
    </row>
    <row r="27" spans="1:3" x14ac:dyDescent="0.45">
      <c r="A27" s="2">
        <v>2022</v>
      </c>
      <c r="C27" t="str">
        <f>"iif( Datenum() &gt;"&amp;U4&amp;" and Datenum() &lt;= "&amp;V4&amp;" and StrRight(Name(),7) == ~"&amp;$B4&amp;RIGHT(U2,2)&amp;"-NSF~ , 1 ,iif( Datenum() &gt;"&amp;U5&amp;" and Datenum() &lt;= "&amp;V5&amp;" and StrRight(Name(),7) == ~"&amp;$B5&amp;RIGHT(U2,2)&amp;"-NSF~,1, iif( Datenum() &gt;"&amp;U6&amp;" and Datenum() &lt;= "&amp;V6&amp;" and StrRight(Name(),7) == ~"&amp;$B6&amp;RIGHT(U2,2)&amp;"-NSF~,1, iif( Datenum() &gt;"&amp;U7&amp;" and Datenum() &lt;= "&amp;V7&amp;" and StrRight(Name(),7) == ~"&amp;$B7&amp;RIGHT(U2,2)&amp;"-NSF~,  1, iif( Datenum() &gt;"&amp;U8&amp;" and Datenum() &lt;= "&amp;V8&amp;" and StrRight(Name(),7) == ~"&amp;$B8&amp;RIGHT(U2,2)&amp;"-NSF~,1, iif( Datenum() &gt;"&amp;U9&amp;" and Datenum() &lt;= "&amp;V9&amp;" and StrRight(Name(),7) == ~"&amp;$B9&amp;RIGHT(U2,2)&amp;"-NSF~,1, iif( Datenum() &gt;"&amp;U10&amp;" and Datenum() &lt;= "&amp;V10&amp;" and StrRight(Name(),7) == ~"&amp;$B10&amp;RIGHT(U2,2)&amp;"-NSF~,1, iif( Datenum() &gt;"&amp;U11&amp;" and Datenum() &lt;= "&amp;V11&amp;" and StrRight(Name(),7) == ~"&amp;$B11&amp;RIGHT(U2,2)&amp;"-NSF~, 1, iif( Datenum() &gt;"&amp;U12&amp;" and Datenum() &lt;= "&amp;V12&amp;" and StrRight(Name(),7) == ~"&amp;$B12&amp;RIGHT(U2,2)&amp;"-NSF~, 1, iif( Datenum() &gt;"&amp;U13&amp;" and Datenum() &lt;= "&amp;V13&amp;" and StrRight(Name(),7) == ~"&amp;$B13&amp;RIGHT(U2,2)&amp;"-NSF~, 1, iif( Datenum() &gt;"&amp;U14&amp;" and Datenum() &lt;= "&amp;V14&amp;" and StrRight(Name(),7) == ~"&amp;$B14&amp;RIGHT(U2,2)&amp;"-NSF~, 1, iif( Datenum() &gt; "&amp;U15&amp;" and Datenum() &lt;= "&amp;V15&amp;" and StrRight(Name(),7) == ~"&amp;$B15&amp;RIGHT(U2+1,2)&amp;"-NSF~, 1, 0))))))))))));"</f>
        <v>iif( Datenum() &gt;1211231 and Datenum() &lt;= 1220128 and StrRight(Name(),7) == ~G22-NSF~ , 1 ,iif( Datenum() &gt;1220128 and Datenum() &lt;= 1220225 and StrRight(Name(),7) == ~H22-NSF~,1, iif( Datenum() &gt;1220225 and Datenum() &lt;= 1220401 and StrRight(Name(),7) == ~J22-NSF~,1, iif( Datenum() &gt;1220401 and Datenum() &lt;= 1220429 and StrRight(Name(),7) == ~K22-NSF~,  1, iif( Datenum() &gt;1220429 and Datenum() &lt;= 1220527 and StrRight(Name(),7) == ~M22-NSF~,1, iif( Datenum() &gt;1220527 and Datenum() &lt;= 1220701 and StrRight(Name(),7) == ~N22-NSF~,1, iif( Datenum() &gt;1220701 and Datenum() &lt;= 1220729 and StrRight(Name(),7) == ~Q22-NSF~,1, iif( Datenum() &gt;1220729 and Datenum() &lt;= 1220826 and StrRight(Name(),7) == ~U22-NSF~, 1, iif( Datenum() &gt;1220826 and Datenum() &lt;= 1220930 and StrRight(Name(),7) == ~V22-NSF~, 1, iif( Datenum() &gt;1220930 and Datenum() &lt;= 1221028 and StrRight(Name(),7) == ~X22-NSF~, 1, iif( Datenum() &gt;1221028 and Datenum() &lt;= 1221125 and StrRight(Name(),7) == ~Z22-NSF~, 1, iif( Datenum() &gt; 1221125 and Datenum() &lt;= 1221230 and StrRight(Name(),7) == ~F23-NSF~, 1, 0))))))))))));</v>
      </c>
    </row>
  </sheetData>
  <mergeCells count="10">
    <mergeCell ref="U2:V2"/>
    <mergeCell ref="S2:T2"/>
    <mergeCell ref="O2:P2"/>
    <mergeCell ref="Q2:R2"/>
    <mergeCell ref="C2:D2"/>
    <mergeCell ref="E2:F2"/>
    <mergeCell ref="G2:H2"/>
    <mergeCell ref="I2:J2"/>
    <mergeCell ref="K2:L2"/>
    <mergeCell ref="M2:N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4"/>
  <sheetViews>
    <sheetView topLeftCell="A88" workbookViewId="0">
      <selection activeCell="G4" sqref="G4"/>
    </sheetView>
  </sheetViews>
  <sheetFormatPr defaultRowHeight="14.25" x14ac:dyDescent="0.45"/>
  <sheetData>
    <row r="1" spans="2:17" x14ac:dyDescent="0.45">
      <c r="O1" t="s">
        <v>107</v>
      </c>
      <c r="Q1" t="str">
        <f>+O1&amp;P1&amp;" = "&amp;D18</f>
        <v>sym = iif( Datenum() &gt;=1121226 and Datenum() &lt;= 1130129 and StrRight(Name(),7) == ~ F13-NSF~ , 1 ,iif( Datenum() &gt;=1130130 and Datenum() &lt;= 1130226 and StrRight(Name(),7) == ~ G13-NSF~,1, iif( Datenum() &gt;=1130227 and Datenum() &lt;= 1130326 and StrRight(Name(),7) == ~ H13-NSF~,1, iif( Datenum() &gt;=1130327 and Datenum() &lt;= 1130423 and StrRight(Name(),7) == ~ J13-NSF~,  1, iif( Datenum() &gt;=1130424 and Datenum() &lt;= 1130528 and StrRight(Name(),7) == ~ K13-NSF~,1, iif( Datenum() &gt;=1130529 and Datenum() &lt;= 1130625 and StrRight(Name(),7) == ~ M13-NSF~,1, iif( Datenum() &gt;=1130626 and Datenum() &lt;= 1130723 and StrRight(Name(),7) == ~ N13-NSF~,1, iif( Datenum() &gt;=1130724 and Datenum() &lt;= 1130827 and StrRight(Name(),7) == ~ Q13-NSF~, 1, iif( Datenum() &gt;=1130828 and Datenum() &lt;= 1130924 and StrRight(Name(),7) == ~ U13-NSF~, 1, iif( Datenum() &gt;=1130925 and Datenum() &lt;= 1131029 and StrRight(Name(),7) == ~ V13-NSF~, 1, iif( Datenum() &gt;=1131030 and Datenum() &lt;= 1131126 and StrRight(Name(),7) == ~ X13-NSF~, 1, iif( Datenum() &gt;= 1131127 and Datenum() &lt;= 1131224 and StrRight(Name(),7) == ~ Z13-NSF~, 1, 0))))))))))));</v>
      </c>
    </row>
    <row r="2" spans="2:17" x14ac:dyDescent="0.45">
      <c r="B2" s="1">
        <v>2013</v>
      </c>
      <c r="C2" s="1"/>
      <c r="D2" s="1"/>
      <c r="E2" s="1"/>
      <c r="F2" s="1" t="s">
        <v>106</v>
      </c>
      <c r="G2" s="1"/>
      <c r="O2" t="str">
        <f t="shared" ref="O2:O8" si="0">+O1</f>
        <v>sym</v>
      </c>
      <c r="P2">
        <v>1</v>
      </c>
      <c r="Q2" t="str">
        <f>+O2&amp;P2&amp;" = "&amp;D36</f>
        <v>sym1 = iif( Datenum() &gt;=1131225 and Datenum() &lt;= 1140128 and StrRight(Name(),7) == ~ F14-NSF~ , 1 ,iif( Datenum() &gt;=1140129 and Datenum() &lt;= 1140225 and StrRight(Name(),7) == ~ G14-NSF~,1, iif( Datenum() &gt;=1140226 and Datenum() &lt;= 1140325 and StrRight(Name(),7) == ~ H14-NSF~,1, iif( Datenum() &gt;=1140326 and Datenum() &lt;= 1140422 and StrRight(Name(),7) == ~ J14-NSF~,  1, iif( Datenum() &gt;=1140423 and Datenum() &lt;= 1140527 and StrRight(Name(),7) == ~ K14-NSF~,1, iif( Datenum() &gt;=1140528 and Datenum() &lt;= 1140624 and StrRight(Name(),7) == ~ M14-NSF~,1, iif( Datenum() &gt;=1140625 and Datenum() &lt;= 1140729 and StrRight(Name(),7) == ~ N14-NSF~,1, iif( Datenum() &gt;=1140730 and Datenum() &lt;= 1140827 and StrRight(Name(),7) == ~ Q14-NSF~, 1, iif( Datenum() &gt;=1140828 and Datenum() &lt;= 1140923 and StrRight(Name(),7) == ~ U14-NSF~, 1, iif( Datenum() &gt;=1140924 and Datenum() &lt;= 1141028 and StrRight(Name(),7) == ~ V14-NSF~, 1, iif( Datenum() &gt;=1141029 and Datenum() &lt;= 1141125 and StrRight(Name(),7) == ~ X14-NSF~, 1, iif( Datenum() &gt;= 1141126 and Datenum() &lt;= 1141224 and StrRight(Name(),7) == ~ Z14-NSF~, 1, 0))))))))))));</v>
      </c>
    </row>
    <row r="3" spans="2:17" x14ac:dyDescent="0.45">
      <c r="D3" t="s">
        <v>3</v>
      </c>
      <c r="E3" t="s">
        <v>4</v>
      </c>
      <c r="F3" t="s">
        <v>3</v>
      </c>
      <c r="G3" t="s">
        <v>4</v>
      </c>
      <c r="O3" t="str">
        <f t="shared" si="0"/>
        <v>sym</v>
      </c>
      <c r="P3">
        <f t="shared" ref="P3:P8" si="1">+P2+1</f>
        <v>2</v>
      </c>
      <c r="Q3" t="str">
        <f>+O3&amp;P3&amp;" = "&amp;D54</f>
        <v>sym2 = iif( Datenum() &gt;=1141227 and Datenum() &lt;= 1150127 and StrRight(Name(),7) == ~ F15-NSF~ , 1 ,iif( Datenum() &gt;=1150128 and Datenum() &lt;= 1150224 and StrRight(Name(),7) == ~ G15-NSF~,1, iif( Datenum() &gt;=1150225 and Datenum() &lt;= 1150324 and StrRight(Name(),7) == ~ H15-NSF~,1, iif( Datenum() &gt;=1150325 and Datenum() &lt;= 1150428 and StrRight(Name(),7) == ~ J15-NSF~,  1, iif( Datenum() &gt;=1150429 and Datenum() &lt;= 1150526 and StrRight(Name(),7) == ~ K15-NSF~,1, iif( Datenum() &gt;=1150527 and Datenum() &lt;= 1150623 and StrRight(Name(),7) == ~ M15-NSF~,1, iif( Datenum() &gt;=1150624 and Datenum() &lt;= 1150728 and StrRight(Name(),7) == ~ N15-NSF~,1, iif( Datenum() &gt;=1150729 and Datenum() &lt;= 1150825 and StrRight(Name(),7) == ~ Q15-NSF~, 1, iif( Datenum() &gt;=1150826 and Datenum() &lt;= 1150922 and StrRight(Name(),7) == ~ U15-NSF~, 1, iif( Datenum() &gt;=1150923 and Datenum() &lt;= 1151027 and StrRight(Name(),7) == ~ V15-NSF~, 1, iif( Datenum() &gt;=1151028 and Datenum() &lt;= 1151124 and StrRight(Name(),7) == ~ X15-NSF~, 1, iif( Datenum() &gt;= 1151125 and Datenum() &lt;= 1151229 and StrRight(Name(),7) == ~ Z15-NSF~, 1, 0))))))))))));</v>
      </c>
    </row>
    <row r="4" spans="2:17" x14ac:dyDescent="0.45">
      <c r="B4" t="s">
        <v>5</v>
      </c>
      <c r="C4" t="s">
        <v>6</v>
      </c>
      <c r="D4">
        <f>+F4-2</f>
        <v>1121226</v>
      </c>
      <c r="E4">
        <f>+G4-2</f>
        <v>1130129</v>
      </c>
      <c r="F4">
        <v>1121228</v>
      </c>
      <c r="G4">
        <v>1130131</v>
      </c>
      <c r="O4" t="str">
        <f t="shared" si="0"/>
        <v>sym</v>
      </c>
      <c r="P4">
        <f t="shared" si="1"/>
        <v>3</v>
      </c>
      <c r="Q4" t="str">
        <f>+O4&amp;P4&amp;" = "&amp;D72</f>
        <v>sym3 = iif( Datenum() &gt;=1151230 and Datenum() &lt;= 1160126 and StrRight(Name(),7) == ~ F16-NSF~ , 1 ,iif( Datenum() &gt;=1160127 and Datenum() &lt;= 1160223 and StrRight(Name(),7) == ~ G16-NSF~,1, iif( Datenum() &gt;=1160224 and Datenum() &lt;= 1160329 and StrRight(Name(),7) == ~ H16-NSF~,1, iif( Datenum() &gt;=1160330 and Datenum() &lt;= 1160426 and StrRight(Name(),7) == ~ J16-NSF~,  1, iif( Datenum() &gt;=1160427 and Datenum() &lt;= 1160524 and StrRight(Name(),7) == ~ K16-NSF~,1, iif( Datenum() &gt;=1160525 and Datenum() &lt;= 1160628 and StrRight(Name(),7) == ~ M16-NSF~,1, iif( Datenum() &gt;=1160629 and Datenum() &lt;= 1160726 and StrRight(Name(),7) == ~ N16-NSF~,1, iif( Datenum() &gt;=1160727 and Datenum() &lt;= 1160823 and StrRight(Name(),7) == ~ Q16-NSF~, 1, iif( Datenum() &gt;=1160824 and Datenum() &lt;= 1160927 and StrRight(Name(),7) == ~ U16-NSF~, 1, iif( Datenum() &gt;=1160928 and Datenum() &lt;= 1161025 and StrRight(Name(),7) == ~ V16-NSF~, 1, iif( Datenum() &gt;=1161026 and Datenum() &lt;= 1161122 and StrRight(Name(),7) == ~ X16-NSF~, 1, iif( Datenum() &gt;= 1161123 and Datenum() &lt;= 1161227 and StrRight(Name(),7) == ~ Z16-NSF~, 1, 0))))))))))));</v>
      </c>
    </row>
    <row r="5" spans="2:17" x14ac:dyDescent="0.45">
      <c r="B5" t="s">
        <v>7</v>
      </c>
      <c r="C5" t="s">
        <v>8</v>
      </c>
      <c r="D5">
        <f>+E4+1</f>
        <v>1130130</v>
      </c>
      <c r="E5">
        <f t="shared" ref="E5:E15" si="2">+G5-2</f>
        <v>1130226</v>
      </c>
      <c r="F5">
        <v>1130201</v>
      </c>
      <c r="G5">
        <v>1130228</v>
      </c>
      <c r="O5" t="str">
        <f t="shared" si="0"/>
        <v>sym</v>
      </c>
      <c r="P5">
        <f t="shared" si="1"/>
        <v>4</v>
      </c>
      <c r="Q5" t="str">
        <f>+O5&amp;P5&amp;" = "&amp;D90</f>
        <v>sym4 = iif( Datenum() &gt;=1161228 and Datenum() &lt;= 1170124 and StrRight(Name(),7) == ~ F17-NSF~ , 1 ,iif( Datenum() &gt;=1170125 and Datenum() &lt;= 1170221 and StrRight(Name(),7) == ~ G17-NSF~,1, iif( Datenum() &gt;=1170222 and Datenum() &lt;= 1170328 and StrRight(Name(),7) == ~ H17-NSF~,1, iif( Datenum() &gt;=1170329 and Datenum() &lt;= 1170425 and StrRight(Name(),7) == ~ J17-NSF~,  1, iif( Datenum() &gt;=1170426 and Datenum() &lt;= 1170523 and StrRight(Name(),7) == ~ K17-NSF~,1, iif( Datenum() &gt;=1170524 and Datenum() &lt;= 1170627 and StrRight(Name(),7) == ~ M17-NSF~,1, iif( Datenum() &gt;=1170628 and Datenum() &lt;= 1170725 and StrRight(Name(),7) == ~ N17-NSF~,1, iif( Datenum() &gt;=1170726 and Datenum() &lt;= 1170829 and StrRight(Name(),7) == ~ Q17-NSF~, 1, iif( Datenum() &gt;=1170830 and Datenum() &lt;= 1170926 and StrRight(Name(),7) == ~ U17-NSF~, 1, iif( Datenum() &gt;=1170927 and Datenum() &lt;= 1171024 and StrRight(Name(),7) == ~ V17-NSF~, 1, iif( Datenum() &gt;=1171025 and Datenum() &lt;= 1171128 and StrRight(Name(),7) == ~ X17-NSF~, 1, iif( Datenum() &gt;= 1171129 and Datenum() &lt;= 1171226 and StrRight(Name(),7) == ~ Z17-NSF~, 1, 0))))))))))));</v>
      </c>
    </row>
    <row r="6" spans="2:17" x14ac:dyDescent="0.45">
      <c r="B6" t="s">
        <v>9</v>
      </c>
      <c r="C6" t="s">
        <v>10</v>
      </c>
      <c r="D6">
        <f t="shared" ref="D6:D15" si="3">+E5+1</f>
        <v>1130227</v>
      </c>
      <c r="E6">
        <f t="shared" si="2"/>
        <v>1130326</v>
      </c>
      <c r="F6">
        <v>1130301</v>
      </c>
      <c r="G6">
        <v>1130328</v>
      </c>
      <c r="O6" t="str">
        <f t="shared" si="0"/>
        <v>sym</v>
      </c>
      <c r="P6">
        <f t="shared" si="1"/>
        <v>5</v>
      </c>
      <c r="Q6" t="str">
        <f>+O6&amp;P6&amp;" = "&amp;D108</f>
        <v>sym5 = iif( Datenum() &gt;=1171227 and Datenum() &lt;= 1180123 and StrRight(Name(),7) == ~ F18-NSF~ , 1 ,iif( Datenum() &gt;=1180124 and Datenum() &lt;= 1180220 and StrRight(Name(),7) == ~ G18-NSF~,1, iif( Datenum() &gt;=1180221 and Datenum() &lt;= 1180326 and StrRight(Name(),7) == ~ H18-NSF~,1, iif( Datenum() &gt;=1180327 and Datenum() &lt;= 1180424 and StrRight(Name(),7) == ~ J18-NSF~,  1, iif( Datenum() &gt;=1180425 and Datenum() &lt;= 1180529 and StrRight(Name(),7) == ~ K18-NSF~,1, iif( Datenum() &gt;=1180530 and Datenum() &lt;= 1180626 and StrRight(Name(),7) == ~ M18-NSF~,1, iif( Datenum() &gt;=1180627 and Datenum() &lt;= 1180724 and StrRight(Name(),7) == ~ N18-NSF~,1, iif( Datenum() &gt;=1180725 and Datenum() &lt;= 1180828 and StrRight(Name(),7) == ~ Q18-NSF~, 1, iif( Datenum() &gt;=1180829 and Datenum() &lt;= 1180925 and StrRight(Name(),7) == ~ U18-NSF~, 1, iif( Datenum() &gt;=1180926 and Datenum() &lt;= 1181023 and StrRight(Name(),7) == ~ V18-NSF~, 1, iif( Datenum() &gt;=1181024 and Datenum() &lt;= 1181127 and StrRight(Name(),7) == ~ X18-NSF~, 1, iif( Datenum() &gt;= 1181128 and Datenum() &lt;= 1181225 and StrRight(Name(),7) == ~ Z18-NSF~, 1, 0))))))))))));</v>
      </c>
    </row>
    <row r="7" spans="2:17" x14ac:dyDescent="0.45">
      <c r="B7" t="s">
        <v>11</v>
      </c>
      <c r="C7" t="s">
        <v>12</v>
      </c>
      <c r="D7">
        <f t="shared" si="3"/>
        <v>1130327</v>
      </c>
      <c r="E7">
        <f t="shared" si="2"/>
        <v>1130423</v>
      </c>
      <c r="F7">
        <v>1130329</v>
      </c>
      <c r="G7">
        <v>1130425</v>
      </c>
      <c r="O7" t="str">
        <f t="shared" si="0"/>
        <v>sym</v>
      </c>
      <c r="P7">
        <f t="shared" si="1"/>
        <v>6</v>
      </c>
      <c r="Q7" t="str">
        <f>+O7&amp;P7&amp;" = "&amp;D126</f>
        <v>sym6 = iif( Datenum() &gt;=1181226 and Datenum() &lt;= 1190129 and StrRight(Name(),7) == ~ F19-NSF~ , 1 ,iif( Datenum() &gt;=1190130 and Datenum() &lt;= 1190226 and StrRight(Name(),7) == ~ G19-NSF~,1, iif( Datenum() &gt;=1190227 and Datenum() &lt;= 1190326 and StrRight(Name(),7) == ~ H19-NSF~,1, iif( Datenum() &gt;=1190327 and Datenum() &lt;= 1190423 and StrRight(Name(),7) == ~ J19-NSF~,  1, iif( Datenum() &gt;=1190424 and Datenum() &lt;= 1190528 and StrRight(Name(),7) == ~ K19-NSF~,1, iif( Datenum() &gt;=1190529 and Datenum() &lt;= 1190625 and StrRight(Name(),7) == ~ M19-NSF~,1, iif( Datenum() &gt;=1190626 and Datenum() &lt;= 1190723 and StrRight(Name(),7) == ~ N19-NSF~,1, iif( Datenum() &gt;=1190724 and Datenum() &lt;= 1190827 and StrRight(Name(),7) == ~ Q19-NSF~, 1, iif( Datenum() &gt;=1190828 and Datenum() &lt;= 1190924 and StrRight(Name(),7) == ~ U19-NSF~, 1, iif( Datenum() &gt;=1190925 and Datenum() &lt;= 1191029 and StrRight(Name(),7) == ~ V19-NSF~, 1, iif( Datenum() &gt;=1191030 and Datenum() &lt;= 1191126 and StrRight(Name(),7) == ~ X19-NSF~, 1, iif( Datenum() &gt;= 1191127 and Datenum() &lt;= 1191224 and StrRight(Name(),7) == ~ Z19-NSF~, 1, 0))))))))))));</v>
      </c>
    </row>
    <row r="8" spans="2:17" x14ac:dyDescent="0.45">
      <c r="B8" t="s">
        <v>13</v>
      </c>
      <c r="C8" t="s">
        <v>14</v>
      </c>
      <c r="D8">
        <f t="shared" si="3"/>
        <v>1130424</v>
      </c>
      <c r="E8">
        <f t="shared" si="2"/>
        <v>1130528</v>
      </c>
      <c r="F8">
        <v>1130426</v>
      </c>
      <c r="G8">
        <v>1130530</v>
      </c>
      <c r="O8" t="str">
        <f t="shared" si="0"/>
        <v>sym</v>
      </c>
      <c r="P8">
        <f t="shared" si="1"/>
        <v>7</v>
      </c>
      <c r="Q8" t="str">
        <f>+O8&amp;P8&amp;" = "&amp;D144</f>
        <v>sym7 = iif( Datenum() &gt;=1191225 and Datenum() &lt;= 1200128 and StrRight(Name(),7) == ~ F20-NSF~ , 1 ,iif( Datenum() &gt;=1200129 and Datenum() &lt;= 1200225 and StrRight(Name(),7) == ~ G20-NSF~,1, iif( Datenum() &gt;=1200226 and Datenum() &lt;= 1200324 and StrRight(Name(),7) == ~ H20-NSF~,1, iif( Datenum() &gt;=1200325 and Datenum() &lt;= 1200324 and StrRight(Name(),7) == ~ J20-NSF~,  1, iif( Datenum() &gt;=1200325 and Datenum() &lt;= 1200324 and StrRight(Name(),7) == ~ K19-NSF~,1, iif( Datenum() &gt;=1200325 and Datenum() &lt;= 1200324 and StrRight(Name(),7) == ~ M19-NSF~,1, iif( Datenum() &gt;=1200325 and Datenum() &lt;= 1200324 and StrRight(Name(),7) == ~ N19-NSF~,1, iif( Datenum() &gt;=1200325 and Datenum() &lt;= 1200324 and StrRight(Name(),7) == ~ Q19-NSF~, 1, iif( Datenum() &gt;=1200325 and Datenum() &lt;= 1200324 and StrRight(Name(),7) == ~ U19-NSF~, 1, iif( Datenum() &gt;=1200325 and Datenum() &lt;= 1200324 and StrRight(Name(),7) == ~ V19-NSF~, 1, iif( Datenum() &gt;=1200325 and Datenum() &lt;= 1200324 and StrRight(Name(),7) == ~ X19-NSF~, 1, iif( Datenum() &gt;= 1200325 and Datenum() &lt;= 1200324 and StrRight(Name(),7) == ~ Z19-NSF~, 1, 0))))))))))));</v>
      </c>
    </row>
    <row r="9" spans="2:17" x14ac:dyDescent="0.45">
      <c r="B9" t="s">
        <v>15</v>
      </c>
      <c r="C9" t="s">
        <v>16</v>
      </c>
      <c r="D9">
        <f t="shared" si="3"/>
        <v>1130529</v>
      </c>
      <c r="E9">
        <f t="shared" si="2"/>
        <v>1130625</v>
      </c>
      <c r="F9">
        <v>1130531</v>
      </c>
      <c r="G9">
        <v>1130627</v>
      </c>
    </row>
    <row r="10" spans="2:17" x14ac:dyDescent="0.45">
      <c r="B10" t="s">
        <v>17</v>
      </c>
      <c r="C10" t="s">
        <v>18</v>
      </c>
      <c r="D10">
        <f t="shared" si="3"/>
        <v>1130626</v>
      </c>
      <c r="E10">
        <f t="shared" si="2"/>
        <v>1130723</v>
      </c>
      <c r="F10">
        <v>1130628</v>
      </c>
      <c r="G10">
        <v>1130725</v>
      </c>
    </row>
    <row r="11" spans="2:17" x14ac:dyDescent="0.45">
      <c r="B11" t="s">
        <v>19</v>
      </c>
      <c r="C11" t="s">
        <v>20</v>
      </c>
      <c r="D11">
        <f t="shared" si="3"/>
        <v>1130724</v>
      </c>
      <c r="E11">
        <f t="shared" si="2"/>
        <v>1130827</v>
      </c>
      <c r="F11">
        <v>1130726</v>
      </c>
      <c r="G11">
        <v>1130829</v>
      </c>
    </row>
    <row r="12" spans="2:17" x14ac:dyDescent="0.45">
      <c r="B12" t="s">
        <v>21</v>
      </c>
      <c r="C12" t="s">
        <v>22</v>
      </c>
      <c r="D12">
        <f t="shared" si="3"/>
        <v>1130828</v>
      </c>
      <c r="E12">
        <f t="shared" si="2"/>
        <v>1130924</v>
      </c>
      <c r="F12">
        <v>1130830</v>
      </c>
      <c r="G12">
        <v>1130926</v>
      </c>
    </row>
    <row r="13" spans="2:17" x14ac:dyDescent="0.45">
      <c r="B13" t="s">
        <v>23</v>
      </c>
      <c r="C13" t="s">
        <v>24</v>
      </c>
      <c r="D13">
        <f t="shared" si="3"/>
        <v>1130925</v>
      </c>
      <c r="E13">
        <f t="shared" si="2"/>
        <v>1131029</v>
      </c>
      <c r="F13">
        <v>1130927</v>
      </c>
      <c r="G13">
        <v>1131031</v>
      </c>
    </row>
    <row r="14" spans="2:17" x14ac:dyDescent="0.45">
      <c r="B14" t="s">
        <v>25</v>
      </c>
      <c r="C14" t="s">
        <v>26</v>
      </c>
      <c r="D14">
        <f t="shared" si="3"/>
        <v>1131030</v>
      </c>
      <c r="E14">
        <f t="shared" si="2"/>
        <v>1131126</v>
      </c>
      <c r="F14">
        <v>1131101</v>
      </c>
      <c r="G14">
        <v>1131128</v>
      </c>
    </row>
    <row r="15" spans="2:17" x14ac:dyDescent="0.45">
      <c r="B15" t="s">
        <v>27</v>
      </c>
      <c r="C15" t="s">
        <v>28</v>
      </c>
      <c r="D15">
        <f t="shared" si="3"/>
        <v>1131127</v>
      </c>
      <c r="E15">
        <f t="shared" si="2"/>
        <v>1131224</v>
      </c>
      <c r="F15">
        <v>1131129</v>
      </c>
      <c r="G15">
        <v>1131226</v>
      </c>
    </row>
    <row r="18" spans="2:7" x14ac:dyDescent="0.45">
      <c r="D18" t="str">
        <f>"iif( Datenum() &gt;="&amp;D4&amp;" and Datenum() &lt;= "&amp;E4&amp;" and StrRight(Name(),7) == ~"&amp;C4&amp;"~ , 1 ,iif( Datenum() &gt;="&amp;D5&amp;" and Datenum() &lt;= "&amp;E5&amp;" and StrRight(Name(),7) == ~"&amp;C5&amp;"~,1, iif( Datenum() &gt;="&amp;D6&amp;" and Datenum() &lt;= "&amp;E6&amp;" and StrRight(Name(),7) == ~"&amp;C6&amp;"~,1, iif( Datenum() &gt;="&amp;D7&amp;" and Datenum() &lt;= "&amp;E7&amp;" and StrRight(Name(),7) == ~"&amp;C7&amp;"~,  1, iif( Datenum() &gt;="&amp;D8&amp;" and Datenum() &lt;= "&amp;E8&amp;" and StrRight(Name(),7) == ~"&amp;C8&amp;"~,1, iif( Datenum() &gt;="&amp;D9&amp;" and Datenum() &lt;= "&amp;E9&amp;" and StrRight(Name(),7) == ~"&amp;C9&amp;"~,1, iif( Datenum() &gt;="&amp;D10&amp;" and Datenum() &lt;= "&amp;E10&amp;" and StrRight(Name(),7) == ~"&amp;C10&amp;"~,1, iif( Datenum() &gt;="&amp;D11&amp;" and Datenum() &lt;= "&amp;E11&amp;" and StrRight(Name(),7) == ~"&amp;C11&amp;"~, 1, iif( Datenum() &gt;="&amp;D12&amp;" and Datenum() &lt;= "&amp;E12&amp;" and StrRight(Name(),7) == ~"&amp;C12&amp;"~, 1, iif( Datenum() &gt;="&amp;D13&amp;" and Datenum() &lt;= "&amp;E13&amp;" and StrRight(Name(),7) == ~"&amp;C13&amp;"~, 1, iif( Datenum() &gt;="&amp;D14&amp;" and Datenum() &lt;= "&amp;E14&amp;" and StrRight(Name(),7) == ~"&amp;C14&amp;"~, 1, iif( Datenum() &gt;= "&amp;D15&amp;" and Datenum() &lt;= "&amp;E15&amp;" and StrRight(Name(),7) == ~"&amp;C15&amp;"~, 1, 0))))))))))));"</f>
        <v>iif( Datenum() &gt;=1121226 and Datenum() &lt;= 1130129 and StrRight(Name(),7) == ~ F13-NSF~ , 1 ,iif( Datenum() &gt;=1130130 and Datenum() &lt;= 1130226 and StrRight(Name(),7) == ~ G13-NSF~,1, iif( Datenum() &gt;=1130227 and Datenum() &lt;= 1130326 and StrRight(Name(),7) == ~ H13-NSF~,1, iif( Datenum() &gt;=1130327 and Datenum() &lt;= 1130423 and StrRight(Name(),7) == ~ J13-NSF~,  1, iif( Datenum() &gt;=1130424 and Datenum() &lt;= 1130528 and StrRight(Name(),7) == ~ K13-NSF~,1, iif( Datenum() &gt;=1130529 and Datenum() &lt;= 1130625 and StrRight(Name(),7) == ~ M13-NSF~,1, iif( Datenum() &gt;=1130626 and Datenum() &lt;= 1130723 and StrRight(Name(),7) == ~ N13-NSF~,1, iif( Datenum() &gt;=1130724 and Datenum() &lt;= 1130827 and StrRight(Name(),7) == ~ Q13-NSF~, 1, iif( Datenum() &gt;=1130828 and Datenum() &lt;= 1130924 and StrRight(Name(),7) == ~ U13-NSF~, 1, iif( Datenum() &gt;=1130925 and Datenum() &lt;= 1131029 and StrRight(Name(),7) == ~ V13-NSF~, 1, iif( Datenum() &gt;=1131030 and Datenum() &lt;= 1131126 and StrRight(Name(),7) == ~ X13-NSF~, 1, iif( Datenum() &gt;= 1131127 and Datenum() &lt;= 1131224 and StrRight(Name(),7) == ~ Z13-NSF~, 1, 0))))))))))));</v>
      </c>
    </row>
    <row r="20" spans="2:7" x14ac:dyDescent="0.45">
      <c r="B20" s="1">
        <v>2014</v>
      </c>
      <c r="C20" s="1"/>
      <c r="D20" s="1"/>
      <c r="E20" s="1"/>
    </row>
    <row r="21" spans="2:7" x14ac:dyDescent="0.45">
      <c r="D21" t="s">
        <v>3</v>
      </c>
      <c r="E21" t="s">
        <v>4</v>
      </c>
      <c r="F21" t="s">
        <v>3</v>
      </c>
      <c r="G21" t="s">
        <v>4</v>
      </c>
    </row>
    <row r="22" spans="2:7" x14ac:dyDescent="0.45">
      <c r="B22" t="s">
        <v>5</v>
      </c>
      <c r="C22" t="s">
        <v>29</v>
      </c>
      <c r="D22">
        <f>+F22-2</f>
        <v>1131225</v>
      </c>
      <c r="E22">
        <f>+G22-2</f>
        <v>1140128</v>
      </c>
      <c r="F22">
        <v>1131227</v>
      </c>
      <c r="G22">
        <v>1140130</v>
      </c>
    </row>
    <row r="23" spans="2:7" x14ac:dyDescent="0.45">
      <c r="B23" t="s">
        <v>7</v>
      </c>
      <c r="C23" t="s">
        <v>30</v>
      </c>
      <c r="D23">
        <f>+E22+1</f>
        <v>1140129</v>
      </c>
      <c r="E23">
        <f t="shared" ref="E23:E33" si="4">+G23-2</f>
        <v>1140225</v>
      </c>
      <c r="F23">
        <v>1140131</v>
      </c>
      <c r="G23">
        <v>1140227</v>
      </c>
    </row>
    <row r="24" spans="2:7" x14ac:dyDescent="0.45">
      <c r="B24" t="s">
        <v>9</v>
      </c>
      <c r="C24" t="s">
        <v>31</v>
      </c>
      <c r="D24">
        <f t="shared" ref="D24:D33" si="5">+E23+1</f>
        <v>1140226</v>
      </c>
      <c r="E24">
        <f t="shared" si="4"/>
        <v>1140325</v>
      </c>
      <c r="F24">
        <v>1140228</v>
      </c>
      <c r="G24">
        <v>1140327</v>
      </c>
    </row>
    <row r="25" spans="2:7" x14ac:dyDescent="0.45">
      <c r="B25" t="s">
        <v>11</v>
      </c>
      <c r="C25" t="s">
        <v>32</v>
      </c>
      <c r="D25">
        <f t="shared" si="5"/>
        <v>1140326</v>
      </c>
      <c r="E25">
        <f t="shared" si="4"/>
        <v>1140422</v>
      </c>
      <c r="F25">
        <v>1140328</v>
      </c>
      <c r="G25">
        <v>1140424</v>
      </c>
    </row>
    <row r="26" spans="2:7" x14ac:dyDescent="0.45">
      <c r="B26" t="s">
        <v>13</v>
      </c>
      <c r="C26" t="s">
        <v>33</v>
      </c>
      <c r="D26">
        <f t="shared" si="5"/>
        <v>1140423</v>
      </c>
      <c r="E26">
        <f t="shared" si="4"/>
        <v>1140527</v>
      </c>
      <c r="F26">
        <v>1140425</v>
      </c>
      <c r="G26">
        <v>1140529</v>
      </c>
    </row>
    <row r="27" spans="2:7" x14ac:dyDescent="0.45">
      <c r="B27" t="s">
        <v>15</v>
      </c>
      <c r="C27" t="s">
        <v>34</v>
      </c>
      <c r="D27">
        <f t="shared" si="5"/>
        <v>1140528</v>
      </c>
      <c r="E27">
        <f t="shared" si="4"/>
        <v>1140624</v>
      </c>
      <c r="F27">
        <v>1140530</v>
      </c>
      <c r="G27">
        <v>1140626</v>
      </c>
    </row>
    <row r="28" spans="2:7" x14ac:dyDescent="0.45">
      <c r="B28" t="s">
        <v>17</v>
      </c>
      <c r="C28" t="s">
        <v>35</v>
      </c>
      <c r="D28">
        <f t="shared" si="5"/>
        <v>1140625</v>
      </c>
      <c r="E28">
        <f t="shared" si="4"/>
        <v>1140729</v>
      </c>
      <c r="F28">
        <v>1140627</v>
      </c>
      <c r="G28">
        <v>1140731</v>
      </c>
    </row>
    <row r="29" spans="2:7" x14ac:dyDescent="0.45">
      <c r="B29" t="s">
        <v>19</v>
      </c>
      <c r="C29" t="s">
        <v>36</v>
      </c>
      <c r="D29">
        <f t="shared" si="5"/>
        <v>1140730</v>
      </c>
      <c r="E29">
        <f t="shared" si="4"/>
        <v>1140827</v>
      </c>
      <c r="F29">
        <v>1140801</v>
      </c>
      <c r="G29">
        <v>1140829</v>
      </c>
    </row>
    <row r="30" spans="2:7" x14ac:dyDescent="0.45">
      <c r="B30" t="s">
        <v>21</v>
      </c>
      <c r="C30" t="s">
        <v>37</v>
      </c>
      <c r="D30">
        <f t="shared" si="5"/>
        <v>1140828</v>
      </c>
      <c r="E30">
        <f t="shared" si="4"/>
        <v>1140923</v>
      </c>
      <c r="F30">
        <v>1140901</v>
      </c>
      <c r="G30">
        <v>1140925</v>
      </c>
    </row>
    <row r="31" spans="2:7" x14ac:dyDescent="0.45">
      <c r="B31" t="s">
        <v>23</v>
      </c>
      <c r="C31" t="s">
        <v>38</v>
      </c>
      <c r="D31">
        <f t="shared" si="5"/>
        <v>1140924</v>
      </c>
      <c r="E31">
        <f t="shared" si="4"/>
        <v>1141028</v>
      </c>
      <c r="F31">
        <v>1140926</v>
      </c>
      <c r="G31">
        <v>1141030</v>
      </c>
    </row>
    <row r="32" spans="2:7" x14ac:dyDescent="0.45">
      <c r="B32" t="s">
        <v>25</v>
      </c>
      <c r="C32" t="s">
        <v>39</v>
      </c>
      <c r="D32">
        <f t="shared" si="5"/>
        <v>1141029</v>
      </c>
      <c r="E32">
        <f t="shared" si="4"/>
        <v>1141125</v>
      </c>
      <c r="F32">
        <v>1141031</v>
      </c>
      <c r="G32">
        <v>1141127</v>
      </c>
    </row>
    <row r="33" spans="2:7" x14ac:dyDescent="0.45">
      <c r="B33" t="s">
        <v>27</v>
      </c>
      <c r="C33" t="s">
        <v>40</v>
      </c>
      <c r="D33">
        <f t="shared" si="5"/>
        <v>1141126</v>
      </c>
      <c r="E33">
        <f t="shared" si="4"/>
        <v>1141224</v>
      </c>
      <c r="F33">
        <v>1141128</v>
      </c>
      <c r="G33">
        <v>1141226</v>
      </c>
    </row>
    <row r="34" spans="2:7" x14ac:dyDescent="0.45">
      <c r="C34" t="s">
        <v>41</v>
      </c>
    </row>
    <row r="36" spans="2:7" x14ac:dyDescent="0.45">
      <c r="D36" t="str">
        <f>"iif( Datenum() &gt;="&amp;D22&amp;" and Datenum() &lt;= "&amp;E22&amp;" and StrRight(Name(),7) == ~"&amp;C22&amp;"~ , 1 ,iif( Datenum() &gt;="&amp;D23&amp;" and Datenum() &lt;= "&amp;E23&amp;" and StrRight(Name(),7) == ~"&amp;C23&amp;"~,1, iif( Datenum() &gt;="&amp;D24&amp;" and Datenum() &lt;= "&amp;E24&amp;" and StrRight(Name(),7) == ~"&amp;C24&amp;"~,1, iif( Datenum() &gt;="&amp;D25&amp;" and Datenum() &lt;= "&amp;E25&amp;" and StrRight(Name(),7) == ~"&amp;C25&amp;"~,  1, iif( Datenum() &gt;="&amp;D26&amp;" and Datenum() &lt;= "&amp;E26&amp;" and StrRight(Name(),7) == ~"&amp;C26&amp;"~,1, iif( Datenum() &gt;="&amp;D27&amp;" and Datenum() &lt;= "&amp;E27&amp;" and StrRight(Name(),7) == ~"&amp;C27&amp;"~,1, iif( Datenum() &gt;="&amp;D28&amp;" and Datenum() &lt;= "&amp;E28&amp;" and StrRight(Name(),7) == ~"&amp;C28&amp;"~,1, iif( Datenum() &gt;="&amp;D29&amp;" and Datenum() &lt;= "&amp;E29&amp;" and StrRight(Name(),7) == ~"&amp;C29&amp;"~, 1, iif( Datenum() &gt;="&amp;D30&amp;" and Datenum() &lt;= "&amp;E30&amp;" and StrRight(Name(),7) == ~"&amp;C30&amp;"~, 1, iif( Datenum() &gt;="&amp;D31&amp;" and Datenum() &lt;= "&amp;E31&amp;" and StrRight(Name(),7) == ~"&amp;C31&amp;"~, 1, iif( Datenum() &gt;="&amp;D32&amp;" and Datenum() &lt;= "&amp;E32&amp;" and StrRight(Name(),7) == ~"&amp;C32&amp;"~, 1, iif( Datenum() &gt;= "&amp;D33&amp;" and Datenum() &lt;= "&amp;E33&amp;" and StrRight(Name(),7) == ~"&amp;C33&amp;"~, 1, 0))))))))))));"</f>
        <v>iif( Datenum() &gt;=1131225 and Datenum() &lt;= 1140128 and StrRight(Name(),7) == ~ F14-NSF~ , 1 ,iif( Datenum() &gt;=1140129 and Datenum() &lt;= 1140225 and StrRight(Name(),7) == ~ G14-NSF~,1, iif( Datenum() &gt;=1140226 and Datenum() &lt;= 1140325 and StrRight(Name(),7) == ~ H14-NSF~,1, iif( Datenum() &gt;=1140326 and Datenum() &lt;= 1140422 and StrRight(Name(),7) == ~ J14-NSF~,  1, iif( Datenum() &gt;=1140423 and Datenum() &lt;= 1140527 and StrRight(Name(),7) == ~ K14-NSF~,1, iif( Datenum() &gt;=1140528 and Datenum() &lt;= 1140624 and StrRight(Name(),7) == ~ M14-NSF~,1, iif( Datenum() &gt;=1140625 and Datenum() &lt;= 1140729 and StrRight(Name(),7) == ~ N14-NSF~,1, iif( Datenum() &gt;=1140730 and Datenum() &lt;= 1140827 and StrRight(Name(),7) == ~ Q14-NSF~, 1, iif( Datenum() &gt;=1140828 and Datenum() &lt;= 1140923 and StrRight(Name(),7) == ~ U14-NSF~, 1, iif( Datenum() &gt;=1140924 and Datenum() &lt;= 1141028 and StrRight(Name(),7) == ~ V14-NSF~, 1, iif( Datenum() &gt;=1141029 and Datenum() &lt;= 1141125 and StrRight(Name(),7) == ~ X14-NSF~, 1, iif( Datenum() &gt;= 1141126 and Datenum() &lt;= 1141224 and StrRight(Name(),7) == ~ Z14-NSF~, 1, 0))))))))))));</v>
      </c>
    </row>
    <row r="38" spans="2:7" x14ac:dyDescent="0.45">
      <c r="B38" s="1">
        <v>2015</v>
      </c>
      <c r="C38" s="1"/>
      <c r="D38" s="1"/>
      <c r="E38" s="1"/>
    </row>
    <row r="39" spans="2:7" x14ac:dyDescent="0.45">
      <c r="D39" t="s">
        <v>3</v>
      </c>
      <c r="E39" t="s">
        <v>4</v>
      </c>
      <c r="F39" t="s">
        <v>3</v>
      </c>
      <c r="G39" t="s">
        <v>4</v>
      </c>
    </row>
    <row r="40" spans="2:7" x14ac:dyDescent="0.45">
      <c r="B40" t="s">
        <v>5</v>
      </c>
      <c r="C40" t="s">
        <v>41</v>
      </c>
      <c r="D40">
        <f>+F40-2</f>
        <v>1141227</v>
      </c>
      <c r="E40">
        <f>+G40-2</f>
        <v>1150127</v>
      </c>
      <c r="F40">
        <v>1141229</v>
      </c>
      <c r="G40">
        <v>1150129</v>
      </c>
    </row>
    <row r="41" spans="2:7" x14ac:dyDescent="0.45">
      <c r="B41" t="s">
        <v>7</v>
      </c>
      <c r="C41" t="s">
        <v>42</v>
      </c>
      <c r="D41">
        <f>+E40+1</f>
        <v>1150128</v>
      </c>
      <c r="E41">
        <f t="shared" ref="E41:E51" si="6">+G41-2</f>
        <v>1150224</v>
      </c>
      <c r="F41">
        <v>1150130</v>
      </c>
      <c r="G41">
        <v>1150226</v>
      </c>
    </row>
    <row r="42" spans="2:7" x14ac:dyDescent="0.45">
      <c r="B42" t="s">
        <v>9</v>
      </c>
      <c r="C42" t="s">
        <v>43</v>
      </c>
      <c r="D42">
        <f t="shared" ref="D42:D51" si="7">+E41+1</f>
        <v>1150225</v>
      </c>
      <c r="E42">
        <f t="shared" si="6"/>
        <v>1150324</v>
      </c>
      <c r="F42">
        <v>1150227</v>
      </c>
      <c r="G42">
        <v>1150326</v>
      </c>
    </row>
    <row r="43" spans="2:7" x14ac:dyDescent="0.45">
      <c r="B43" t="s">
        <v>11</v>
      </c>
      <c r="C43" t="s">
        <v>44</v>
      </c>
      <c r="D43">
        <f t="shared" si="7"/>
        <v>1150325</v>
      </c>
      <c r="E43">
        <f t="shared" si="6"/>
        <v>1150428</v>
      </c>
      <c r="F43">
        <v>1150327</v>
      </c>
      <c r="G43">
        <v>1150430</v>
      </c>
    </row>
    <row r="44" spans="2:7" x14ac:dyDescent="0.45">
      <c r="B44" t="s">
        <v>13</v>
      </c>
      <c r="C44" t="s">
        <v>45</v>
      </c>
      <c r="D44">
        <f t="shared" si="7"/>
        <v>1150429</v>
      </c>
      <c r="E44">
        <f t="shared" si="6"/>
        <v>1150526</v>
      </c>
      <c r="F44">
        <v>1150501</v>
      </c>
      <c r="G44">
        <v>1150528</v>
      </c>
    </row>
    <row r="45" spans="2:7" x14ac:dyDescent="0.45">
      <c r="B45" t="s">
        <v>15</v>
      </c>
      <c r="C45" t="s">
        <v>46</v>
      </c>
      <c r="D45">
        <f t="shared" si="7"/>
        <v>1150527</v>
      </c>
      <c r="E45">
        <f t="shared" si="6"/>
        <v>1150623</v>
      </c>
      <c r="F45">
        <v>1150529</v>
      </c>
      <c r="G45">
        <v>1150625</v>
      </c>
    </row>
    <row r="46" spans="2:7" x14ac:dyDescent="0.45">
      <c r="B46" t="s">
        <v>17</v>
      </c>
      <c r="C46" t="s">
        <v>47</v>
      </c>
      <c r="D46">
        <f t="shared" si="7"/>
        <v>1150624</v>
      </c>
      <c r="E46">
        <f t="shared" si="6"/>
        <v>1150728</v>
      </c>
      <c r="F46">
        <v>1150626</v>
      </c>
      <c r="G46">
        <v>1150730</v>
      </c>
    </row>
    <row r="47" spans="2:7" x14ac:dyDescent="0.45">
      <c r="B47" t="s">
        <v>19</v>
      </c>
      <c r="C47" t="s">
        <v>48</v>
      </c>
      <c r="D47">
        <f t="shared" si="7"/>
        <v>1150729</v>
      </c>
      <c r="E47">
        <f t="shared" si="6"/>
        <v>1150825</v>
      </c>
      <c r="F47">
        <v>1150731</v>
      </c>
      <c r="G47">
        <v>1150827</v>
      </c>
    </row>
    <row r="48" spans="2:7" x14ac:dyDescent="0.45">
      <c r="B48" t="s">
        <v>21</v>
      </c>
      <c r="C48" t="s">
        <v>49</v>
      </c>
      <c r="D48">
        <f t="shared" si="7"/>
        <v>1150826</v>
      </c>
      <c r="E48">
        <f t="shared" si="6"/>
        <v>1150922</v>
      </c>
      <c r="F48">
        <v>1150828</v>
      </c>
      <c r="G48">
        <v>1150924</v>
      </c>
    </row>
    <row r="49" spans="2:7" x14ac:dyDescent="0.45">
      <c r="B49" t="s">
        <v>23</v>
      </c>
      <c r="C49" t="s">
        <v>50</v>
      </c>
      <c r="D49">
        <f t="shared" si="7"/>
        <v>1150923</v>
      </c>
      <c r="E49">
        <f t="shared" si="6"/>
        <v>1151027</v>
      </c>
      <c r="F49">
        <v>1150928</v>
      </c>
      <c r="G49">
        <v>1151029</v>
      </c>
    </row>
    <row r="50" spans="2:7" x14ac:dyDescent="0.45">
      <c r="B50" t="s">
        <v>25</v>
      </c>
      <c r="C50" t="s">
        <v>51</v>
      </c>
      <c r="D50">
        <f t="shared" si="7"/>
        <v>1151028</v>
      </c>
      <c r="E50">
        <f t="shared" si="6"/>
        <v>1151124</v>
      </c>
      <c r="F50">
        <v>1151030</v>
      </c>
      <c r="G50">
        <v>1151126</v>
      </c>
    </row>
    <row r="51" spans="2:7" x14ac:dyDescent="0.45">
      <c r="B51" t="s">
        <v>27</v>
      </c>
      <c r="C51" t="s">
        <v>52</v>
      </c>
      <c r="D51">
        <f t="shared" si="7"/>
        <v>1151125</v>
      </c>
      <c r="E51">
        <f t="shared" si="6"/>
        <v>1151229</v>
      </c>
      <c r="F51">
        <v>1151127</v>
      </c>
      <c r="G51">
        <v>1151231</v>
      </c>
    </row>
    <row r="52" spans="2:7" x14ac:dyDescent="0.45">
      <c r="C52" t="s">
        <v>53</v>
      </c>
    </row>
    <row r="54" spans="2:7" x14ac:dyDescent="0.45">
      <c r="D54" t="str">
        <f>"iif( Datenum() &gt;="&amp;D40&amp;" and Datenum() &lt;= "&amp;E40&amp;" and StrRight(Name(),7) == ~"&amp;C40&amp;"~ , 1 ,iif( Datenum() &gt;="&amp;D41&amp;" and Datenum() &lt;= "&amp;E41&amp;" and StrRight(Name(),7) == ~"&amp;C41&amp;"~,1, iif( Datenum() &gt;="&amp;D42&amp;" and Datenum() &lt;= "&amp;E42&amp;" and StrRight(Name(),7) == ~"&amp;C42&amp;"~,1, iif( Datenum() &gt;="&amp;D43&amp;" and Datenum() &lt;= "&amp;E43&amp;" and StrRight(Name(),7) == ~"&amp;C43&amp;"~,  1, iif( Datenum() &gt;="&amp;D44&amp;" and Datenum() &lt;= "&amp;E44&amp;" and StrRight(Name(),7) == ~"&amp;C44&amp;"~,1, iif( Datenum() &gt;="&amp;D45&amp;" and Datenum() &lt;= "&amp;E45&amp;" and StrRight(Name(),7) == ~"&amp;C45&amp;"~,1, iif( Datenum() &gt;="&amp;D46&amp;" and Datenum() &lt;= "&amp;E46&amp;" and StrRight(Name(),7) == ~"&amp;C46&amp;"~,1, iif( Datenum() &gt;="&amp;D47&amp;" and Datenum() &lt;= "&amp;E47&amp;" and StrRight(Name(),7) == ~"&amp;C47&amp;"~, 1, iif( Datenum() &gt;="&amp;D48&amp;" and Datenum() &lt;= "&amp;E48&amp;" and StrRight(Name(),7) == ~"&amp;C48&amp;"~, 1, iif( Datenum() &gt;="&amp;D49&amp;" and Datenum() &lt;= "&amp;E49&amp;" and StrRight(Name(),7) == ~"&amp;C49&amp;"~, 1, iif( Datenum() &gt;="&amp;D50&amp;" and Datenum() &lt;= "&amp;E50&amp;" and StrRight(Name(),7) == ~"&amp;C50&amp;"~, 1, iif( Datenum() &gt;= "&amp;D51&amp;" and Datenum() &lt;= "&amp;E51&amp;" and StrRight(Name(),7) == ~"&amp;C51&amp;"~, 1, 0))))))))))));"</f>
        <v>iif( Datenum() &gt;=1141227 and Datenum() &lt;= 1150127 and StrRight(Name(),7) == ~ F15-NSF~ , 1 ,iif( Datenum() &gt;=1150128 and Datenum() &lt;= 1150224 and StrRight(Name(),7) == ~ G15-NSF~,1, iif( Datenum() &gt;=1150225 and Datenum() &lt;= 1150324 and StrRight(Name(),7) == ~ H15-NSF~,1, iif( Datenum() &gt;=1150325 and Datenum() &lt;= 1150428 and StrRight(Name(),7) == ~ J15-NSF~,  1, iif( Datenum() &gt;=1150429 and Datenum() &lt;= 1150526 and StrRight(Name(),7) == ~ K15-NSF~,1, iif( Datenum() &gt;=1150527 and Datenum() &lt;= 1150623 and StrRight(Name(),7) == ~ M15-NSF~,1, iif( Datenum() &gt;=1150624 and Datenum() &lt;= 1150728 and StrRight(Name(),7) == ~ N15-NSF~,1, iif( Datenum() &gt;=1150729 and Datenum() &lt;= 1150825 and StrRight(Name(),7) == ~ Q15-NSF~, 1, iif( Datenum() &gt;=1150826 and Datenum() &lt;= 1150922 and StrRight(Name(),7) == ~ U15-NSF~, 1, iif( Datenum() &gt;=1150923 and Datenum() &lt;= 1151027 and StrRight(Name(),7) == ~ V15-NSF~, 1, iif( Datenum() &gt;=1151028 and Datenum() &lt;= 1151124 and StrRight(Name(),7) == ~ X15-NSF~, 1, iif( Datenum() &gt;= 1151125 and Datenum() &lt;= 1151229 and StrRight(Name(),7) == ~ Z15-NSF~, 1, 0))))))))))));</v>
      </c>
    </row>
    <row r="56" spans="2:7" x14ac:dyDescent="0.45">
      <c r="B56" s="1">
        <v>2016</v>
      </c>
      <c r="C56" s="1"/>
      <c r="D56" s="1"/>
      <c r="E56" s="1"/>
    </row>
    <row r="57" spans="2:7" x14ac:dyDescent="0.45">
      <c r="D57" t="s">
        <v>3</v>
      </c>
      <c r="E57" t="s">
        <v>4</v>
      </c>
      <c r="F57" t="s">
        <v>3</v>
      </c>
      <c r="G57" t="s">
        <v>4</v>
      </c>
    </row>
    <row r="58" spans="2:7" x14ac:dyDescent="0.45">
      <c r="B58" t="s">
        <v>5</v>
      </c>
      <c r="C58" t="s">
        <v>54</v>
      </c>
      <c r="D58">
        <v>1151230</v>
      </c>
      <c r="E58">
        <f>+G58-2</f>
        <v>1160126</v>
      </c>
      <c r="F58">
        <v>1160101</v>
      </c>
      <c r="G58">
        <v>1160128</v>
      </c>
    </row>
    <row r="59" spans="2:7" x14ac:dyDescent="0.45">
      <c r="B59" t="s">
        <v>7</v>
      </c>
      <c r="C59" t="s">
        <v>55</v>
      </c>
      <c r="D59">
        <f>+E58+1</f>
        <v>1160127</v>
      </c>
      <c r="E59">
        <f t="shared" ref="E59:E69" si="8">+G59-2</f>
        <v>1160223</v>
      </c>
      <c r="F59">
        <v>1160129</v>
      </c>
      <c r="G59">
        <v>1160225</v>
      </c>
    </row>
    <row r="60" spans="2:7" x14ac:dyDescent="0.45">
      <c r="B60" t="s">
        <v>9</v>
      </c>
      <c r="C60" t="s">
        <v>56</v>
      </c>
      <c r="D60">
        <f t="shared" ref="D60:D69" si="9">+E59+1</f>
        <v>1160224</v>
      </c>
      <c r="E60">
        <f t="shared" si="8"/>
        <v>1160329</v>
      </c>
      <c r="F60">
        <v>1160226</v>
      </c>
      <c r="G60">
        <v>1160331</v>
      </c>
    </row>
    <row r="61" spans="2:7" x14ac:dyDescent="0.45">
      <c r="B61" t="s">
        <v>11</v>
      </c>
      <c r="C61" t="s">
        <v>57</v>
      </c>
      <c r="D61">
        <f t="shared" si="9"/>
        <v>1160330</v>
      </c>
      <c r="E61">
        <f t="shared" si="8"/>
        <v>1160426</v>
      </c>
      <c r="F61">
        <v>1160401</v>
      </c>
      <c r="G61">
        <v>1160428</v>
      </c>
    </row>
    <row r="62" spans="2:7" x14ac:dyDescent="0.45">
      <c r="B62" t="s">
        <v>13</v>
      </c>
      <c r="C62" t="s">
        <v>58</v>
      </c>
      <c r="D62">
        <f t="shared" si="9"/>
        <v>1160427</v>
      </c>
      <c r="E62">
        <f t="shared" si="8"/>
        <v>1160524</v>
      </c>
      <c r="F62">
        <v>1160429</v>
      </c>
      <c r="G62">
        <v>1160526</v>
      </c>
    </row>
    <row r="63" spans="2:7" x14ac:dyDescent="0.45">
      <c r="B63" t="s">
        <v>15</v>
      </c>
      <c r="C63" t="s">
        <v>59</v>
      </c>
      <c r="D63">
        <f t="shared" si="9"/>
        <v>1160525</v>
      </c>
      <c r="E63">
        <f t="shared" si="8"/>
        <v>1160628</v>
      </c>
      <c r="F63">
        <v>1160527</v>
      </c>
      <c r="G63">
        <v>1160630</v>
      </c>
    </row>
    <row r="64" spans="2:7" x14ac:dyDescent="0.45">
      <c r="B64" t="s">
        <v>17</v>
      </c>
      <c r="C64" t="s">
        <v>60</v>
      </c>
      <c r="D64">
        <f t="shared" si="9"/>
        <v>1160629</v>
      </c>
      <c r="E64">
        <f t="shared" si="8"/>
        <v>1160726</v>
      </c>
      <c r="F64">
        <v>1160701</v>
      </c>
      <c r="G64">
        <v>1160728</v>
      </c>
    </row>
    <row r="65" spans="2:7" x14ac:dyDescent="0.45">
      <c r="B65" t="s">
        <v>19</v>
      </c>
      <c r="C65" t="s">
        <v>61</v>
      </c>
      <c r="D65">
        <f t="shared" si="9"/>
        <v>1160727</v>
      </c>
      <c r="E65">
        <f t="shared" si="8"/>
        <v>1160823</v>
      </c>
      <c r="F65">
        <v>1160729</v>
      </c>
      <c r="G65">
        <v>1160825</v>
      </c>
    </row>
    <row r="66" spans="2:7" x14ac:dyDescent="0.45">
      <c r="B66" t="s">
        <v>21</v>
      </c>
      <c r="C66" t="s">
        <v>62</v>
      </c>
      <c r="D66">
        <f t="shared" si="9"/>
        <v>1160824</v>
      </c>
      <c r="E66">
        <f t="shared" si="8"/>
        <v>1160927</v>
      </c>
      <c r="F66">
        <v>1160826</v>
      </c>
      <c r="G66">
        <v>1160929</v>
      </c>
    </row>
    <row r="67" spans="2:7" x14ac:dyDescent="0.45">
      <c r="B67" t="s">
        <v>23</v>
      </c>
      <c r="C67" t="s">
        <v>63</v>
      </c>
      <c r="D67">
        <f t="shared" si="9"/>
        <v>1160928</v>
      </c>
      <c r="E67">
        <f t="shared" si="8"/>
        <v>1161025</v>
      </c>
      <c r="F67">
        <v>1160930</v>
      </c>
      <c r="G67">
        <v>1161027</v>
      </c>
    </row>
    <row r="68" spans="2:7" x14ac:dyDescent="0.45">
      <c r="B68" t="s">
        <v>25</v>
      </c>
      <c r="C68" t="s">
        <v>64</v>
      </c>
      <c r="D68">
        <f t="shared" si="9"/>
        <v>1161026</v>
      </c>
      <c r="E68">
        <f t="shared" si="8"/>
        <v>1161122</v>
      </c>
      <c r="F68">
        <v>1161028</v>
      </c>
      <c r="G68">
        <v>1161124</v>
      </c>
    </row>
    <row r="69" spans="2:7" x14ac:dyDescent="0.45">
      <c r="B69" t="s">
        <v>27</v>
      </c>
      <c r="C69" t="s">
        <v>65</v>
      </c>
      <c r="D69">
        <f t="shared" si="9"/>
        <v>1161123</v>
      </c>
      <c r="E69">
        <f t="shared" si="8"/>
        <v>1161227</v>
      </c>
      <c r="F69">
        <v>1161125</v>
      </c>
      <c r="G69">
        <v>1161229</v>
      </c>
    </row>
    <row r="70" spans="2:7" x14ac:dyDescent="0.45">
      <c r="C70" t="s">
        <v>66</v>
      </c>
    </row>
    <row r="72" spans="2:7" x14ac:dyDescent="0.45">
      <c r="D72" t="str">
        <f>"iif( Datenum() &gt;="&amp;D58&amp;" and Datenum() &lt;= "&amp;E58&amp;" and StrRight(Name(),7) == ~"&amp;C58&amp;"~ , 1 ,iif( Datenum() &gt;="&amp;D59&amp;" and Datenum() &lt;= "&amp;E59&amp;" and StrRight(Name(),7) == ~"&amp;C59&amp;"~,1, iif( Datenum() &gt;="&amp;D60&amp;" and Datenum() &lt;= "&amp;E60&amp;" and StrRight(Name(),7) == ~"&amp;C60&amp;"~,1, iif( Datenum() &gt;="&amp;D61&amp;" and Datenum() &lt;= "&amp;E61&amp;" and StrRight(Name(),7) == ~"&amp;C61&amp;"~,  1, iif( Datenum() &gt;="&amp;D62&amp;" and Datenum() &lt;= "&amp;E62&amp;" and StrRight(Name(),7) == ~"&amp;C62&amp;"~,1, iif( Datenum() &gt;="&amp;D63&amp;" and Datenum() &lt;= "&amp;E63&amp;" and StrRight(Name(),7) == ~"&amp;C63&amp;"~,1, iif( Datenum() &gt;="&amp;D64&amp;" and Datenum() &lt;= "&amp;E64&amp;" and StrRight(Name(),7) == ~"&amp;C64&amp;"~,1, iif( Datenum() &gt;="&amp;D65&amp;" and Datenum() &lt;= "&amp;E65&amp;" and StrRight(Name(),7) == ~"&amp;C65&amp;"~, 1, iif( Datenum() &gt;="&amp;D66&amp;" and Datenum() &lt;= "&amp;E66&amp;" and StrRight(Name(),7) == ~"&amp;C66&amp;"~, 1, iif( Datenum() &gt;="&amp;D67&amp;" and Datenum() &lt;= "&amp;E67&amp;" and StrRight(Name(),7) == ~"&amp;C67&amp;"~, 1, iif( Datenum() &gt;="&amp;D68&amp;" and Datenum() &lt;= "&amp;E68&amp;" and StrRight(Name(),7) == ~"&amp;C68&amp;"~, 1, iif( Datenum() &gt;= "&amp;D69&amp;" and Datenum() &lt;= "&amp;E69&amp;" and StrRight(Name(),7) == ~"&amp;C69&amp;"~, 1, 0))))))))))));"</f>
        <v>iif( Datenum() &gt;=1151230 and Datenum() &lt;= 1160126 and StrRight(Name(),7) == ~ F16-NSF~ , 1 ,iif( Datenum() &gt;=1160127 and Datenum() &lt;= 1160223 and StrRight(Name(),7) == ~ G16-NSF~,1, iif( Datenum() &gt;=1160224 and Datenum() &lt;= 1160329 and StrRight(Name(),7) == ~ H16-NSF~,1, iif( Datenum() &gt;=1160330 and Datenum() &lt;= 1160426 and StrRight(Name(),7) == ~ J16-NSF~,  1, iif( Datenum() &gt;=1160427 and Datenum() &lt;= 1160524 and StrRight(Name(),7) == ~ K16-NSF~,1, iif( Datenum() &gt;=1160525 and Datenum() &lt;= 1160628 and StrRight(Name(),7) == ~ M16-NSF~,1, iif( Datenum() &gt;=1160629 and Datenum() &lt;= 1160726 and StrRight(Name(),7) == ~ N16-NSF~,1, iif( Datenum() &gt;=1160727 and Datenum() &lt;= 1160823 and StrRight(Name(),7) == ~ Q16-NSF~, 1, iif( Datenum() &gt;=1160824 and Datenum() &lt;= 1160927 and StrRight(Name(),7) == ~ U16-NSF~, 1, iif( Datenum() &gt;=1160928 and Datenum() &lt;= 1161025 and StrRight(Name(),7) == ~ V16-NSF~, 1, iif( Datenum() &gt;=1161026 and Datenum() &lt;= 1161122 and StrRight(Name(),7) == ~ X16-NSF~, 1, iif( Datenum() &gt;= 1161123 and Datenum() &lt;= 1161227 and StrRight(Name(),7) == ~ Z16-NSF~, 1, 0))))))))))));</v>
      </c>
    </row>
    <row r="74" spans="2:7" x14ac:dyDescent="0.45">
      <c r="B74" s="1">
        <v>2017</v>
      </c>
      <c r="C74" s="1"/>
      <c r="D74" s="1"/>
      <c r="E74" s="1"/>
    </row>
    <row r="75" spans="2:7" x14ac:dyDescent="0.45">
      <c r="D75" t="s">
        <v>3</v>
      </c>
      <c r="E75" t="s">
        <v>4</v>
      </c>
      <c r="F75" t="s">
        <v>3</v>
      </c>
      <c r="G75" t="s">
        <v>4</v>
      </c>
    </row>
    <row r="76" spans="2:7" x14ac:dyDescent="0.45">
      <c r="B76" t="s">
        <v>5</v>
      </c>
      <c r="C76" t="s">
        <v>67</v>
      </c>
      <c r="D76">
        <f>+F76-2</f>
        <v>1161228</v>
      </c>
      <c r="E76">
        <f>+G76-2</f>
        <v>1170124</v>
      </c>
      <c r="F76">
        <v>1161230</v>
      </c>
      <c r="G76">
        <v>1170126</v>
      </c>
    </row>
    <row r="77" spans="2:7" x14ac:dyDescent="0.45">
      <c r="B77" t="s">
        <v>7</v>
      </c>
      <c r="C77" t="s">
        <v>68</v>
      </c>
      <c r="D77">
        <f>+E76+1</f>
        <v>1170125</v>
      </c>
      <c r="E77">
        <f t="shared" ref="E77:E87" si="10">+G77-2</f>
        <v>1170221</v>
      </c>
      <c r="F77">
        <v>1170127</v>
      </c>
      <c r="G77">
        <v>1170223</v>
      </c>
    </row>
    <row r="78" spans="2:7" x14ac:dyDescent="0.45">
      <c r="B78" t="s">
        <v>9</v>
      </c>
      <c r="C78" t="s">
        <v>69</v>
      </c>
      <c r="D78">
        <f t="shared" ref="D78:D87" si="11">+E77+1</f>
        <v>1170222</v>
      </c>
      <c r="E78">
        <f t="shared" si="10"/>
        <v>1170328</v>
      </c>
      <c r="F78">
        <v>1170224</v>
      </c>
      <c r="G78">
        <v>1170330</v>
      </c>
    </row>
    <row r="79" spans="2:7" x14ac:dyDescent="0.45">
      <c r="B79" t="s">
        <v>11</v>
      </c>
      <c r="C79" t="s">
        <v>70</v>
      </c>
      <c r="D79">
        <f t="shared" si="11"/>
        <v>1170329</v>
      </c>
      <c r="E79">
        <f t="shared" si="10"/>
        <v>1170425</v>
      </c>
      <c r="F79">
        <v>1170331</v>
      </c>
      <c r="G79">
        <v>1170427</v>
      </c>
    </row>
    <row r="80" spans="2:7" x14ac:dyDescent="0.45">
      <c r="B80" t="s">
        <v>13</v>
      </c>
      <c r="C80" t="s">
        <v>71</v>
      </c>
      <c r="D80">
        <f t="shared" si="11"/>
        <v>1170426</v>
      </c>
      <c r="E80">
        <f t="shared" si="10"/>
        <v>1170523</v>
      </c>
      <c r="F80">
        <v>1170428</v>
      </c>
      <c r="G80">
        <v>1170525</v>
      </c>
    </row>
    <row r="81" spans="2:7" x14ac:dyDescent="0.45">
      <c r="B81" t="s">
        <v>15</v>
      </c>
      <c r="C81" t="s">
        <v>72</v>
      </c>
      <c r="D81">
        <f t="shared" si="11"/>
        <v>1170524</v>
      </c>
      <c r="E81">
        <f t="shared" si="10"/>
        <v>1170627</v>
      </c>
      <c r="F81">
        <v>1170526</v>
      </c>
      <c r="G81">
        <v>1170629</v>
      </c>
    </row>
    <row r="82" spans="2:7" x14ac:dyDescent="0.45">
      <c r="B82" t="s">
        <v>17</v>
      </c>
      <c r="C82" t="s">
        <v>73</v>
      </c>
      <c r="D82">
        <f t="shared" si="11"/>
        <v>1170628</v>
      </c>
      <c r="E82">
        <f t="shared" si="10"/>
        <v>1170725</v>
      </c>
      <c r="F82">
        <v>1170630</v>
      </c>
      <c r="G82">
        <v>1170727</v>
      </c>
    </row>
    <row r="83" spans="2:7" x14ac:dyDescent="0.45">
      <c r="B83" t="s">
        <v>19</v>
      </c>
      <c r="C83" t="s">
        <v>74</v>
      </c>
      <c r="D83">
        <f t="shared" si="11"/>
        <v>1170726</v>
      </c>
      <c r="E83">
        <f t="shared" si="10"/>
        <v>1170829</v>
      </c>
      <c r="F83">
        <v>1170728</v>
      </c>
      <c r="G83">
        <v>1170831</v>
      </c>
    </row>
    <row r="84" spans="2:7" x14ac:dyDescent="0.45">
      <c r="B84" t="s">
        <v>21</v>
      </c>
      <c r="C84" t="s">
        <v>75</v>
      </c>
      <c r="D84">
        <f t="shared" si="11"/>
        <v>1170830</v>
      </c>
      <c r="E84">
        <f t="shared" si="10"/>
        <v>1170926</v>
      </c>
      <c r="F84">
        <v>1170901</v>
      </c>
      <c r="G84">
        <v>1170928</v>
      </c>
    </row>
    <row r="85" spans="2:7" x14ac:dyDescent="0.45">
      <c r="B85" t="s">
        <v>23</v>
      </c>
      <c r="C85" t="s">
        <v>76</v>
      </c>
      <c r="D85">
        <f t="shared" si="11"/>
        <v>1170927</v>
      </c>
      <c r="E85">
        <f t="shared" si="10"/>
        <v>1171024</v>
      </c>
      <c r="F85">
        <v>1170929</v>
      </c>
      <c r="G85">
        <v>1171026</v>
      </c>
    </row>
    <row r="86" spans="2:7" x14ac:dyDescent="0.45">
      <c r="B86" t="s">
        <v>25</v>
      </c>
      <c r="C86" t="s">
        <v>77</v>
      </c>
      <c r="D86">
        <f t="shared" si="11"/>
        <v>1171025</v>
      </c>
      <c r="E86">
        <f t="shared" si="10"/>
        <v>1171128</v>
      </c>
      <c r="F86">
        <v>1171027</v>
      </c>
      <c r="G86">
        <v>1171130</v>
      </c>
    </row>
    <row r="87" spans="2:7" x14ac:dyDescent="0.45">
      <c r="B87" t="s">
        <v>27</v>
      </c>
      <c r="C87" t="s">
        <v>78</v>
      </c>
      <c r="D87">
        <f t="shared" si="11"/>
        <v>1171129</v>
      </c>
      <c r="E87">
        <f t="shared" si="10"/>
        <v>1171226</v>
      </c>
      <c r="F87">
        <v>1171201</v>
      </c>
      <c r="G87">
        <v>1171228</v>
      </c>
    </row>
    <row r="88" spans="2:7" x14ac:dyDescent="0.45">
      <c r="C88" t="s">
        <v>79</v>
      </c>
    </row>
    <row r="90" spans="2:7" x14ac:dyDescent="0.45">
      <c r="D90" t="str">
        <f>"iif( Datenum() &gt;="&amp;D76&amp;" and Datenum() &lt;= "&amp;E76&amp;" and StrRight(Name(),7) == ~"&amp;C76&amp;"~ , 1 ,iif( Datenum() &gt;="&amp;D77&amp;" and Datenum() &lt;= "&amp;E77&amp;" and StrRight(Name(),7) == ~"&amp;C77&amp;"~,1, iif( Datenum() &gt;="&amp;D78&amp;" and Datenum() &lt;= "&amp;E78&amp;" and StrRight(Name(),7) == ~"&amp;C78&amp;"~,1, iif( Datenum() &gt;="&amp;D79&amp;" and Datenum() &lt;= "&amp;E79&amp;" and StrRight(Name(),7) == ~"&amp;C79&amp;"~,  1, iif( Datenum() &gt;="&amp;D80&amp;" and Datenum() &lt;= "&amp;E80&amp;" and StrRight(Name(),7) == ~"&amp;C80&amp;"~,1, iif( Datenum() &gt;="&amp;D81&amp;" and Datenum() &lt;= "&amp;E81&amp;" and StrRight(Name(),7) == ~"&amp;C81&amp;"~,1, iif( Datenum() &gt;="&amp;D82&amp;" and Datenum() &lt;= "&amp;E82&amp;" and StrRight(Name(),7) == ~"&amp;C82&amp;"~,1, iif( Datenum() &gt;="&amp;D83&amp;" and Datenum() &lt;= "&amp;E83&amp;" and StrRight(Name(),7) == ~"&amp;C83&amp;"~, 1, iif( Datenum() &gt;="&amp;D84&amp;" and Datenum() &lt;= "&amp;E84&amp;" and StrRight(Name(),7) == ~"&amp;C84&amp;"~, 1, iif( Datenum() &gt;="&amp;D85&amp;" and Datenum() &lt;= "&amp;E85&amp;" and StrRight(Name(),7) == ~"&amp;C85&amp;"~, 1, iif( Datenum() &gt;="&amp;D86&amp;" and Datenum() &lt;= "&amp;E86&amp;" and StrRight(Name(),7) == ~"&amp;C86&amp;"~, 1, iif( Datenum() &gt;= "&amp;D87&amp;" and Datenum() &lt;= "&amp;E87&amp;" and StrRight(Name(),7) == ~"&amp;C87&amp;"~, 1, 0))))))))))));"</f>
        <v>iif( Datenum() &gt;=1161228 and Datenum() &lt;= 1170124 and StrRight(Name(),7) == ~ F17-NSF~ , 1 ,iif( Datenum() &gt;=1170125 and Datenum() &lt;= 1170221 and StrRight(Name(),7) == ~ G17-NSF~,1, iif( Datenum() &gt;=1170222 and Datenum() &lt;= 1170328 and StrRight(Name(),7) == ~ H17-NSF~,1, iif( Datenum() &gt;=1170329 and Datenum() &lt;= 1170425 and StrRight(Name(),7) == ~ J17-NSF~,  1, iif( Datenum() &gt;=1170426 and Datenum() &lt;= 1170523 and StrRight(Name(),7) == ~ K17-NSF~,1, iif( Datenum() &gt;=1170524 and Datenum() &lt;= 1170627 and StrRight(Name(),7) == ~ M17-NSF~,1, iif( Datenum() &gt;=1170628 and Datenum() &lt;= 1170725 and StrRight(Name(),7) == ~ N17-NSF~,1, iif( Datenum() &gt;=1170726 and Datenum() &lt;= 1170829 and StrRight(Name(),7) == ~ Q17-NSF~, 1, iif( Datenum() &gt;=1170830 and Datenum() &lt;= 1170926 and StrRight(Name(),7) == ~ U17-NSF~, 1, iif( Datenum() &gt;=1170927 and Datenum() &lt;= 1171024 and StrRight(Name(),7) == ~ V17-NSF~, 1, iif( Datenum() &gt;=1171025 and Datenum() &lt;= 1171128 and StrRight(Name(),7) == ~ X17-NSF~, 1, iif( Datenum() &gt;= 1171129 and Datenum() &lt;= 1171226 and StrRight(Name(),7) == ~ Z17-NSF~, 1, 0))))))))))));</v>
      </c>
    </row>
    <row r="92" spans="2:7" x14ac:dyDescent="0.45">
      <c r="B92" s="1">
        <v>2018</v>
      </c>
      <c r="C92" s="1"/>
      <c r="D92" s="1"/>
      <c r="E92" s="1"/>
    </row>
    <row r="93" spans="2:7" x14ac:dyDescent="0.45">
      <c r="D93" t="s">
        <v>3</v>
      </c>
      <c r="E93" t="s">
        <v>4</v>
      </c>
      <c r="F93" t="s">
        <v>3</v>
      </c>
      <c r="G93" t="s">
        <v>4</v>
      </c>
    </row>
    <row r="94" spans="2:7" x14ac:dyDescent="0.45">
      <c r="B94" t="s">
        <v>5</v>
      </c>
      <c r="C94" t="s">
        <v>79</v>
      </c>
      <c r="D94">
        <f>+F94-2</f>
        <v>1171227</v>
      </c>
      <c r="E94">
        <f>+G94-2</f>
        <v>1180123</v>
      </c>
      <c r="F94">
        <v>1171229</v>
      </c>
      <c r="G94">
        <v>1180125</v>
      </c>
    </row>
    <row r="95" spans="2:7" x14ac:dyDescent="0.45">
      <c r="B95" t="s">
        <v>7</v>
      </c>
      <c r="C95" t="s">
        <v>80</v>
      </c>
      <c r="D95">
        <f>+E94+1</f>
        <v>1180124</v>
      </c>
      <c r="E95">
        <f t="shared" ref="E95:E105" si="12">+G95-2</f>
        <v>1180220</v>
      </c>
      <c r="F95">
        <v>1180126</v>
      </c>
      <c r="G95">
        <v>1180222</v>
      </c>
    </row>
    <row r="96" spans="2:7" x14ac:dyDescent="0.45">
      <c r="B96" t="s">
        <v>9</v>
      </c>
      <c r="C96" t="s">
        <v>81</v>
      </c>
      <c r="D96">
        <f t="shared" ref="D96:D105" si="13">+E95+1</f>
        <v>1180221</v>
      </c>
      <c r="E96">
        <f t="shared" si="12"/>
        <v>1180326</v>
      </c>
      <c r="F96">
        <v>1180223</v>
      </c>
      <c r="G96">
        <v>1180328</v>
      </c>
    </row>
    <row r="97" spans="2:7" x14ac:dyDescent="0.45">
      <c r="B97" t="s">
        <v>11</v>
      </c>
      <c r="C97" t="s">
        <v>82</v>
      </c>
      <c r="D97">
        <f t="shared" si="13"/>
        <v>1180327</v>
      </c>
      <c r="E97">
        <f t="shared" si="12"/>
        <v>1180424</v>
      </c>
      <c r="F97">
        <v>1180329</v>
      </c>
      <c r="G97">
        <v>1180426</v>
      </c>
    </row>
    <row r="98" spans="2:7" x14ac:dyDescent="0.45">
      <c r="B98" t="s">
        <v>13</v>
      </c>
      <c r="C98" t="s">
        <v>83</v>
      </c>
      <c r="D98">
        <f t="shared" si="13"/>
        <v>1180425</v>
      </c>
      <c r="E98">
        <f t="shared" si="12"/>
        <v>1180529</v>
      </c>
      <c r="F98">
        <v>1180427</v>
      </c>
      <c r="G98">
        <v>1180531</v>
      </c>
    </row>
    <row r="99" spans="2:7" x14ac:dyDescent="0.45">
      <c r="B99" t="s">
        <v>15</v>
      </c>
      <c r="C99" t="s">
        <v>85</v>
      </c>
      <c r="D99">
        <f t="shared" si="13"/>
        <v>1180530</v>
      </c>
      <c r="E99">
        <f t="shared" si="12"/>
        <v>1180626</v>
      </c>
      <c r="F99">
        <v>1180601</v>
      </c>
      <c r="G99">
        <v>1180628</v>
      </c>
    </row>
    <row r="100" spans="2:7" x14ac:dyDescent="0.45">
      <c r="B100" t="s">
        <v>17</v>
      </c>
      <c r="C100" t="s">
        <v>84</v>
      </c>
      <c r="D100">
        <f t="shared" si="13"/>
        <v>1180627</v>
      </c>
      <c r="E100">
        <f t="shared" si="12"/>
        <v>1180724</v>
      </c>
      <c r="F100">
        <v>1180629</v>
      </c>
      <c r="G100">
        <v>1180726</v>
      </c>
    </row>
    <row r="101" spans="2:7" x14ac:dyDescent="0.45">
      <c r="B101" t="s">
        <v>19</v>
      </c>
      <c r="C101" t="s">
        <v>86</v>
      </c>
      <c r="D101">
        <f t="shared" si="13"/>
        <v>1180725</v>
      </c>
      <c r="E101">
        <f t="shared" si="12"/>
        <v>1180828</v>
      </c>
      <c r="F101">
        <v>1180727</v>
      </c>
      <c r="G101">
        <v>1180830</v>
      </c>
    </row>
    <row r="102" spans="2:7" x14ac:dyDescent="0.45">
      <c r="B102" t="s">
        <v>21</v>
      </c>
      <c r="C102" t="s">
        <v>87</v>
      </c>
      <c r="D102">
        <f t="shared" si="13"/>
        <v>1180829</v>
      </c>
      <c r="E102">
        <f t="shared" si="12"/>
        <v>1180925</v>
      </c>
      <c r="F102">
        <v>1180831</v>
      </c>
      <c r="G102">
        <v>1180927</v>
      </c>
    </row>
    <row r="103" spans="2:7" x14ac:dyDescent="0.45">
      <c r="B103" t="s">
        <v>23</v>
      </c>
      <c r="C103" t="s">
        <v>88</v>
      </c>
      <c r="D103">
        <f t="shared" si="13"/>
        <v>1180926</v>
      </c>
      <c r="E103">
        <f t="shared" si="12"/>
        <v>1181023</v>
      </c>
      <c r="F103">
        <v>1180928</v>
      </c>
      <c r="G103">
        <v>1181025</v>
      </c>
    </row>
    <row r="104" spans="2:7" x14ac:dyDescent="0.45">
      <c r="B104" t="s">
        <v>25</v>
      </c>
      <c r="C104" t="s">
        <v>89</v>
      </c>
      <c r="D104">
        <f t="shared" si="13"/>
        <v>1181024</v>
      </c>
      <c r="E104">
        <f t="shared" si="12"/>
        <v>1181127</v>
      </c>
      <c r="F104">
        <v>1181026</v>
      </c>
      <c r="G104">
        <v>1181129</v>
      </c>
    </row>
    <row r="105" spans="2:7" x14ac:dyDescent="0.45">
      <c r="B105" t="s">
        <v>27</v>
      </c>
      <c r="C105" t="s">
        <v>90</v>
      </c>
      <c r="D105">
        <f t="shared" si="13"/>
        <v>1181128</v>
      </c>
      <c r="E105">
        <f t="shared" si="12"/>
        <v>1181225</v>
      </c>
      <c r="F105">
        <v>1181130</v>
      </c>
      <c r="G105">
        <v>1181227</v>
      </c>
    </row>
    <row r="106" spans="2:7" x14ac:dyDescent="0.45">
      <c r="C106" t="s">
        <v>79</v>
      </c>
    </row>
    <row r="108" spans="2:7" x14ac:dyDescent="0.45">
      <c r="D108" t="str">
        <f>"iif( Datenum() &gt;="&amp;D94&amp;" and Datenum() &lt;= "&amp;E94&amp;" and StrRight(Name(),7) == ~"&amp;C94&amp;"~ , 1 ,iif( Datenum() &gt;="&amp;D95&amp;" and Datenum() &lt;= "&amp;E95&amp;" and StrRight(Name(),7) == ~"&amp;C95&amp;"~,1, iif( Datenum() &gt;="&amp;D96&amp;" and Datenum() &lt;= "&amp;E96&amp;" and StrRight(Name(),7) == ~"&amp;C96&amp;"~,1, iif( Datenum() &gt;="&amp;D97&amp;" and Datenum() &lt;= "&amp;E97&amp;" and StrRight(Name(),7) == ~"&amp;C97&amp;"~,  1, iif( Datenum() &gt;="&amp;D98&amp;" and Datenum() &lt;= "&amp;E98&amp;" and StrRight(Name(),7) == ~"&amp;C98&amp;"~,1, iif( Datenum() &gt;="&amp;D99&amp;" and Datenum() &lt;= "&amp;E99&amp;" and StrRight(Name(),7) == ~"&amp;C99&amp;"~,1, iif( Datenum() &gt;="&amp;D100&amp;" and Datenum() &lt;= "&amp;E100&amp;" and StrRight(Name(),7) == ~"&amp;C100&amp;"~,1, iif( Datenum() &gt;="&amp;D101&amp;" and Datenum() &lt;= "&amp;E101&amp;" and StrRight(Name(),7) == ~"&amp;C101&amp;"~, 1, iif( Datenum() &gt;="&amp;D102&amp;" and Datenum() &lt;= "&amp;E102&amp;" and StrRight(Name(),7) == ~"&amp;C102&amp;"~, 1, iif( Datenum() &gt;="&amp;D103&amp;" and Datenum() &lt;= "&amp;E103&amp;" and StrRight(Name(),7) == ~"&amp;C103&amp;"~, 1, iif( Datenum() &gt;="&amp;D104&amp;" and Datenum() &lt;= "&amp;E104&amp;" and StrRight(Name(),7) == ~"&amp;C104&amp;"~, 1, iif( Datenum() &gt;= "&amp;D105&amp;" and Datenum() &lt;= "&amp;E105&amp;" and StrRight(Name(),7) == ~"&amp;C105&amp;"~, 1, 0))))))))))));"</f>
        <v>iif( Datenum() &gt;=1171227 and Datenum() &lt;= 1180123 and StrRight(Name(),7) == ~ F18-NSF~ , 1 ,iif( Datenum() &gt;=1180124 and Datenum() &lt;= 1180220 and StrRight(Name(),7) == ~ G18-NSF~,1, iif( Datenum() &gt;=1180221 and Datenum() &lt;= 1180326 and StrRight(Name(),7) == ~ H18-NSF~,1, iif( Datenum() &gt;=1180327 and Datenum() &lt;= 1180424 and StrRight(Name(),7) == ~ J18-NSF~,  1, iif( Datenum() &gt;=1180425 and Datenum() &lt;= 1180529 and StrRight(Name(),7) == ~ K18-NSF~,1, iif( Datenum() &gt;=1180530 and Datenum() &lt;= 1180626 and StrRight(Name(),7) == ~ M18-NSF~,1, iif( Datenum() &gt;=1180627 and Datenum() &lt;= 1180724 and StrRight(Name(),7) == ~ N18-NSF~,1, iif( Datenum() &gt;=1180725 and Datenum() &lt;= 1180828 and StrRight(Name(),7) == ~ Q18-NSF~, 1, iif( Datenum() &gt;=1180829 and Datenum() &lt;= 1180925 and StrRight(Name(),7) == ~ U18-NSF~, 1, iif( Datenum() &gt;=1180926 and Datenum() &lt;= 1181023 and StrRight(Name(),7) == ~ V18-NSF~, 1, iif( Datenum() &gt;=1181024 and Datenum() &lt;= 1181127 and StrRight(Name(),7) == ~ X18-NSF~, 1, iif( Datenum() &gt;= 1181128 and Datenum() &lt;= 1181225 and StrRight(Name(),7) == ~ Z18-NSF~, 1, 0))))))))))));</v>
      </c>
    </row>
    <row r="110" spans="2:7" x14ac:dyDescent="0.45">
      <c r="B110" s="1">
        <v>2019</v>
      </c>
      <c r="C110" s="1"/>
      <c r="D110" s="1"/>
      <c r="E110" s="1"/>
    </row>
    <row r="111" spans="2:7" x14ac:dyDescent="0.45">
      <c r="D111" t="s">
        <v>3</v>
      </c>
      <c r="E111" t="s">
        <v>4</v>
      </c>
      <c r="F111" t="s">
        <v>3</v>
      </c>
      <c r="G111" t="s">
        <v>4</v>
      </c>
    </row>
    <row r="112" spans="2:7" x14ac:dyDescent="0.45">
      <c r="B112" t="s">
        <v>5</v>
      </c>
      <c r="C112" t="s">
        <v>91</v>
      </c>
      <c r="D112">
        <f>+F112-2</f>
        <v>1181226</v>
      </c>
      <c r="E112">
        <f>+G112-2</f>
        <v>1190129</v>
      </c>
      <c r="F112">
        <v>1181228</v>
      </c>
      <c r="G112">
        <v>1190131</v>
      </c>
    </row>
    <row r="113" spans="2:7" x14ac:dyDescent="0.45">
      <c r="B113" t="s">
        <v>7</v>
      </c>
      <c r="C113" t="s">
        <v>92</v>
      </c>
      <c r="D113">
        <f>+E112+1</f>
        <v>1190130</v>
      </c>
      <c r="E113">
        <f t="shared" ref="E113:E123" si="14">+G113-2</f>
        <v>1190226</v>
      </c>
      <c r="F113">
        <v>1190201</v>
      </c>
      <c r="G113">
        <v>1190228</v>
      </c>
    </row>
    <row r="114" spans="2:7" x14ac:dyDescent="0.45">
      <c r="B114" t="s">
        <v>9</v>
      </c>
      <c r="C114" t="s">
        <v>93</v>
      </c>
      <c r="D114">
        <f t="shared" ref="D114:D123" si="15">+E113+1</f>
        <v>1190227</v>
      </c>
      <c r="E114">
        <f t="shared" si="14"/>
        <v>1190326</v>
      </c>
      <c r="F114">
        <v>1190301</v>
      </c>
      <c r="G114">
        <v>1190328</v>
      </c>
    </row>
    <row r="115" spans="2:7" x14ac:dyDescent="0.45">
      <c r="B115" t="s">
        <v>11</v>
      </c>
      <c r="C115" t="s">
        <v>94</v>
      </c>
      <c r="D115">
        <f t="shared" si="15"/>
        <v>1190327</v>
      </c>
      <c r="E115">
        <f t="shared" si="14"/>
        <v>1190423</v>
      </c>
      <c r="F115">
        <v>1190329</v>
      </c>
      <c r="G115">
        <v>1190425</v>
      </c>
    </row>
    <row r="116" spans="2:7" x14ac:dyDescent="0.45">
      <c r="B116" t="s">
        <v>13</v>
      </c>
      <c r="C116" t="s">
        <v>95</v>
      </c>
      <c r="D116">
        <f t="shared" si="15"/>
        <v>1190424</v>
      </c>
      <c r="E116">
        <f t="shared" si="14"/>
        <v>1190528</v>
      </c>
      <c r="F116">
        <v>1190426</v>
      </c>
      <c r="G116">
        <v>1190530</v>
      </c>
    </row>
    <row r="117" spans="2:7" x14ac:dyDescent="0.45">
      <c r="B117" t="s">
        <v>15</v>
      </c>
      <c r="C117" t="s">
        <v>96</v>
      </c>
      <c r="D117">
        <f t="shared" si="15"/>
        <v>1190529</v>
      </c>
      <c r="E117">
        <f t="shared" si="14"/>
        <v>1190625</v>
      </c>
      <c r="F117">
        <v>1190531</v>
      </c>
      <c r="G117">
        <v>1190627</v>
      </c>
    </row>
    <row r="118" spans="2:7" x14ac:dyDescent="0.45">
      <c r="B118" t="s">
        <v>17</v>
      </c>
      <c r="C118" t="s">
        <v>97</v>
      </c>
      <c r="D118">
        <f t="shared" si="15"/>
        <v>1190626</v>
      </c>
      <c r="E118">
        <f t="shared" si="14"/>
        <v>1190723</v>
      </c>
      <c r="F118">
        <v>1190628</v>
      </c>
      <c r="G118">
        <v>1190725</v>
      </c>
    </row>
    <row r="119" spans="2:7" x14ac:dyDescent="0.45">
      <c r="B119" t="s">
        <v>19</v>
      </c>
      <c r="C119" t="s">
        <v>98</v>
      </c>
      <c r="D119">
        <f t="shared" si="15"/>
        <v>1190724</v>
      </c>
      <c r="E119">
        <f t="shared" si="14"/>
        <v>1190827</v>
      </c>
      <c r="F119">
        <v>1190726</v>
      </c>
      <c r="G119">
        <v>1190829</v>
      </c>
    </row>
    <row r="120" spans="2:7" x14ac:dyDescent="0.45">
      <c r="B120" t="s">
        <v>21</v>
      </c>
      <c r="C120" t="s">
        <v>99</v>
      </c>
      <c r="D120">
        <f t="shared" si="15"/>
        <v>1190828</v>
      </c>
      <c r="E120">
        <f t="shared" si="14"/>
        <v>1190924</v>
      </c>
      <c r="F120">
        <v>1190830</v>
      </c>
      <c r="G120">
        <v>1190926</v>
      </c>
    </row>
    <row r="121" spans="2:7" x14ac:dyDescent="0.45">
      <c r="B121" t="s">
        <v>23</v>
      </c>
      <c r="C121" t="s">
        <v>100</v>
      </c>
      <c r="D121">
        <f t="shared" si="15"/>
        <v>1190925</v>
      </c>
      <c r="E121">
        <f t="shared" si="14"/>
        <v>1191029</v>
      </c>
      <c r="F121">
        <v>1190927</v>
      </c>
      <c r="G121">
        <v>1191031</v>
      </c>
    </row>
    <row r="122" spans="2:7" x14ac:dyDescent="0.45">
      <c r="B122" t="s">
        <v>25</v>
      </c>
      <c r="C122" t="s">
        <v>101</v>
      </c>
      <c r="D122">
        <f t="shared" si="15"/>
        <v>1191030</v>
      </c>
      <c r="E122">
        <f t="shared" si="14"/>
        <v>1191126</v>
      </c>
      <c r="F122">
        <v>1191101</v>
      </c>
      <c r="G122">
        <v>1191128</v>
      </c>
    </row>
    <row r="123" spans="2:7" x14ac:dyDescent="0.45">
      <c r="B123" t="s">
        <v>27</v>
      </c>
      <c r="C123" t="s">
        <v>102</v>
      </c>
      <c r="D123">
        <f t="shared" si="15"/>
        <v>1191127</v>
      </c>
      <c r="E123">
        <f t="shared" si="14"/>
        <v>1191224</v>
      </c>
      <c r="F123">
        <v>1191129</v>
      </c>
      <c r="G123">
        <v>1191226</v>
      </c>
    </row>
    <row r="124" spans="2:7" x14ac:dyDescent="0.45">
      <c r="C124" t="s">
        <v>91</v>
      </c>
    </row>
    <row r="126" spans="2:7" x14ac:dyDescent="0.45">
      <c r="D126" t="str">
        <f>"iif( Datenum() &gt;="&amp;D112&amp;" and Datenum() &lt;= "&amp;E112&amp;" and StrRight(Name(),7) == ~"&amp;C112&amp;"~ , 1 ,iif( Datenum() &gt;="&amp;D113&amp;" and Datenum() &lt;= "&amp;E113&amp;" and StrRight(Name(),7) == ~"&amp;C113&amp;"~,1, iif( Datenum() &gt;="&amp;D114&amp;" and Datenum() &lt;= "&amp;E114&amp;" and StrRight(Name(),7) == ~"&amp;C114&amp;"~,1, iif( Datenum() &gt;="&amp;D115&amp;" and Datenum() &lt;= "&amp;E115&amp;" and StrRight(Name(),7) == ~"&amp;C115&amp;"~,  1, iif( Datenum() &gt;="&amp;D116&amp;" and Datenum() &lt;= "&amp;E116&amp;" and StrRight(Name(),7) == ~"&amp;C116&amp;"~,1, iif( Datenum() &gt;="&amp;D117&amp;" and Datenum() &lt;= "&amp;E117&amp;" and StrRight(Name(),7) == ~"&amp;C117&amp;"~,1, iif( Datenum() &gt;="&amp;D118&amp;" and Datenum() &lt;= "&amp;E118&amp;" and StrRight(Name(),7) == ~"&amp;C118&amp;"~,1, iif( Datenum() &gt;="&amp;D119&amp;" and Datenum() &lt;= "&amp;E119&amp;" and StrRight(Name(),7) == ~"&amp;C119&amp;"~, 1, iif( Datenum() &gt;="&amp;D120&amp;" and Datenum() &lt;= "&amp;E120&amp;" and StrRight(Name(),7) == ~"&amp;C120&amp;"~, 1, iif( Datenum() &gt;="&amp;D121&amp;" and Datenum() &lt;= "&amp;E121&amp;" and StrRight(Name(),7) == ~"&amp;C121&amp;"~, 1, iif( Datenum() &gt;="&amp;D122&amp;" and Datenum() &lt;= "&amp;E122&amp;" and StrRight(Name(),7) == ~"&amp;C122&amp;"~, 1, iif( Datenum() &gt;= "&amp;D123&amp;" and Datenum() &lt;= "&amp;E123&amp;" and StrRight(Name(),7) == ~"&amp;C123&amp;"~, 1, 0))))))))))));"</f>
        <v>iif( Datenum() &gt;=1181226 and Datenum() &lt;= 1190129 and StrRight(Name(),7) == ~ F19-NSF~ , 1 ,iif( Datenum() &gt;=1190130 and Datenum() &lt;= 1190226 and StrRight(Name(),7) == ~ G19-NSF~,1, iif( Datenum() &gt;=1190227 and Datenum() &lt;= 1190326 and StrRight(Name(),7) == ~ H19-NSF~,1, iif( Datenum() &gt;=1190327 and Datenum() &lt;= 1190423 and StrRight(Name(),7) == ~ J19-NSF~,  1, iif( Datenum() &gt;=1190424 and Datenum() &lt;= 1190528 and StrRight(Name(),7) == ~ K19-NSF~,1, iif( Datenum() &gt;=1190529 and Datenum() &lt;= 1190625 and StrRight(Name(),7) == ~ M19-NSF~,1, iif( Datenum() &gt;=1190626 and Datenum() &lt;= 1190723 and StrRight(Name(),7) == ~ N19-NSF~,1, iif( Datenum() &gt;=1190724 and Datenum() &lt;= 1190827 and StrRight(Name(),7) == ~ Q19-NSF~, 1, iif( Datenum() &gt;=1190828 and Datenum() &lt;= 1190924 and StrRight(Name(),7) == ~ U19-NSF~, 1, iif( Datenum() &gt;=1190925 and Datenum() &lt;= 1191029 and StrRight(Name(),7) == ~ V19-NSF~, 1, iif( Datenum() &gt;=1191030 and Datenum() &lt;= 1191126 and StrRight(Name(),7) == ~ X19-NSF~, 1, iif( Datenum() &gt;= 1191127 and Datenum() &lt;= 1191224 and StrRight(Name(),7) == ~ Z19-NSF~, 1, 0))))))))))));</v>
      </c>
    </row>
    <row r="128" spans="2:7" x14ac:dyDescent="0.45">
      <c r="B128" s="1">
        <v>2020</v>
      </c>
      <c r="C128" s="1"/>
      <c r="D128" s="1"/>
      <c r="E128" s="1"/>
    </row>
    <row r="129" spans="2:7" x14ac:dyDescent="0.45">
      <c r="D129" t="s">
        <v>3</v>
      </c>
      <c r="E129" t="s">
        <v>4</v>
      </c>
      <c r="F129" t="s">
        <v>3</v>
      </c>
      <c r="G129" t="s">
        <v>4</v>
      </c>
    </row>
    <row r="130" spans="2:7" x14ac:dyDescent="0.45">
      <c r="B130" t="s">
        <v>5</v>
      </c>
      <c r="C130" t="s">
        <v>103</v>
      </c>
      <c r="D130">
        <f>+F130-2</f>
        <v>1191225</v>
      </c>
      <c r="E130">
        <f>+G130-2</f>
        <v>1200128</v>
      </c>
      <c r="F130">
        <v>1191227</v>
      </c>
      <c r="G130">
        <v>1200130</v>
      </c>
    </row>
    <row r="131" spans="2:7" x14ac:dyDescent="0.45">
      <c r="B131" t="s">
        <v>7</v>
      </c>
      <c r="C131" t="s">
        <v>104</v>
      </c>
      <c r="D131">
        <f>+E130+1</f>
        <v>1200129</v>
      </c>
      <c r="E131">
        <f>+G131-2</f>
        <v>1200225</v>
      </c>
      <c r="F131">
        <v>1200131</v>
      </c>
      <c r="G131">
        <v>1200227</v>
      </c>
    </row>
    <row r="132" spans="2:7" x14ac:dyDescent="0.45">
      <c r="B132" t="s">
        <v>9</v>
      </c>
      <c r="C132" t="s">
        <v>105</v>
      </c>
      <c r="D132">
        <f>+E131+1</f>
        <v>1200226</v>
      </c>
      <c r="E132">
        <f>+G132-2</f>
        <v>1200324</v>
      </c>
      <c r="F132">
        <v>1200228</v>
      </c>
      <c r="G132">
        <v>1200326</v>
      </c>
    </row>
    <row r="133" spans="2:7" x14ac:dyDescent="0.45">
      <c r="B133" t="s">
        <v>11</v>
      </c>
      <c r="C133" t="s">
        <v>124</v>
      </c>
      <c r="D133">
        <f t="shared" ref="D133:D142" si="16">+E132+1</f>
        <v>1200325</v>
      </c>
      <c r="E133">
        <f t="shared" ref="E133:E142" si="17">+G133-2</f>
        <v>1200324</v>
      </c>
      <c r="F133">
        <v>1200228</v>
      </c>
      <c r="G133">
        <v>1200326</v>
      </c>
    </row>
    <row r="134" spans="2:7" x14ac:dyDescent="0.45">
      <c r="B134" t="s">
        <v>13</v>
      </c>
      <c r="C134" t="s">
        <v>95</v>
      </c>
      <c r="D134">
        <f t="shared" si="16"/>
        <v>1200325</v>
      </c>
      <c r="E134">
        <f t="shared" si="17"/>
        <v>1200324</v>
      </c>
      <c r="F134">
        <v>1200228</v>
      </c>
      <c r="G134">
        <v>1200326</v>
      </c>
    </row>
    <row r="135" spans="2:7" x14ac:dyDescent="0.45">
      <c r="B135" t="s">
        <v>15</v>
      </c>
      <c r="C135" t="s">
        <v>96</v>
      </c>
      <c r="D135">
        <f t="shared" si="16"/>
        <v>1200325</v>
      </c>
      <c r="E135">
        <f t="shared" si="17"/>
        <v>1200324</v>
      </c>
      <c r="F135">
        <v>1200228</v>
      </c>
      <c r="G135">
        <v>1200326</v>
      </c>
    </row>
    <row r="136" spans="2:7" x14ac:dyDescent="0.45">
      <c r="B136" t="s">
        <v>17</v>
      </c>
      <c r="C136" t="s">
        <v>97</v>
      </c>
      <c r="D136">
        <f t="shared" si="16"/>
        <v>1200325</v>
      </c>
      <c r="E136">
        <f t="shared" si="17"/>
        <v>1200324</v>
      </c>
      <c r="F136">
        <v>1200228</v>
      </c>
      <c r="G136">
        <v>1200326</v>
      </c>
    </row>
    <row r="137" spans="2:7" x14ac:dyDescent="0.45">
      <c r="B137" t="s">
        <v>19</v>
      </c>
      <c r="C137" t="s">
        <v>98</v>
      </c>
      <c r="D137">
        <f t="shared" si="16"/>
        <v>1200325</v>
      </c>
      <c r="E137">
        <f t="shared" si="17"/>
        <v>1200324</v>
      </c>
      <c r="F137">
        <v>1200228</v>
      </c>
      <c r="G137">
        <v>1200326</v>
      </c>
    </row>
    <row r="138" spans="2:7" x14ac:dyDescent="0.45">
      <c r="B138" t="s">
        <v>21</v>
      </c>
      <c r="C138" t="s">
        <v>99</v>
      </c>
      <c r="D138">
        <f t="shared" si="16"/>
        <v>1200325</v>
      </c>
      <c r="E138">
        <f t="shared" si="17"/>
        <v>1200324</v>
      </c>
      <c r="F138">
        <v>1200228</v>
      </c>
      <c r="G138">
        <v>1200326</v>
      </c>
    </row>
    <row r="139" spans="2:7" x14ac:dyDescent="0.45">
      <c r="B139" t="s">
        <v>23</v>
      </c>
      <c r="C139" t="s">
        <v>100</v>
      </c>
      <c r="D139">
        <f t="shared" si="16"/>
        <v>1200325</v>
      </c>
      <c r="E139">
        <f t="shared" si="17"/>
        <v>1200324</v>
      </c>
      <c r="F139">
        <v>1200228</v>
      </c>
      <c r="G139">
        <v>1200326</v>
      </c>
    </row>
    <row r="140" spans="2:7" x14ac:dyDescent="0.45">
      <c r="B140" t="s">
        <v>25</v>
      </c>
      <c r="C140" t="s">
        <v>101</v>
      </c>
      <c r="D140">
        <f t="shared" si="16"/>
        <v>1200325</v>
      </c>
      <c r="E140">
        <f t="shared" si="17"/>
        <v>1200324</v>
      </c>
      <c r="F140">
        <v>1200228</v>
      </c>
      <c r="G140">
        <v>1200326</v>
      </c>
    </row>
    <row r="141" spans="2:7" x14ac:dyDescent="0.45">
      <c r="B141" t="s">
        <v>27</v>
      </c>
      <c r="C141" t="s">
        <v>102</v>
      </c>
      <c r="D141">
        <f t="shared" si="16"/>
        <v>1200325</v>
      </c>
      <c r="E141">
        <f t="shared" si="17"/>
        <v>1200324</v>
      </c>
      <c r="F141">
        <v>1200228</v>
      </c>
      <c r="G141">
        <v>1200326</v>
      </c>
    </row>
    <row r="142" spans="2:7" x14ac:dyDescent="0.45">
      <c r="C142" t="s">
        <v>91</v>
      </c>
      <c r="D142">
        <f t="shared" si="16"/>
        <v>1200325</v>
      </c>
      <c r="E142">
        <f t="shared" si="17"/>
        <v>1200324</v>
      </c>
      <c r="F142">
        <v>1200228</v>
      </c>
      <c r="G142">
        <v>1200326</v>
      </c>
    </row>
    <row r="144" spans="2:7" x14ac:dyDescent="0.45">
      <c r="D144" t="str">
        <f>"iif( Datenum() &gt;="&amp;D130&amp;" and Datenum() &lt;= "&amp;E130&amp;" and StrRight(Name(),7) == ~"&amp;C130&amp;"~ , 1 ,iif( Datenum() &gt;="&amp;D131&amp;" and Datenum() &lt;= "&amp;E131&amp;" and StrRight(Name(),7) == ~"&amp;C131&amp;"~,1, iif( Datenum() &gt;="&amp;D132&amp;" and Datenum() &lt;= "&amp;E132&amp;" and StrRight(Name(),7) == ~"&amp;C132&amp;"~,1, iif( Datenum() &gt;="&amp;D133&amp;" and Datenum() &lt;= "&amp;E133&amp;" and StrRight(Name(),7) == ~"&amp;C133&amp;"~,  1, iif( Datenum() &gt;="&amp;D134&amp;" and Datenum() &lt;= "&amp;E134&amp;" and StrRight(Name(),7) == ~"&amp;C134&amp;"~,1, iif( Datenum() &gt;="&amp;D135&amp;" and Datenum() &lt;= "&amp;E135&amp;" and StrRight(Name(),7) == ~"&amp;C135&amp;"~,1, iif( Datenum() &gt;="&amp;D136&amp;" and Datenum() &lt;= "&amp;E136&amp;" and StrRight(Name(),7) == ~"&amp;C136&amp;"~,1, iif( Datenum() &gt;="&amp;D137&amp;" and Datenum() &lt;= "&amp;E137&amp;" and StrRight(Name(),7) == ~"&amp;C137&amp;"~, 1, iif( Datenum() &gt;="&amp;D138&amp;" and Datenum() &lt;= "&amp;E138&amp;" and StrRight(Name(),7) == ~"&amp;C138&amp;"~, 1, iif( Datenum() &gt;="&amp;D139&amp;" and Datenum() &lt;= "&amp;E139&amp;" and StrRight(Name(),7) == ~"&amp;C139&amp;"~, 1, iif( Datenum() &gt;="&amp;D140&amp;" and Datenum() &lt;= "&amp;E140&amp;" and StrRight(Name(),7) == ~"&amp;C140&amp;"~, 1, iif( Datenum() &gt;= "&amp;D141&amp;" and Datenum() &lt;= "&amp;E141&amp;" and StrRight(Name(),7) == ~"&amp;C141&amp;"~, 1, 0))))))))))));"</f>
        <v>iif( Datenum() &gt;=1191225 and Datenum() &lt;= 1200128 and StrRight(Name(),7) == ~ F20-NSF~ , 1 ,iif( Datenum() &gt;=1200129 and Datenum() &lt;= 1200225 and StrRight(Name(),7) == ~ G20-NSF~,1, iif( Datenum() &gt;=1200226 and Datenum() &lt;= 1200324 and StrRight(Name(),7) == ~ H20-NSF~,1, iif( Datenum() &gt;=1200325 and Datenum() &lt;= 1200324 and StrRight(Name(),7) == ~ J20-NSF~,  1, iif( Datenum() &gt;=1200325 and Datenum() &lt;= 1200324 and StrRight(Name(),7) == ~ K19-NSF~,1, iif( Datenum() &gt;=1200325 and Datenum() &lt;= 1200324 and StrRight(Name(),7) == ~ M19-NSF~,1, iif( Datenum() &gt;=1200325 and Datenum() &lt;= 1200324 and StrRight(Name(),7) == ~ N19-NSF~,1, iif( Datenum() &gt;=1200325 and Datenum() &lt;= 1200324 and StrRight(Name(),7) == ~ Q19-NSF~, 1, iif( Datenum() &gt;=1200325 and Datenum() &lt;= 1200324 and StrRight(Name(),7) == ~ U19-NSF~, 1, iif( Datenum() &gt;=1200325 and Datenum() &lt;= 1200324 and StrRight(Name(),7) == ~ V19-NSF~, 1, iif( Datenum() &gt;=1200325 and Datenum() &lt;= 1200324 and StrRight(Name(),7) == ~ X19-NSF~, 1, iif( Datenum() &gt;= 1200325 and Datenum() &lt;= 1200324 and StrRight(Name(),7) == ~ Z19-NSF~, 1, 0))))))))))));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6"/>
  <sheetViews>
    <sheetView workbookViewId="0">
      <selection activeCell="E1" sqref="E1"/>
    </sheetView>
  </sheetViews>
  <sheetFormatPr defaultRowHeight="14.25" x14ac:dyDescent="0.45"/>
  <cols>
    <col min="4" max="4" width="10.3984375" bestFit="1" customWidth="1"/>
  </cols>
  <sheetData>
    <row r="1" spans="4:6" x14ac:dyDescent="0.45">
      <c r="E1" t="s">
        <v>120</v>
      </c>
      <c r="F1" t="s">
        <v>121</v>
      </c>
    </row>
    <row r="2" spans="4:6" x14ac:dyDescent="0.45">
      <c r="D2" s="4">
        <v>43983</v>
      </c>
      <c r="F2" t="s">
        <v>113</v>
      </c>
    </row>
    <row r="3" spans="4:6" x14ac:dyDescent="0.45">
      <c r="D3" s="4">
        <v>44007</v>
      </c>
      <c r="F3" t="s">
        <v>113</v>
      </c>
    </row>
    <row r="6" spans="4:6" x14ac:dyDescent="0.45">
      <c r="E6" t="s">
        <v>122</v>
      </c>
      <c r="F6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</vt:lpstr>
      <vt:lpstr>Expiry Dates</vt:lpstr>
      <vt:lpstr>Year end expiry</vt:lpstr>
      <vt:lpstr>Next Month</vt:lpstr>
      <vt:lpstr>Fut Includeok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admin11</dc:creator>
  <cp:lastModifiedBy>admin</cp:lastModifiedBy>
  <dcterms:created xsi:type="dcterms:W3CDTF">2020-02-05T08:47:34Z</dcterms:created>
  <dcterms:modified xsi:type="dcterms:W3CDTF">2022-05-18T05:44:52Z</dcterms:modified>
</cp:coreProperties>
</file>